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510" yWindow="135" windowWidth="17865" windowHeight="7950" tabRatio="8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E38" i="9"/>
  <c r="AM38" i="9"/>
  <c r="C38" i="9"/>
  <c r="CO37" i="9"/>
  <c r="AM37" i="9"/>
  <c r="C37" i="9"/>
  <c r="CO36" i="9"/>
  <c r="AM36" i="9"/>
  <c r="CO35" i="9"/>
  <c r="AM35" i="9"/>
  <c r="C35" i="9"/>
  <c r="C36" i="9" s="1"/>
  <c r="CO34" i="9"/>
  <c r="BW34" i="9"/>
  <c r="BW35" i="9" s="1"/>
  <c r="BW36" i="9" s="1"/>
  <c r="BW37" i="9" s="1"/>
  <c r="BW38" i="9" s="1"/>
  <c r="AM34" i="9"/>
  <c r="C34" i="9"/>
  <c r="U34" i="9" l="1"/>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<sst xmlns="http://schemas.openxmlformats.org/spreadsheetml/2006/main" count="1120" uniqueCount="552">
  <si>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</si>
  <si>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</si>
  <si>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</si>
  <si>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</si>
  <si>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</si>
  <si>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</si>
  <si>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</si>
  <si>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</si>
  <si>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</si>
  <si>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</si>
  <si>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</si>
  <si>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</si>
  <si>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</si>
  <si>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</si>
  <si>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</si>
  <si>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</si>
  <si>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</si>
  <si>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</si>
  <si>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</si>
  <si>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</si>
  <si>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</si>
  <si>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</si>
  <si>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</si>
  <si>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</si>
  <si>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</si>
  <si>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</si>
  <si>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</si>
  <si>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</si>
  <si>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</si>
  <si>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</si>
  <si>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</si>
  <si>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</si>
  <si>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</si>
  <si>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</si>
  <si>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</si>
  <si>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</si>
  <si>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</si>
  <si>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</si>
  <si>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</si>
  <si>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</si>
  <si>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</si>
  <si>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</si>
  <si>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</si>
  <si>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</si>
  <si>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</si>
  <si>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</si>
  <si>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</si>
  <si>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</si>
  <si>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</si>
  <si>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</si>
  <si>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</si>
  <si>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</si>
  <si>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</si>
  <si>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</si>
  <si>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</si>
  <si>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</si>
  <si>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</si>
  <si>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</si>
  <si>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</si>
  <si>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</si>
  <si>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</si>
  <si>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</si>
  <si>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</si>
  <si>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</si>
  <si>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</si>
  <si>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</si>
  <si>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</si>
  <si>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</si>
  <si>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</si>
  <si>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</si>
  <si>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</si>
  <si>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</si>
  <si>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</si>
  <si>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</si>
  <si>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</si>
  <si>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</si>
  <si>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</si>
  <si>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</si>
  <si>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</si>
  <si>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</si>
  <si>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</si>
  <si>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</si>
  <si>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</si>
  <si>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</si>
  <si>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</si>
  <si>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</si>
  <si>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</si>
  <si>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</si>
  <si>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</si>
  <si>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</si>
  <si>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</si>
  <si>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</si>
  <si>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</si>
  <si>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</si>
  <si>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</si>
  <si>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</si>
  <si>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</si>
  <si>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</si>
  <si>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</si>
  <si>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</si>
  <si>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</si>
  <si>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</si>
  <si>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</si>
  <si>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</si>
  <si>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</si>
  <si>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</si>
  <si>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</si>
  <si>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</si>
  <si>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</si>
  <si>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</si>
  <si>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</si>
  <si>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</si>
  <si>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</si>
  <si>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</si>
  <si>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</si>
  <si>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</si>
  <si>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</si>
  <si>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</si>
  <si>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</si>
  <si>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</si>
  <si>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</si>
  <si>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</si>
  <si>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</si>
  <si>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</si>
  <si>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</si>
  <si>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</si>
  <si>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</si>
  <si>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</si>
  <si>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</si>
  <si>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</si>
  <si>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</si>
  <si>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</si>
  <si>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</si>
  <si>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</si>
  <si>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</si>
  <si>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</si>
  <si>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</si>
  <si>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</si>
  <si>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</si>
  <si>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</si>
  <si>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</si>
  <si>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</si>
  <si>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</si>
  <si>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</si>
  <si>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</si>
  <si>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</si>
  <si>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</si>
  <si>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</si>
  <si>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</si>
  <si>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</si>
  <si>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</si>
  <si>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</si>
  <si>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</si>
  <si>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</si>
  <si>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</si>
  <si>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</si>
  <si>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</si>
  <si>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</si>
  <si>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</si>
  <si>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</si>
  <si>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</si>
  <si>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</si>
  <si>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</si>
  <si>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</si>
  <si>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</si>
  <si>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</si>
  <si>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</si>
  <si>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</si>
  <si>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</si>
  <si>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</si>
  <si>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</si>
  <si>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</si>
  <si>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</si>
  <si>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</si>
  <si>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</si>
  <si>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</si>
  <si>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</si>
  <si>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</si>
  <si>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</si>
  <si>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</si>
  <si>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</si>
  <si>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</si>
  <si>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</si>
  <si>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</si>
  <si>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</si>
  <si>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</si>
  <si>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</si>
  <si>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</si>
  <si>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</si>
  <si>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</si>
  <si>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</si>
  <si>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</si>
  <si>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</si>
  <si>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</si>
  <si>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</si>
  <si>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大分県姫島村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</si>
  <si>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</si>
  <si>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</si>
  <si>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</si>
  <si>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</si>
  <si>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</si>
  <si>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</si>
  <si>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</si>
  <si>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</si>
  <si>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</si>
  <si>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</si>
  <si>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</si>
  <si>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</si>
  <si>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</si>
  <si>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</si>
  <si>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</si>
  <si>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</si>
  <si>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</si>
  <si>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</si>
  <si>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</si>
  <si>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</si>
  <si>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</si>
  <si>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</si>
  <si>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</si>
  <si>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</si>
  <si>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</si>
  <si>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</si>
  <si>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</si>
  <si>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</si>
  <si>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</si>
  <si>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</si>
  <si>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</si>
  <si>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</si>
  <si>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</si>
  <si>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</si>
  <si>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</si>
  <si>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</si>
  <si>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</si>
  <si>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</si>
  <si>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</si>
  <si>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</si>
  <si>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</si>
  <si>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</si>
  <si>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</si>
  <si>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</si>
  <si>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</si>
  <si>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</si>
  <si>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</si>
  <si>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</si>
  <si>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</si>
  <si>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</si>
  <si>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</si>
  <si>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</si>
  <si>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</si>
  <si>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</si>
  <si>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</si>
  <si>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</si>
  <si>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</si>
  <si>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</si>
  <si>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</si>
  <si>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</si>
  <si>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</si>
  <si>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</si>
  <si>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</si>
  <si>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</si>
  <si>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</si>
  <si>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</si>
  <si>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</si>
  <si>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</si>
  <si>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</si>
  <si>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</si>
  <si>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</si>
  <si>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</si>
  <si>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</si>
  <si>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</si>
  <si>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</si>
  <si>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</si>
  <si>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</si>
  <si>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</si>
  <si>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</si>
  <si>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</si>
  <si>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</si>
  <si>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</si>
  <si>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</si>
  <si>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</si>
  <si>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</si>
  <si>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</si>
  <si>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</si>
  <si>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</si>
  <si>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</si>
  <si>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</si>
  <si>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</si>
  <si>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</si>
  <si>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</si>
  <si>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</si>
  <si>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</si>
  <si>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</si>
  <si>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</si>
  <si>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</si>
  <si>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</si>
  <si>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</si>
  <si>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</si>
  <si>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</si>
  <si>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</si>
  <si>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</si>
  <si>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</si>
  <si>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</si>
  <si>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</si>
  <si>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</si>
  <si>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</si>
  <si>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</si>
  <si>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</si>
  <si>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</si>
  <si>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</si>
  <si>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</si>
  <si>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</si>
  <si>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</si>
  <si>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</si>
  <si>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</si>
  <si>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</si>
  <si>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</si>
  <si>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</si>
  <si>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</si>
  <si>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</si>
  <si>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</si>
  <si>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</si>
  <si>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</si>
  <si>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</si>
  <si>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</si>
  <si>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</si>
  <si>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</si>
  <si>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</si>
  <si>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</si>
  <si>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</si>
  <si>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</si>
  <si>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</si>
  <si>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</si>
  <si>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</si>
  <si>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</si>
  <si>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</si>
  <si>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</si>
  <si>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</si>
  <si>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</si>
  <si>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</si>
  <si>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</si>
  <si>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</si>
  <si>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</si>
  <si>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</si>
  <si>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</si>
  <si>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</si>
  <si>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</si>
  <si>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大分県姫島村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</si>
  <si>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</si>
  <si>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</si>
  <si>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</si>
  <si>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</si>
  <si>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</si>
  <si>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</si>
  <si>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</si>
  <si>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</si>
  <si>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</si>
  <si>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</si>
  <si>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</si>
  <si>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</si>
  <si>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</si>
  <si>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</si>
  <si>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</si>
  <si>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</si>
  <si>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</si>
  <si>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</si>
  <si>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</si>
  <si>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</si>
  <si>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姫島開発総合ｾﾝﾀｰ特別会計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</si>
  <si>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</si>
  <si>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</si>
  <si>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</si>
  <si>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</si>
  <si>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</si>
  <si>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</si>
  <si>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</si>
  <si>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</si>
  <si>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</si>
  <si>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</si>
  <si>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</si>
  <si>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</si>
  <si>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</si>
  <si>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</si>
  <si>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</si>
  <si>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</si>
  <si>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</si>
  <si>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</si>
  <si>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</si>
  <si>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</si>
  <si>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</si>
  <si>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簡易水道事業特別会計</t>
    <phoneticPr fontId="5"/>
  </si>
  <si>
    <t>法非適用企業</t>
    <phoneticPr fontId="5"/>
  </si>
  <si>
    <t>姫島丸特別会計</t>
    <phoneticPr fontId="5"/>
  </si>
  <si>
    <t>下水道特別会計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</si>
  <si>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</si>
  <si>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</si>
  <si>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</si>
  <si>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</si>
  <si>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</si>
  <si>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</si>
  <si>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</si>
  <si>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</si>
  <si>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</si>
  <si>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</si>
  <si>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</si>
  <si>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</si>
  <si>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</si>
  <si>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</si>
  <si>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</si>
  <si>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</si>
  <si>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</si>
  <si>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</si>
  <si>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</si>
  <si>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</si>
  <si>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</si>
  <si>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</si>
  <si>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</si>
  <si>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</si>
  <si>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</si>
  <si>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</si>
  <si>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</si>
  <si>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</si>
  <si>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</si>
  <si>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</si>
  <si>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</si>
  <si>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</si>
  <si>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</si>
  <si>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</si>
  <si>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</si>
  <si>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</si>
  <si>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</si>
  <si>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</si>
  <si>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</si>
  <si>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</si>
  <si>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</si>
  <si>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</si>
  <si>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</si>
  <si>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</si>
  <si>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</si>
  <si>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</si>
  <si>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</si>
  <si>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</si>
  <si>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</si>
  <si>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</si>
  <si>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</si>
  <si>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</si>
  <si>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</si>
  <si>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</si>
  <si>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</si>
  <si>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</si>
  <si>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</si>
  <si>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</si>
  <si>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</si>
  <si>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</si>
  <si>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</si>
  <si>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</si>
  <si>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</si>
  <si>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</si>
  <si>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</si>
  <si>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</si>
  <si>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</si>
  <si>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</si>
  <si>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</si>
  <si>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</si>
  <si>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</si>
  <si>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</si>
  <si>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</si>
  <si>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</si>
  <si>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</si>
  <si>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</si>
  <si>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</si>
  <si>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</si>
  <si>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</si>
  <si>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</si>
  <si>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</si>
  <si>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</si>
  <si>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</si>
  <si>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</si>
  <si>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</si>
  <si>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</si>
  <si>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</si>
  <si>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</si>
  <si>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</si>
  <si>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</si>
  <si>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</si>
  <si>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</si>
  <si>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</si>
  <si>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</si>
  <si>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</si>
  <si>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</si>
  <si>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</si>
  <si>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</si>
  <si>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</si>
  <si>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</si>
  <si>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</si>
  <si>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</si>
  <si>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</si>
  <si>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</si>
  <si>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</si>
  <si>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</si>
  <si>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</si>
  <si>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</si>
  <si>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</si>
  <si>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</si>
  <si>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</si>
  <si>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</si>
  <si>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</si>
  <si>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</si>
  <si>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</si>
  <si>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</si>
  <si>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</si>
  <si>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</si>
  <si>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</si>
  <si>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</si>
  <si>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</si>
  <si>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</si>
  <si>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</si>
  <si>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</si>
  <si>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</si>
  <si>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</si>
  <si>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</si>
  <si>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</si>
  <si>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</si>
  <si>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</si>
  <si>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</si>
  <si>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</si>
  <si>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</si>
  <si>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</si>
  <si>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1.78</t>
  </si>
  <si>
    <t>▲ 4.10</t>
  </si>
  <si>
    <t>▲ 1.67</t>
  </si>
  <si>
    <t>駐車場特別会計</t>
  </si>
  <si>
    <t>▲ 0.40</t>
  </si>
  <si>
    <t>▲ 0.35</t>
  </si>
  <si>
    <t>▲ 0.39</t>
  </si>
  <si>
    <t>▲ 0.45</t>
  </si>
  <si>
    <t>一般会計</t>
  </si>
  <si>
    <t>介護保険特別会計</t>
  </si>
  <si>
    <t>国民健康保険診療所特別会計</t>
  </si>
  <si>
    <t>国民健康保険特別会計</t>
  </si>
  <si>
    <t>簡易水道事業特別会計</t>
  </si>
  <si>
    <t>ケーブルテレビ事業特別会計</t>
  </si>
  <si>
    <t>下水道特別会計</t>
  </si>
  <si>
    <t>その他会計（赤字）</t>
  </si>
  <si>
    <t>その他会計（黒字）</t>
  </si>
  <si>
    <t>大分県退職手当組合</t>
    <rPh sb="0" eb="3">
      <t>オオイタケン</t>
    </rPh>
    <rPh sb="3" eb="5">
      <t>タイショク</t>
    </rPh>
    <rPh sb="5" eb="7">
      <t>テアテ</t>
    </rPh>
    <rPh sb="7" eb="9">
      <t>クミアイ</t>
    </rPh>
    <phoneticPr fontId="5"/>
  </si>
  <si>
    <t>-</t>
    <phoneticPr fontId="5"/>
  </si>
  <si>
    <t>大分県消防補償等組合</t>
    <phoneticPr fontId="5"/>
  </si>
  <si>
    <t>大分県市町村会館管理組合</t>
    <phoneticPr fontId="5"/>
  </si>
  <si>
    <t>大分県後期高齢者医療広域連合（普通会計）</t>
    <phoneticPr fontId="5"/>
  </si>
  <si>
    <t>大分県後期高齢者医療広域連合（後期高齢者医療事業会計）</t>
    <phoneticPr fontId="5"/>
  </si>
  <si>
    <t>姫島村土地開発公社</t>
    <phoneticPr fontId="5"/>
  </si>
  <si>
    <t>姫島車えび養殖（株）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</si>
</sst>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238759</c:v>
                </c:pt>
                <c:pt idx="1">
                  <c:v>101213</c:v>
                </c:pt>
                <c:pt idx="2">
                  <c:v>111403</c:v>
                </c:pt>
                <c:pt idx="3">
                  <c:v>80158</c:v>
                </c:pt>
                <c:pt idx="4">
                  <c:v>148617</c:v>
                </c:pt>
              </c:numCache>
            </c:numRef>
          </c:val>
          <c:smooth val="0"/>
        </c:ser>
        <c:dLbls>
          <c:showLegendKey val="0"/>
          <c:showVal val="0"/>
          <c:showCatName val="0"/>
          <c:showSerName val="0"/>
          <c:showPercent val="0"/>
          <c:showBubbleSize val="0"/>
        </c:dLbls>
        <c:marker val="1"/>
        <c:smooth val="0"/>
        <c:axId val="137824896"/>
        <c:axId val="137847168"/>
      </c:lineChart>
      <c:catAx>
        <c:axId val="137824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47168"/>
        <c:crosses val="autoZero"/>
        <c:auto val="1"/>
        <c:lblAlgn val="ctr"/>
        <c:lblOffset val="100"/>
        <c:tickLblSkip val="1"/>
        <c:tickMarkSkip val="1"/>
        <c:noMultiLvlLbl val="0"/>
      </c:catAx>
      <c:valAx>
        <c:axId val="1378471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2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12.82</c:v>
                </c:pt>
                <c:pt idx="1">
                  <c:v>10.66</c:v>
                </c:pt>
                <c:pt idx="2">
                  <c:v>7.31</c:v>
                </c:pt>
                <c:pt idx="3">
                  <c:v>12.4</c:v>
                </c:pt>
                <c:pt idx="4">
                  <c:v>10.61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38.29</c:v>
                </c:pt>
                <c:pt idx="1">
                  <c:v>37.17</c:v>
                </c:pt>
                <c:pt idx="2">
                  <c:v>39.770000000000003</c:v>
                </c:pt>
                <c:pt idx="3">
                  <c:v>42.74</c:v>
                </c:pt>
                <c:pt idx="4">
                  <c:v>42.34</c:v>
                </c:pt>
              </c:numCache>
            </c:numRef>
          </c:val>
        </c:ser>
        <c:dLbls>
          <c:showLegendKey val="0"/>
          <c:showVal val="0"/>
          <c:showCatName val="0"/>
          <c:showSerName val="0"/>
          <c:showPercent val="0"/>
          <c:showBubbleSize val="0"/>
        </c:dLbls>
        <c:gapWidth val="250"/>
        <c:overlap val="100"/>
        <c:axId val="139356800"/>
        <c:axId val="13938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c:v>
                </c:pt>
                <c:pt idx="1">
                  <c:v>-1.78</c:v>
                </c:pt>
                <c:pt idx="2">
                  <c:v>-4.0999999999999996</c:v>
                </c:pt>
                <c:pt idx="3">
                  <c:v>4.54</c:v>
                </c:pt>
                <c:pt idx="4">
                  <c:v>-1.67</c:v>
                </c:pt>
              </c:numCache>
            </c:numRef>
          </c:val>
          <c:smooth val="0"/>
        </c:ser>
        <c:dLbls>
          <c:showLegendKey val="0"/>
          <c:showVal val="0"/>
          <c:showCatName val="0"/>
          <c:showSerName val="0"/>
          <c:showPercent val="0"/>
          <c:showBubbleSize val="0"/>
        </c:dLbls>
        <c:marker val="1"/>
        <c:smooth val="0"/>
        <c:axId val="139356800"/>
        <c:axId val="139383168"/>
      </c:lineChart>
      <c:catAx>
        <c:axId val="1393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383168"/>
        <c:crosses val="autoZero"/>
        <c:auto val="1"/>
        <c:lblAlgn val="ctr"/>
        <c:lblOffset val="100"/>
        <c:tickLblSkip val="1"/>
        <c:tickMarkSkip val="1"/>
        <c:noMultiLvlLbl val="0"/>
      </c:catAx>
      <c:valAx>
        <c:axId val="13938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5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7.0000000000000007E-2</c:v>
                </c:pt>
                <c:pt idx="4">
                  <c:v>#N/A</c:v>
                </c:pt>
                <c:pt idx="5">
                  <c:v>0.06</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0.67</c:v>
                </c:pt>
                <c:pt idx="2">
                  <c:v>#N/A</c:v>
                </c:pt>
                <c:pt idx="3">
                  <c:v>0.03</c:v>
                </c:pt>
                <c:pt idx="4">
                  <c:v>#N/A</c:v>
                </c:pt>
                <c:pt idx="5">
                  <c:v>7.0000000000000007E-2</c:v>
                </c:pt>
                <c:pt idx="6">
                  <c:v>#N/A</c:v>
                </c:pt>
                <c:pt idx="7">
                  <c:v>7.0000000000000007E-2</c:v>
                </c:pt>
                <c:pt idx="8">
                  <c:v>#N/A</c:v>
                </c:pt>
                <c:pt idx="9">
                  <c:v>0.04</c:v>
                </c:pt>
              </c:numCache>
            </c:numRef>
          </c:val>
        </c:ser>
        <c:ser>
          <c:idx val="6"/>
          <c:order val="6"/>
          <c:tx>
            <c:strRef>
              <c:f>データシート!$A$33</c:f>
              <c:strCache>
                <c:ptCount val="1"/>
                <c:pt idx="0">
                  <c:v>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0.09</c:v>
                </c:pt>
                <c:pt idx="4">
                  <c:v>#N/A</c:v>
                </c:pt>
                <c:pt idx="5">
                  <c:v>0.14000000000000001</c:v>
                </c:pt>
                <c:pt idx="6">
                  <c:v>#N/A</c:v>
                </c:pt>
                <c:pt idx="7">
                  <c:v>7.0000000000000007E-2</c:v>
                </c:pt>
                <c:pt idx="8">
                  <c:v>#N/A</c:v>
                </c:pt>
                <c:pt idx="9">
                  <c:v>0.05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0.91</c:v>
                </c:pt>
                <c:pt idx="2">
                  <c:v>#N/A</c:v>
                </c:pt>
                <c:pt idx="3">
                  <c:v>1.19</c:v>
                </c:pt>
                <c:pt idx="4">
                  <c:v>#N/A</c:v>
                </c:pt>
                <c:pt idx="5">
                  <c:v>1.26</c:v>
                </c:pt>
                <c:pt idx="6">
                  <c:v>#N/A</c:v>
                </c:pt>
                <c:pt idx="7">
                  <c:v>1.57</c:v>
                </c:pt>
                <c:pt idx="8">
                  <c:v>#N/A</c:v>
                </c:pt>
                <c:pt idx="9">
                  <c:v>1.32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14.14</c:v>
                </c:pt>
                <c:pt idx="2">
                  <c:v>#N/A</c:v>
                </c:pt>
                <c:pt idx="3">
                  <c:v>10.65</c:v>
                </c:pt>
                <c:pt idx="4">
                  <c:v>#N/A</c:v>
                </c:pt>
                <c:pt idx="5">
                  <c:v>7.31</c:v>
                </c:pt>
                <c:pt idx="6">
                  <c:v>#N/A</c:v>
                </c:pt>
                <c:pt idx="7">
                  <c:v>12.39</c:v>
                </c:pt>
                <c:pt idx="8">
                  <c:v>#N/A</c:v>
                </c:pt>
                <c:pt idx="9">
                  <c:v>10.6</c:v>
                </c:pt>
              </c:numCache>
            </c:numRef>
          </c:val>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0.4</c:v>
                </c:pt>
                <c:pt idx="1">
                  <c:v>#N/A</c:v>
                </c:pt>
                <c:pt idx="2">
                  <c:v>0.35</c:v>
                </c:pt>
                <c:pt idx="3">
                  <c:v>#N/A</c:v>
                </c:pt>
                <c:pt idx="4">
                  <c:v>0.39</c:v>
                </c:pt>
                <c:pt idx="5">
                  <c:v>#N/A</c:v>
                </c:pt>
                <c:pt idx="6">
                  <c:v>0.45</c:v>
                </c:pt>
                <c:pt idx="7">
                  <c:v>#N/A</c:v>
                </c:pt>
                <c:pt idx="8">
                  <c:v>0.45</c:v>
                </c:pt>
                <c:pt idx="9">
                  <c:v>#N/A</c:v>
                </c:pt>
              </c:numCache>
            </c:numRef>
          </c:val>
        </c:ser>
        <c:dLbls>
          <c:showLegendKey val="0"/>
          <c:showVal val="0"/>
          <c:showCatName val="0"/>
          <c:showSerName val="0"/>
          <c:showPercent val="0"/>
          <c:showBubbleSize val="0"/>
        </c:dLbls>
        <c:gapWidth val="150"/>
        <c:overlap val="100"/>
        <c:axId val="139641600"/>
        <c:axId val="139643136"/>
      </c:barChart>
      <c:catAx>
        <c:axId val="1396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643136"/>
        <c:crosses val="autoZero"/>
        <c:auto val="1"/>
        <c:lblAlgn val="ctr"/>
        <c:lblOffset val="100"/>
        <c:tickLblSkip val="1"/>
        <c:tickMarkSkip val="1"/>
        <c:noMultiLvlLbl val="0"/>
      </c:catAx>
      <c:valAx>
        <c:axId val="13964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4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385</c:v>
                </c:pt>
                <c:pt idx="5">
                  <c:v>387</c:v>
                </c:pt>
                <c:pt idx="8">
                  <c:v>367</c:v>
                </c:pt>
                <c:pt idx="11">
                  <c:v>335</c:v>
                </c:pt>
                <c:pt idx="14">
                  <c:v>344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c:v>
                </c:pt>
                <c:pt idx="3">
                  <c:v>70</c:v>
                </c:pt>
                <c:pt idx="6">
                  <c:v>61</c:v>
                </c:pt>
                <c:pt idx="9">
                  <c:v>50</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463</c:v>
                </c:pt>
                <c:pt idx="3">
                  <c:v>465</c:v>
                </c:pt>
                <c:pt idx="6">
                  <c:v>415</c:v>
                </c:pt>
                <c:pt idx="9">
                  <c:v>367</c:v>
                </c:pt>
                <c:pt idx="12">
                  <c:v>380</c:v>
                </c:pt>
              </c:numCache>
            </c:numRef>
          </c:val>
        </c:ser>
        <c:dLbls>
          <c:showLegendKey val="0"/>
          <c:showVal val="0"/>
          <c:showCatName val="0"/>
          <c:showSerName val="0"/>
          <c:showPercent val="0"/>
          <c:showBubbleSize val="0"/>
        </c:dLbls>
        <c:gapWidth val="100"/>
        <c:overlap val="100"/>
        <c:axId val="139907072"/>
        <c:axId val="13990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147</c:v>
                </c:pt>
                <c:pt idx="2">
                  <c:v>#N/A</c:v>
                </c:pt>
                <c:pt idx="3">
                  <c:v>#N/A</c:v>
                </c:pt>
                <c:pt idx="4">
                  <c:v>148</c:v>
                </c:pt>
                <c:pt idx="5">
                  <c:v>#N/A</c:v>
                </c:pt>
                <c:pt idx="6">
                  <c:v>#N/A</c:v>
                </c:pt>
                <c:pt idx="7">
                  <c:v>109</c:v>
                </c:pt>
                <c:pt idx="8">
                  <c:v>#N/A</c:v>
                </c:pt>
                <c:pt idx="9">
                  <c:v>#N/A</c:v>
                </c:pt>
                <c:pt idx="10">
                  <c:v>82</c:v>
                </c:pt>
                <c:pt idx="11">
                  <c:v>#N/A</c:v>
                </c:pt>
                <c:pt idx="12">
                  <c:v>#N/A</c:v>
                </c:pt>
                <c:pt idx="13">
                  <c:v>85</c:v>
                </c:pt>
                <c:pt idx="14">
                  <c:v>#N/A</c:v>
                </c:pt>
              </c:numCache>
            </c:numRef>
          </c:val>
          <c:smooth val="0"/>
        </c:ser>
        <c:dLbls>
          <c:showLegendKey val="0"/>
          <c:showVal val="0"/>
          <c:showCatName val="0"/>
          <c:showSerName val="0"/>
          <c:showPercent val="0"/>
          <c:showBubbleSize val="0"/>
        </c:dLbls>
        <c:marker val="1"/>
        <c:smooth val="0"/>
        <c:axId val="139907072"/>
        <c:axId val="139908608"/>
      </c:lineChart>
      <c:catAx>
        <c:axId val="1399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08608"/>
        <c:crosses val="autoZero"/>
        <c:auto val="1"/>
        <c:lblAlgn val="ctr"/>
        <c:lblOffset val="100"/>
        <c:tickLblSkip val="1"/>
        <c:tickMarkSkip val="1"/>
        <c:noMultiLvlLbl val="0"/>
      </c:catAx>
      <c:valAx>
        <c:axId val="13990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0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2962</c:v>
                </c:pt>
                <c:pt idx="5">
                  <c:v>2748</c:v>
                </c:pt>
                <c:pt idx="8">
                  <c:v>2587</c:v>
                </c:pt>
                <c:pt idx="11">
                  <c:v>2474</c:v>
                </c:pt>
                <c:pt idx="14">
                  <c:v>2273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2316</c:v>
                </c:pt>
                <c:pt idx="5">
                  <c:v>2414</c:v>
                </c:pt>
                <c:pt idx="8">
                  <c:v>2579</c:v>
                </c:pt>
                <c:pt idx="11">
                  <c:v>2663</c:v>
                </c:pt>
                <c:pt idx="14">
                  <c:v>2876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c:v>
                </c:pt>
                <c:pt idx="3">
                  <c:v>5</c:v>
                </c:pt>
                <c:pt idx="6">
                  <c:v>181</c:v>
                </c:pt>
                <c:pt idx="9">
                  <c:v>278</c:v>
                </c:pt>
                <c:pt idx="12">
                  <c:v>145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564</c:v>
                </c:pt>
                <c:pt idx="3">
                  <c:v>531</c:v>
                </c:pt>
                <c:pt idx="6">
                  <c:v>519</c:v>
                </c:pt>
                <c:pt idx="9">
                  <c:v>478</c:v>
                </c:pt>
                <c:pt idx="12">
                  <c:v>450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3100</c:v>
                </c:pt>
                <c:pt idx="3">
                  <c:v>2811</c:v>
                </c:pt>
                <c:pt idx="6">
                  <c:v>2587</c:v>
                </c:pt>
                <c:pt idx="9">
                  <c:v>2409</c:v>
                </c:pt>
                <c:pt idx="12">
                  <c:v>2306</c:v>
                </c:pt>
              </c:numCache>
            </c:numRef>
          </c:val>
        </c:ser>
        <c:dLbls>
          <c:showLegendKey val="0"/>
          <c:showVal val="0"/>
          <c:showCatName val="0"/>
          <c:showSerName val="0"/>
          <c:showPercent val="0"/>
          <c:showBubbleSize val="0"/>
        </c:dLbls>
        <c:gapWidth val="100"/>
        <c:overlap val="100"/>
        <c:axId val="140018048"/>
        <c:axId val="140019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0018048"/>
        <c:axId val="140019584"/>
      </c:lineChart>
      <c:catAx>
        <c:axId val="14001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019584"/>
        <c:crosses val="autoZero"/>
        <c:auto val="1"/>
        <c:lblAlgn val="ctr"/>
        <c:lblOffset val="100"/>
        <c:tickLblSkip val="1"/>
        <c:tickMarkSkip val="1"/>
        <c:noMultiLvlLbl val="0"/>
      </c:catAx>
      <c:valAx>
        <c:axId val="14001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1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
2,280
6.89
2,302,965
2,160,555
139,296
1,312,559
2,305,825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当村の主要産業である水産業は近年低迷しており、財政力指数は類似団体平均・県内平均と比較し、ともに低く、人口の減少等により今後さらに低下することが予測されるが、主要産業である水産業の振興及び漁業と共存共栄できる観光の振興に取り組み、税収の確保を図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2" name="直線コネクタ 71"/>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5" name="直線コネクタ 74"/>
        <xdr:cNvCxnSpPr/>
      </xdr:nvCxnSpPr>
      <xdr:spPr>
        <a:xfrm>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8" name="直線コネクタ 77"/>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2" name="円/楕円 91"/>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3" name="テキスト ボックス 92"/>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前年度に比べ２．</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増加し</a:t>
          </a:r>
          <a:r>
            <a:rPr lang="ja-JP" altLang="ja-JP" sz="1100">
              <a:solidFill>
                <a:schemeClr val="dk1"/>
              </a:solidFill>
              <a:latin typeface="+mn-lt"/>
              <a:ea typeface="+mn-ea"/>
              <a:cs typeface="+mn-cs"/>
            </a:rPr>
            <a:t>ている。要因としては</a:t>
          </a:r>
          <a:r>
            <a:rPr lang="ja-JP" altLang="en-US" sz="1100">
              <a:solidFill>
                <a:schemeClr val="dk1"/>
              </a:solidFill>
              <a:latin typeface="+mn-lt"/>
              <a:ea typeface="+mn-ea"/>
              <a:cs typeface="+mn-cs"/>
            </a:rPr>
            <a:t>物件</a:t>
          </a:r>
          <a:r>
            <a:rPr lang="ja-JP" altLang="ja-JP" sz="1100">
              <a:solidFill>
                <a:schemeClr val="dk1"/>
              </a:solidFill>
              <a:latin typeface="+mn-lt"/>
              <a:ea typeface="+mn-ea"/>
              <a:cs typeface="+mn-cs"/>
            </a:rPr>
            <a:t>費の</a:t>
          </a:r>
          <a:r>
            <a:rPr lang="ja-JP" altLang="en-US" sz="1100">
              <a:solidFill>
                <a:schemeClr val="dk1"/>
              </a:solidFill>
              <a:latin typeface="+mn-lt"/>
              <a:ea typeface="+mn-ea"/>
              <a:cs typeface="+mn-cs"/>
            </a:rPr>
            <a:t>増</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ポイント</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及び公債費の</a:t>
          </a:r>
          <a:r>
            <a:rPr lang="ja-JP" altLang="en-US" sz="1100">
              <a:solidFill>
                <a:schemeClr val="dk1"/>
              </a:solidFill>
              <a:latin typeface="+mn-lt"/>
              <a:ea typeface="+mn-ea"/>
              <a:cs typeface="+mn-cs"/>
            </a:rPr>
            <a:t>増</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ポイント</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が挙げられる。</a:t>
          </a:r>
          <a:r>
            <a:rPr lang="ja-JP" altLang="en-US" sz="1100">
              <a:solidFill>
                <a:schemeClr val="dk1"/>
              </a:solidFill>
              <a:latin typeface="+mn-lt"/>
              <a:ea typeface="+mn-ea"/>
              <a:cs typeface="+mn-cs"/>
            </a:rPr>
            <a:t>内訳で物件費は、基幹システムのクラウド化及び</a:t>
          </a:r>
          <a:r>
            <a:rPr lang="ja-JP" altLang="ja-JP" sz="1100">
              <a:solidFill>
                <a:schemeClr val="dk1"/>
              </a:solidFill>
              <a:latin typeface="+mn-lt"/>
              <a:ea typeface="+mn-ea"/>
              <a:cs typeface="+mn-cs"/>
            </a:rPr>
            <a:t>ＯＳサポート終了に伴う</a:t>
          </a:r>
          <a:r>
            <a:rPr lang="ja-JP" altLang="en-US" sz="1100">
              <a:solidFill>
                <a:schemeClr val="dk1"/>
              </a:solidFill>
              <a:latin typeface="+mn-lt"/>
              <a:ea typeface="+mn-ea"/>
              <a:cs typeface="+mn-cs"/>
            </a:rPr>
            <a:t>業務用端末購入経費の増、公債費は、</a:t>
          </a:r>
          <a:r>
            <a:rPr lang="ja-JP" altLang="ja-JP" sz="1100">
              <a:solidFill>
                <a:schemeClr val="dk1"/>
              </a:solidFill>
              <a:latin typeface="+mn-lt"/>
              <a:ea typeface="+mn-ea"/>
              <a:cs typeface="+mn-cs"/>
            </a:rPr>
            <a:t>過疎債</a:t>
          </a:r>
          <a:r>
            <a:rPr lang="ja-JP" altLang="en-US" sz="1100">
              <a:solidFill>
                <a:schemeClr val="dk1"/>
              </a:solidFill>
              <a:latin typeface="+mn-lt"/>
              <a:ea typeface="+mn-ea"/>
              <a:cs typeface="+mn-cs"/>
            </a:rPr>
            <a:t>元金償還開始（ケーブルテレビ整備事業、軽スポーツセンター整備事業、老人憩いの家改修事業等）による増</a:t>
          </a:r>
          <a:r>
            <a:rPr lang="ja-JP" altLang="ja-JP" sz="1100">
              <a:solidFill>
                <a:schemeClr val="dk1"/>
              </a:solidFill>
              <a:latin typeface="+mn-lt"/>
              <a:ea typeface="+mn-ea"/>
              <a:cs typeface="+mn-cs"/>
            </a:rPr>
            <a:t>である。今後も職員給与費</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削減、退職者の補充を必要最小限に抑える</a:t>
          </a:r>
          <a:r>
            <a:rPr lang="ja-JP" altLang="en-US" sz="1100">
              <a:solidFill>
                <a:schemeClr val="dk1"/>
              </a:solidFill>
              <a:latin typeface="+mn-lt"/>
              <a:ea typeface="+mn-ea"/>
              <a:cs typeface="+mn-cs"/>
            </a:rPr>
            <a:t>、物品調達の見直し</a:t>
          </a:r>
          <a:r>
            <a:rPr lang="ja-JP" altLang="ja-JP" sz="1100">
              <a:solidFill>
                <a:schemeClr val="dk1"/>
              </a:solidFill>
              <a:latin typeface="+mn-lt"/>
              <a:ea typeface="+mn-ea"/>
              <a:cs typeface="+mn-cs"/>
            </a:rPr>
            <a:t>などの人件費及び物件費の歳出削減策を行い、経常収支比率の減少に努める。</a:t>
          </a:r>
          <a:endParaRPr lang="ja-JP" altLang="ja-JP" sz="1400"/>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97065</xdr:rowOff>
    </xdr:from>
    <xdr:to>
      <xdr:col>7</xdr:col>
      <xdr:colOff>152400</xdr:colOff>
      <xdr:row>64</xdr:row>
      <xdr:rowOff>4899</xdr:rowOff>
    </xdr:to>
    <xdr:cxnSp macro="">
      <xdr:nvCxnSpPr>
        <xdr:cNvPr id="134" name="直線コネクタ 133"/>
        <xdr:cNvCxnSpPr/>
      </xdr:nvCxnSpPr>
      <xdr:spPr>
        <a:xfrm>
          <a:off x="4114800" y="10898415"/>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64</xdr:row>
      <xdr:rowOff>25581</xdr:rowOff>
    </xdr:to>
    <xdr:cxnSp macro="">
      <xdr:nvCxnSpPr>
        <xdr:cNvPr id="137" name="直線コネクタ 136"/>
        <xdr:cNvCxnSpPr/>
      </xdr:nvCxnSpPr>
      <xdr:spPr>
        <a:xfrm flipV="1">
          <a:off x="3225800" y="10898415"/>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64</xdr:row>
      <xdr:rowOff>25581</xdr:rowOff>
    </xdr:to>
    <xdr:cxnSp macro="">
      <xdr:nvCxnSpPr>
        <xdr:cNvPr id="140" name="直線コネクタ 139"/>
        <xdr:cNvCxnSpPr/>
      </xdr:nvCxnSpPr>
      <xdr:spPr>
        <a:xfrm>
          <a:off x="2336800" y="1077431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63</xdr:row>
      <xdr:rowOff>110853</xdr:rowOff>
    </xdr:to>
    <xdr:cxnSp macro="">
      <xdr:nvCxnSpPr>
        <xdr:cNvPr id="143" name="直線コネクタ 142"/>
        <xdr:cNvCxnSpPr/>
      </xdr:nvCxnSpPr>
      <xdr:spPr>
        <a:xfrm flipV="1">
          <a:off x="1447800" y="1077431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125549</xdr:rowOff>
    </xdr:from>
    <xdr:to>
      <xdr:col>7</xdr:col>
      <xdr:colOff>203200</xdr:colOff>
      <xdr:row>64</xdr:row>
      <xdr:rowOff>55699</xdr:rowOff>
    </xdr:to>
    <xdr:sp macro="" textlink="">
      <xdr:nvSpPr>
        <xdr:cNvPr id="153" name="円/楕円 152"/>
        <xdr:cNvSpPr/>
      </xdr:nvSpPr>
      <xdr:spPr>
        <a:xfrm>
          <a:off x="49022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97626</xdr:rowOff>
    </xdr:from>
    <xdr:ext cx="762000" cy="259045"/>
    <xdr:sp macro="" textlink="">
      <xdr:nvSpPr>
        <xdr:cNvPr id="154" name="財政構造の弾力性該当値テキスト"/>
        <xdr:cNvSpPr txBox="1"/>
      </xdr:nvSpPr>
      <xdr:spPr>
        <a:xfrm>
          <a:off x="5041900" y="1089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55" name="円/楕円 154"/>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56" name="テキスト ボックス 15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146231</xdr:rowOff>
    </xdr:from>
    <xdr:to>
      <xdr:col>4</xdr:col>
      <xdr:colOff>533400</xdr:colOff>
      <xdr:row>64</xdr:row>
      <xdr:rowOff>76381</xdr:rowOff>
    </xdr:to>
    <xdr:sp macro="" textlink="">
      <xdr:nvSpPr>
        <xdr:cNvPr id="157" name="円/楕円 156"/>
        <xdr:cNvSpPr/>
      </xdr:nvSpPr>
      <xdr:spPr>
        <a:xfrm>
          <a:off x="3175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61158</xdr:rowOff>
    </xdr:from>
    <xdr:ext cx="762000" cy="259045"/>
    <xdr:sp macro="" textlink="">
      <xdr:nvSpPr>
        <xdr:cNvPr id="158" name="テキスト ボックス 157"/>
        <xdr:cNvSpPr txBox="1"/>
      </xdr:nvSpPr>
      <xdr:spPr>
        <a:xfrm>
          <a:off x="2844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9" name="円/楕円 158"/>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8544</xdr:rowOff>
    </xdr:from>
    <xdr:ext cx="762000" cy="259045"/>
    <xdr:sp macro="" textlink="">
      <xdr:nvSpPr>
        <xdr:cNvPr id="160" name="テキスト ボックス 159"/>
        <xdr:cNvSpPr txBox="1"/>
      </xdr:nvSpPr>
      <xdr:spPr>
        <a:xfrm>
          <a:off x="1955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60053</xdr:rowOff>
    </xdr:from>
    <xdr:to>
      <xdr:col>2</xdr:col>
      <xdr:colOff>127000</xdr:colOff>
      <xdr:row>63</xdr:row>
      <xdr:rowOff>161653</xdr:rowOff>
    </xdr:to>
    <xdr:sp macro="" textlink="">
      <xdr:nvSpPr>
        <xdr:cNvPr id="161" name="円/楕円 160"/>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146430</xdr:rowOff>
    </xdr:from>
    <xdr:ext cx="762000" cy="259045"/>
    <xdr:sp macro="" textlink="">
      <xdr:nvSpPr>
        <xdr:cNvPr id="162" name="テキスト ボックス 161"/>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[314,811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特別職報酬・給料・職員手当等人件費の削減策を行っているが依然として国・県平均より高い状況である。これは定住促進・雇用の場の確保として職員</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人当たりの給料を低くし、職員を多く雇用する施策を実施しているためである。今後も職員給与等の人件費や物品調達の見直し</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の物件費の削減に努める。</a:t>
          </a:r>
          <a:endParaRPr lang="ja-JP" altLang="ja-JP" sz="1400"/>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163788</xdr:rowOff>
    </xdr:from>
    <xdr:to>
      <xdr:col>7</xdr:col>
      <xdr:colOff>152400</xdr:colOff>
      <xdr:row>83</xdr:row>
      <xdr:rowOff>17399</xdr:rowOff>
    </xdr:to>
    <xdr:cxnSp macro="">
      <xdr:nvCxnSpPr>
        <xdr:cNvPr id="196" name="直線コネクタ 195"/>
        <xdr:cNvCxnSpPr/>
      </xdr:nvCxnSpPr>
      <xdr:spPr>
        <a:xfrm flipV="1">
          <a:off x="4114800" y="14222688"/>
          <a:ext cx="838200" cy="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17399</xdr:rowOff>
    </xdr:from>
    <xdr:to>
      <xdr:col>6</xdr:col>
      <xdr:colOff>0</xdr:colOff>
      <xdr:row>83</xdr:row>
      <xdr:rowOff>22819</xdr:rowOff>
    </xdr:to>
    <xdr:cxnSp macro="">
      <xdr:nvCxnSpPr>
        <xdr:cNvPr id="199" name="直線コネクタ 198"/>
        <xdr:cNvCxnSpPr/>
      </xdr:nvCxnSpPr>
      <xdr:spPr>
        <a:xfrm flipV="1">
          <a:off x="3225800" y="14247749"/>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338</xdr:rowOff>
    </xdr:from>
    <xdr:to>
      <xdr:col>4</xdr:col>
      <xdr:colOff>482600</xdr:colOff>
      <xdr:row>83</xdr:row>
      <xdr:rowOff>22819</xdr:rowOff>
    </xdr:to>
    <xdr:cxnSp macro="">
      <xdr:nvCxnSpPr>
        <xdr:cNvPr id="202" name="直線コネクタ 201"/>
        <xdr:cNvCxnSpPr/>
      </xdr:nvCxnSpPr>
      <xdr:spPr>
        <a:xfrm>
          <a:off x="2336800" y="14230688"/>
          <a:ext cx="8890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147431</xdr:rowOff>
    </xdr:from>
    <xdr:to>
      <xdr:col>3</xdr:col>
      <xdr:colOff>279400</xdr:colOff>
      <xdr:row>83</xdr:row>
      <xdr:rowOff>338</xdr:rowOff>
    </xdr:to>
    <xdr:cxnSp macro="">
      <xdr:nvCxnSpPr>
        <xdr:cNvPr id="205" name="直線コネクタ 204"/>
        <xdr:cNvCxnSpPr/>
      </xdr:nvCxnSpPr>
      <xdr:spPr>
        <a:xfrm>
          <a:off x="1447800" y="14206331"/>
          <a:ext cx="889000" cy="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112988</xdr:rowOff>
    </xdr:from>
    <xdr:to>
      <xdr:col>7</xdr:col>
      <xdr:colOff>203200</xdr:colOff>
      <xdr:row>83</xdr:row>
      <xdr:rowOff>43138</xdr:rowOff>
    </xdr:to>
    <xdr:sp macro="" textlink="">
      <xdr:nvSpPr>
        <xdr:cNvPr id="215" name="円/楕円 214"/>
        <xdr:cNvSpPr/>
      </xdr:nvSpPr>
      <xdr:spPr>
        <a:xfrm>
          <a:off x="4902200" y="141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129515</xdr:rowOff>
    </xdr:from>
    <xdr:ext cx="762000" cy="259045"/>
    <xdr:sp macro="" textlink="">
      <xdr:nvSpPr>
        <xdr:cNvPr id="216" name="人件費・物件費等の状況該当値テキスト"/>
        <xdr:cNvSpPr txBox="1"/>
      </xdr:nvSpPr>
      <xdr:spPr>
        <a:xfrm>
          <a:off x="5041900" y="140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314,811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138049</xdr:rowOff>
    </xdr:from>
    <xdr:to>
      <xdr:col>6</xdr:col>
      <xdr:colOff>50800</xdr:colOff>
      <xdr:row>83</xdr:row>
      <xdr:rowOff>68199</xdr:rowOff>
    </xdr:to>
    <xdr:sp macro="" textlink="">
      <xdr:nvSpPr>
        <xdr:cNvPr id="217" name="円/楕円 216"/>
        <xdr:cNvSpPr/>
      </xdr:nvSpPr>
      <xdr:spPr>
        <a:xfrm>
          <a:off x="4064000" y="141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78376</xdr:rowOff>
    </xdr:from>
    <xdr:ext cx="736600" cy="259045"/>
    <xdr:sp macro="" textlink="">
      <xdr:nvSpPr>
        <xdr:cNvPr id="218" name="テキスト ボックス 217"/>
        <xdr:cNvSpPr txBox="1"/>
      </xdr:nvSpPr>
      <xdr:spPr>
        <a:xfrm>
          <a:off x="3733800" y="1396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143469</xdr:rowOff>
    </xdr:from>
    <xdr:to>
      <xdr:col>4</xdr:col>
      <xdr:colOff>533400</xdr:colOff>
      <xdr:row>83</xdr:row>
      <xdr:rowOff>73619</xdr:rowOff>
    </xdr:to>
    <xdr:sp macro="" textlink="">
      <xdr:nvSpPr>
        <xdr:cNvPr id="219" name="円/楕円 218"/>
        <xdr:cNvSpPr/>
      </xdr:nvSpPr>
      <xdr:spPr>
        <a:xfrm>
          <a:off x="3175000" y="142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83796</xdr:rowOff>
    </xdr:from>
    <xdr:ext cx="762000" cy="259045"/>
    <xdr:sp macro="" textlink="">
      <xdr:nvSpPr>
        <xdr:cNvPr id="220" name="テキスト ボックス 219"/>
        <xdr:cNvSpPr txBox="1"/>
      </xdr:nvSpPr>
      <xdr:spPr>
        <a:xfrm>
          <a:off x="2844800" y="1397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120988</xdr:rowOff>
    </xdr:from>
    <xdr:to>
      <xdr:col>3</xdr:col>
      <xdr:colOff>330200</xdr:colOff>
      <xdr:row>83</xdr:row>
      <xdr:rowOff>51138</xdr:rowOff>
    </xdr:to>
    <xdr:sp macro="" textlink="">
      <xdr:nvSpPr>
        <xdr:cNvPr id="221" name="円/楕円 220"/>
        <xdr:cNvSpPr/>
      </xdr:nvSpPr>
      <xdr:spPr>
        <a:xfrm>
          <a:off x="2286000" y="141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61315</xdr:rowOff>
    </xdr:from>
    <xdr:ext cx="762000" cy="259045"/>
    <xdr:sp macro="" textlink="">
      <xdr:nvSpPr>
        <xdr:cNvPr id="222" name="テキスト ボックス 221"/>
        <xdr:cNvSpPr txBox="1"/>
      </xdr:nvSpPr>
      <xdr:spPr>
        <a:xfrm>
          <a:off x="1955800" y="139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320,778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96631</xdr:rowOff>
    </xdr:from>
    <xdr:to>
      <xdr:col>2</xdr:col>
      <xdr:colOff>127000</xdr:colOff>
      <xdr:row>83</xdr:row>
      <xdr:rowOff>26781</xdr:rowOff>
    </xdr:to>
    <xdr:sp macro="" textlink="">
      <xdr:nvSpPr>
        <xdr:cNvPr id="223" name="円/楕円 222"/>
        <xdr:cNvSpPr/>
      </xdr:nvSpPr>
      <xdr:spPr>
        <a:xfrm>
          <a:off x="1397000" y="141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36958</xdr:rowOff>
    </xdr:from>
    <xdr:ext cx="762000" cy="259045"/>
    <xdr:sp macro="" textlink="">
      <xdr:nvSpPr>
        <xdr:cNvPr id="224" name="テキスト ボックス 223"/>
        <xdr:cNvSpPr txBox="1"/>
      </xdr:nvSpPr>
      <xdr:spPr>
        <a:xfrm>
          <a:off x="1066800" y="1392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当村は定住促進・雇用の場の確保として職員を多く雇用し、職員１人当たりの給料を抑えているため、ラスパイレス指数は低くなっている。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58674</xdr:rowOff>
    </xdr:from>
    <xdr:to>
      <xdr:col>24</xdr:col>
      <xdr:colOff>558800</xdr:colOff>
      <xdr:row>83</xdr:row>
      <xdr:rowOff>65787</xdr:rowOff>
    </xdr:to>
    <xdr:cxnSp macro="">
      <xdr:nvCxnSpPr>
        <xdr:cNvPr id="256" name="直線コネクタ 255"/>
        <xdr:cNvCxnSpPr/>
      </xdr:nvCxnSpPr>
      <xdr:spPr>
        <a:xfrm flipV="1">
          <a:off x="16179800" y="14117574"/>
          <a:ext cx="838200" cy="1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65787</xdr:rowOff>
    </xdr:from>
    <xdr:to>
      <xdr:col>23</xdr:col>
      <xdr:colOff>406400</xdr:colOff>
      <xdr:row>83</xdr:row>
      <xdr:rowOff>80263</xdr:rowOff>
    </xdr:to>
    <xdr:cxnSp macro="">
      <xdr:nvCxnSpPr>
        <xdr:cNvPr id="259" name="直線コネクタ 258"/>
        <xdr:cNvCxnSpPr/>
      </xdr:nvCxnSpPr>
      <xdr:spPr>
        <a:xfrm flipV="1">
          <a:off x="15290800" y="14296137"/>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133604</xdr:rowOff>
    </xdr:from>
    <xdr:to>
      <xdr:col>22</xdr:col>
      <xdr:colOff>203200</xdr:colOff>
      <xdr:row>83</xdr:row>
      <xdr:rowOff>80263</xdr:rowOff>
    </xdr:to>
    <xdr:cxnSp macro="">
      <xdr:nvCxnSpPr>
        <xdr:cNvPr id="262" name="直線コネクタ 261"/>
        <xdr:cNvCxnSpPr/>
      </xdr:nvCxnSpPr>
      <xdr:spPr>
        <a:xfrm>
          <a:off x="14401800" y="1402105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61213</xdr:rowOff>
    </xdr:from>
    <xdr:to>
      <xdr:col>21</xdr:col>
      <xdr:colOff>0</xdr:colOff>
      <xdr:row>81</xdr:row>
      <xdr:rowOff>133604</xdr:rowOff>
    </xdr:to>
    <xdr:cxnSp macro="">
      <xdr:nvCxnSpPr>
        <xdr:cNvPr id="265" name="直線コネクタ 264"/>
        <xdr:cNvCxnSpPr/>
      </xdr:nvCxnSpPr>
      <xdr:spPr>
        <a:xfrm>
          <a:off x="13512800" y="139486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7874</xdr:rowOff>
    </xdr:from>
    <xdr:to>
      <xdr:col>24</xdr:col>
      <xdr:colOff>609600</xdr:colOff>
      <xdr:row>82</xdr:row>
      <xdr:rowOff>109474</xdr:rowOff>
    </xdr:to>
    <xdr:sp macro="" textlink="">
      <xdr:nvSpPr>
        <xdr:cNvPr id="275" name="円/楕円 274"/>
        <xdr:cNvSpPr/>
      </xdr:nvSpPr>
      <xdr:spPr>
        <a:xfrm>
          <a:off x="169672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100601</xdr:rowOff>
    </xdr:from>
    <xdr:ext cx="762000" cy="259045"/>
    <xdr:sp macro="" textlink="">
      <xdr:nvSpPr>
        <xdr:cNvPr id="276" name="給与水準   （国との比較）該当値テキスト"/>
        <xdr:cNvSpPr txBox="1"/>
      </xdr:nvSpPr>
      <xdr:spPr>
        <a:xfrm>
          <a:off x="17106900" y="1398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14987</xdr:rowOff>
    </xdr:from>
    <xdr:to>
      <xdr:col>23</xdr:col>
      <xdr:colOff>457200</xdr:colOff>
      <xdr:row>83</xdr:row>
      <xdr:rowOff>116587</xdr:rowOff>
    </xdr:to>
    <xdr:sp macro="" textlink="">
      <xdr:nvSpPr>
        <xdr:cNvPr id="277" name="円/楕円 276"/>
        <xdr:cNvSpPr/>
      </xdr:nvSpPr>
      <xdr:spPr>
        <a:xfrm>
          <a:off x="16129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126764</xdr:rowOff>
    </xdr:from>
    <xdr:ext cx="736600" cy="259045"/>
    <xdr:sp macro="" textlink="">
      <xdr:nvSpPr>
        <xdr:cNvPr id="278" name="テキスト ボックス 277"/>
        <xdr:cNvSpPr txBox="1"/>
      </xdr:nvSpPr>
      <xdr:spPr>
        <a:xfrm>
          <a:off x="15798800" y="1401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29463</xdr:rowOff>
    </xdr:from>
    <xdr:to>
      <xdr:col>22</xdr:col>
      <xdr:colOff>254000</xdr:colOff>
      <xdr:row>83</xdr:row>
      <xdr:rowOff>131063</xdr:rowOff>
    </xdr:to>
    <xdr:sp macro="" textlink="">
      <xdr:nvSpPr>
        <xdr:cNvPr id="279" name="円/楕円 278"/>
        <xdr:cNvSpPr/>
      </xdr:nvSpPr>
      <xdr:spPr>
        <a:xfrm>
          <a:off x="15240000" y="142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141240</xdr:rowOff>
    </xdr:from>
    <xdr:ext cx="762000" cy="259045"/>
    <xdr:sp macro="" textlink="">
      <xdr:nvSpPr>
        <xdr:cNvPr id="280" name="テキスト ボックス 279"/>
        <xdr:cNvSpPr txBox="1"/>
      </xdr:nvSpPr>
      <xdr:spPr>
        <a:xfrm>
          <a:off x="14909800" y="140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82804</xdr:rowOff>
    </xdr:from>
    <xdr:to>
      <xdr:col>21</xdr:col>
      <xdr:colOff>50800</xdr:colOff>
      <xdr:row>82</xdr:row>
      <xdr:rowOff>12954</xdr:rowOff>
    </xdr:to>
    <xdr:sp macro="" textlink="">
      <xdr:nvSpPr>
        <xdr:cNvPr id="281" name="円/楕円 280"/>
        <xdr:cNvSpPr/>
      </xdr:nvSpPr>
      <xdr:spPr>
        <a:xfrm>
          <a:off x="14351000" y="1397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23131</xdr:rowOff>
    </xdr:from>
    <xdr:ext cx="762000" cy="259045"/>
    <xdr:sp macro="" textlink="">
      <xdr:nvSpPr>
        <xdr:cNvPr id="282" name="テキスト ボックス 281"/>
        <xdr:cNvSpPr txBox="1"/>
      </xdr:nvSpPr>
      <xdr:spPr>
        <a:xfrm>
          <a:off x="14020800" y="1373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10413</xdr:rowOff>
    </xdr:from>
    <xdr:to>
      <xdr:col>19</xdr:col>
      <xdr:colOff>533400</xdr:colOff>
      <xdr:row>81</xdr:row>
      <xdr:rowOff>112013</xdr:rowOff>
    </xdr:to>
    <xdr:sp macro="" textlink="">
      <xdr:nvSpPr>
        <xdr:cNvPr id="283" name="円/楕円 282"/>
        <xdr:cNvSpPr/>
      </xdr:nvSpPr>
      <xdr:spPr>
        <a:xfrm>
          <a:off x="13462000" y="138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122190</xdr:rowOff>
    </xdr:from>
    <xdr:ext cx="762000" cy="259045"/>
    <xdr:sp macro="" textlink="">
      <xdr:nvSpPr>
        <xdr:cNvPr id="284" name="テキスト ボックス 283"/>
        <xdr:cNvSpPr txBox="1"/>
      </xdr:nvSpPr>
      <xdr:spPr>
        <a:xfrm>
          <a:off x="13131800" y="1366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当村は定住促進・雇用の場の確保として職員</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人当たりの給料を抑え、職員を多く雇用しているため、職員数は類似団体より多い。</a:t>
          </a:r>
          <a:r>
            <a:rPr lang="ja-JP" altLang="en-US" sz="1100">
              <a:solidFill>
                <a:schemeClr val="dk1"/>
              </a:solidFill>
              <a:latin typeface="+mn-lt"/>
              <a:ea typeface="+mn-ea"/>
              <a:cs typeface="+mn-cs"/>
            </a:rPr>
            <a:t>今後も退職者補充を必要最低限に抑え、定員管理に努める。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59766</xdr:rowOff>
    </xdr:from>
    <xdr:to>
      <xdr:col>24</xdr:col>
      <xdr:colOff>558800</xdr:colOff>
      <xdr:row>64</xdr:row>
      <xdr:rowOff>19101</xdr:rowOff>
    </xdr:to>
    <xdr:cxnSp macro="">
      <xdr:nvCxnSpPr>
        <xdr:cNvPr id="316" name="直線コネクタ 315"/>
        <xdr:cNvCxnSpPr/>
      </xdr:nvCxnSpPr>
      <xdr:spPr>
        <a:xfrm>
          <a:off x="16179800" y="10861116"/>
          <a:ext cx="838200" cy="1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59766</xdr:rowOff>
    </xdr:from>
    <xdr:to>
      <xdr:col>23</xdr:col>
      <xdr:colOff>406400</xdr:colOff>
      <xdr:row>63</xdr:row>
      <xdr:rowOff>113576</xdr:rowOff>
    </xdr:to>
    <xdr:cxnSp macro="">
      <xdr:nvCxnSpPr>
        <xdr:cNvPr id="319" name="直線コネクタ 318"/>
        <xdr:cNvCxnSpPr/>
      </xdr:nvCxnSpPr>
      <xdr:spPr>
        <a:xfrm flipV="1">
          <a:off x="15290800" y="10861116"/>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113576</xdr:rowOff>
    </xdr:from>
    <xdr:to>
      <xdr:col>22</xdr:col>
      <xdr:colOff>203200</xdr:colOff>
      <xdr:row>63</xdr:row>
      <xdr:rowOff>122987</xdr:rowOff>
    </xdr:to>
    <xdr:cxnSp macro="">
      <xdr:nvCxnSpPr>
        <xdr:cNvPr id="322" name="直線コネクタ 321"/>
        <xdr:cNvCxnSpPr/>
      </xdr:nvCxnSpPr>
      <xdr:spPr>
        <a:xfrm flipV="1">
          <a:off x="14401800" y="10914926"/>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67729</xdr:rowOff>
    </xdr:from>
    <xdr:to>
      <xdr:col>21</xdr:col>
      <xdr:colOff>0</xdr:colOff>
      <xdr:row>63</xdr:row>
      <xdr:rowOff>122987</xdr:rowOff>
    </xdr:to>
    <xdr:cxnSp macro="">
      <xdr:nvCxnSpPr>
        <xdr:cNvPr id="325" name="直線コネクタ 324"/>
        <xdr:cNvCxnSpPr/>
      </xdr:nvCxnSpPr>
      <xdr:spPr>
        <a:xfrm>
          <a:off x="13512800" y="10869079"/>
          <a:ext cx="88900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139751</xdr:rowOff>
    </xdr:from>
    <xdr:to>
      <xdr:col>24</xdr:col>
      <xdr:colOff>609600</xdr:colOff>
      <xdr:row>64</xdr:row>
      <xdr:rowOff>69901</xdr:rowOff>
    </xdr:to>
    <xdr:sp macro="" textlink="">
      <xdr:nvSpPr>
        <xdr:cNvPr id="335" name="円/楕円 334"/>
        <xdr:cNvSpPr/>
      </xdr:nvSpPr>
      <xdr:spPr>
        <a:xfrm>
          <a:off x="169672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111828</xdr:rowOff>
    </xdr:from>
    <xdr:ext cx="762000" cy="259045"/>
    <xdr:sp macro="" textlink="">
      <xdr:nvSpPr>
        <xdr:cNvPr id="336" name="定員管理の状況該当値テキスト"/>
        <xdr:cNvSpPr txBox="1"/>
      </xdr:nvSpPr>
      <xdr:spPr>
        <a:xfrm>
          <a:off x="17106900" y="1091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8966</xdr:rowOff>
    </xdr:from>
    <xdr:to>
      <xdr:col>23</xdr:col>
      <xdr:colOff>457200</xdr:colOff>
      <xdr:row>63</xdr:row>
      <xdr:rowOff>110566</xdr:rowOff>
    </xdr:to>
    <xdr:sp macro="" textlink="">
      <xdr:nvSpPr>
        <xdr:cNvPr id="337" name="円/楕円 336"/>
        <xdr:cNvSpPr/>
      </xdr:nvSpPr>
      <xdr:spPr>
        <a:xfrm>
          <a:off x="16129000" y="108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95343</xdr:rowOff>
    </xdr:from>
    <xdr:ext cx="736600" cy="259045"/>
    <xdr:sp macro="" textlink="">
      <xdr:nvSpPr>
        <xdr:cNvPr id="338" name="テキスト ボックス 337"/>
        <xdr:cNvSpPr txBox="1"/>
      </xdr:nvSpPr>
      <xdr:spPr>
        <a:xfrm>
          <a:off x="15798800" y="1089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62776</xdr:rowOff>
    </xdr:from>
    <xdr:to>
      <xdr:col>22</xdr:col>
      <xdr:colOff>254000</xdr:colOff>
      <xdr:row>63</xdr:row>
      <xdr:rowOff>164376</xdr:rowOff>
    </xdr:to>
    <xdr:sp macro="" textlink="">
      <xdr:nvSpPr>
        <xdr:cNvPr id="339" name="円/楕円 338"/>
        <xdr:cNvSpPr/>
      </xdr:nvSpPr>
      <xdr:spPr>
        <a:xfrm>
          <a:off x="15240000" y="10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149153</xdr:rowOff>
    </xdr:from>
    <xdr:ext cx="762000" cy="259045"/>
    <xdr:sp macro="" textlink="">
      <xdr:nvSpPr>
        <xdr:cNvPr id="340" name="テキスト ボックス 339"/>
        <xdr:cNvSpPr txBox="1"/>
      </xdr:nvSpPr>
      <xdr:spPr>
        <a:xfrm>
          <a:off x="14909800" y="109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72187</xdr:rowOff>
    </xdr:from>
    <xdr:to>
      <xdr:col>21</xdr:col>
      <xdr:colOff>50800</xdr:colOff>
      <xdr:row>64</xdr:row>
      <xdr:rowOff>2337</xdr:rowOff>
    </xdr:to>
    <xdr:sp macro="" textlink="">
      <xdr:nvSpPr>
        <xdr:cNvPr id="341" name="円/楕円 340"/>
        <xdr:cNvSpPr/>
      </xdr:nvSpPr>
      <xdr:spPr>
        <a:xfrm>
          <a:off x="143510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158564</xdr:rowOff>
    </xdr:from>
    <xdr:ext cx="762000" cy="259045"/>
    <xdr:sp macro="" textlink="">
      <xdr:nvSpPr>
        <xdr:cNvPr id="342" name="テキスト ボックス 341"/>
        <xdr:cNvSpPr txBox="1"/>
      </xdr:nvSpPr>
      <xdr:spPr>
        <a:xfrm>
          <a:off x="14020800" y="109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16929</xdr:rowOff>
    </xdr:from>
    <xdr:to>
      <xdr:col>19</xdr:col>
      <xdr:colOff>533400</xdr:colOff>
      <xdr:row>63</xdr:row>
      <xdr:rowOff>118529</xdr:rowOff>
    </xdr:to>
    <xdr:sp macro="" textlink="">
      <xdr:nvSpPr>
        <xdr:cNvPr id="343" name="円/楕円 342"/>
        <xdr:cNvSpPr/>
      </xdr:nvSpPr>
      <xdr:spPr>
        <a:xfrm>
          <a:off x="13462000" y="108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103306</xdr:rowOff>
    </xdr:from>
    <xdr:ext cx="762000" cy="259045"/>
    <xdr:sp macro="" textlink="">
      <xdr:nvSpPr>
        <xdr:cNvPr id="344" name="テキスト ボックス 343"/>
        <xdr:cNvSpPr txBox="1"/>
      </xdr:nvSpPr>
      <xdr:spPr>
        <a:xfrm>
          <a:off x="13131800" y="10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本村は離島という地理的条件により、漁港・漁場、下水道等の社会資本の整備を重点的に行っており、その大半の財源に、起債を充当している。そのため、実質公債費比率は県内市町村平均と比較すると高い。</a:t>
          </a:r>
          <a:r>
            <a:rPr lang="ja-JP" altLang="en-US" sz="1100">
              <a:solidFill>
                <a:schemeClr val="dk1"/>
              </a:solidFill>
              <a:latin typeface="+mn-lt"/>
              <a:ea typeface="+mn-ea"/>
              <a:cs typeface="+mn-cs"/>
            </a:rPr>
            <a:t>また、元利償還金額のピーク（平成２２年度）を過ぎているため、実質公債費比率は年々減少している。今後も、</a:t>
          </a:r>
          <a:r>
            <a:rPr lang="ja-JP" altLang="ja-JP" sz="1100">
              <a:solidFill>
                <a:schemeClr val="dk1"/>
              </a:solidFill>
              <a:latin typeface="+mn-lt"/>
              <a:ea typeface="+mn-ea"/>
              <a:cs typeface="+mn-cs"/>
            </a:rPr>
            <a:t>将来負担の増とならないよう、交付税措置のある起債のみの借入れを行い、財政の健全化に努める。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64008</xdr:rowOff>
    </xdr:to>
    <xdr:cxnSp macro="">
      <xdr:nvCxnSpPr>
        <xdr:cNvPr id="375" name="直線コネクタ 374"/>
        <xdr:cNvCxnSpPr/>
      </xdr:nvCxnSpPr>
      <xdr:spPr>
        <a:xfrm flipV="1">
          <a:off x="16179800" y="71876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150876</xdr:rowOff>
    </xdr:to>
    <xdr:cxnSp macro="">
      <xdr:nvCxnSpPr>
        <xdr:cNvPr id="378" name="直線コネクタ 377"/>
        <xdr:cNvCxnSpPr/>
      </xdr:nvCxnSpPr>
      <xdr:spPr>
        <a:xfrm flipV="1">
          <a:off x="15290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42164</xdr:rowOff>
    </xdr:to>
    <xdr:cxnSp macro="">
      <xdr:nvCxnSpPr>
        <xdr:cNvPr id="381" name="直線コネクタ 380"/>
        <xdr:cNvCxnSpPr/>
      </xdr:nvCxnSpPr>
      <xdr:spPr>
        <a:xfrm flipV="1">
          <a:off x="14401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42164</xdr:rowOff>
    </xdr:from>
    <xdr:to>
      <xdr:col>21</xdr:col>
      <xdr:colOff>0</xdr:colOff>
      <xdr:row>43</xdr:row>
      <xdr:rowOff>85598</xdr:rowOff>
    </xdr:to>
    <xdr:cxnSp macro="">
      <xdr:nvCxnSpPr>
        <xdr:cNvPr id="384" name="直線コネクタ 383"/>
        <xdr:cNvCxnSpPr/>
      </xdr:nvCxnSpPr>
      <xdr:spPr>
        <a:xfrm flipV="1">
          <a:off x="13512800" y="74145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94" name="円/楕円 393"/>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395"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396" name="円/楕円 395"/>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7" name="テキスト ボックス 396"/>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398" name="円/楕円 397"/>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9" name="テキスト ボックス 398"/>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162814</xdr:rowOff>
    </xdr:from>
    <xdr:to>
      <xdr:col>21</xdr:col>
      <xdr:colOff>50800</xdr:colOff>
      <xdr:row>43</xdr:row>
      <xdr:rowOff>92964</xdr:rowOff>
    </xdr:to>
    <xdr:sp macro="" textlink="">
      <xdr:nvSpPr>
        <xdr:cNvPr id="400" name="円/楕円 399"/>
        <xdr:cNvSpPr/>
      </xdr:nvSpPr>
      <xdr:spPr>
        <a:xfrm>
          <a:off x="14351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77741</xdr:rowOff>
    </xdr:from>
    <xdr:ext cx="762000" cy="259045"/>
    <xdr:sp macro="" textlink="">
      <xdr:nvSpPr>
        <xdr:cNvPr id="401" name="テキスト ボックス 400"/>
        <xdr:cNvSpPr txBox="1"/>
      </xdr:nvSpPr>
      <xdr:spPr>
        <a:xfrm>
          <a:off x="14020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2" name="円/楕円 401"/>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3" name="テキスト ボックス 402"/>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将来負担比率は△</a:t>
          </a:r>
          <a:r>
            <a:rPr lang="ja-JP" altLang="en-US" sz="1100">
              <a:solidFill>
                <a:schemeClr val="dk1"/>
              </a:solidFill>
              <a:latin typeface="+mn-lt"/>
              <a:ea typeface="+mn-ea"/>
              <a:cs typeface="+mn-cs"/>
            </a:rPr>
            <a:t>２３２</a:t>
          </a:r>
          <a:r>
            <a:rPr lang="ja-JP" altLang="ja-JP" sz="1100">
              <a:solidFill>
                <a:schemeClr val="dk1"/>
              </a:solidFill>
              <a:latin typeface="+mn-lt"/>
              <a:ea typeface="+mn-ea"/>
              <a:cs typeface="+mn-cs"/>
            </a:rPr>
            <a:t>％となって</a:t>
          </a:r>
          <a:r>
            <a:rPr lang="ja-JP" altLang="en-US" sz="1100">
              <a:solidFill>
                <a:schemeClr val="dk1"/>
              </a:solidFill>
              <a:latin typeface="+mn-lt"/>
              <a:ea typeface="+mn-ea"/>
              <a:cs typeface="+mn-cs"/>
            </a:rPr>
            <a:t>おり、前年度に比べ、△２８％となって</a:t>
          </a:r>
          <a:r>
            <a:rPr lang="ja-JP" altLang="ja-JP" sz="1100">
              <a:solidFill>
                <a:schemeClr val="dk1"/>
              </a:solidFill>
              <a:latin typeface="+mn-lt"/>
              <a:ea typeface="+mn-ea"/>
              <a:cs typeface="+mn-cs"/>
            </a:rPr>
            <a:t>いる。</a:t>
          </a:r>
          <a:r>
            <a:rPr lang="ja-JP" altLang="en-US" sz="1100">
              <a:solidFill>
                <a:schemeClr val="dk1"/>
              </a:solidFill>
              <a:latin typeface="+mn-lt"/>
              <a:ea typeface="+mn-ea"/>
              <a:cs typeface="+mn-cs"/>
            </a:rPr>
            <a:t>要因として、</a:t>
          </a:r>
          <a:r>
            <a:rPr lang="ja-JP" altLang="ja-JP" sz="1100">
              <a:solidFill>
                <a:schemeClr val="dk1"/>
              </a:solidFill>
              <a:latin typeface="+mn-lt"/>
              <a:ea typeface="+mn-ea"/>
              <a:cs typeface="+mn-cs"/>
            </a:rPr>
            <a:t>村有施設整備基金の積立により充当可能基金の増（</a:t>
          </a:r>
          <a:r>
            <a:rPr lang="ja-JP" altLang="en-US" sz="1100">
              <a:solidFill>
                <a:schemeClr val="dk1"/>
              </a:solidFill>
              <a:latin typeface="+mn-lt"/>
              <a:ea typeface="+mn-ea"/>
              <a:cs typeface="+mn-cs"/>
            </a:rPr>
            <a:t>２１２，７７７</a:t>
          </a:r>
          <a:r>
            <a:rPr lang="ja-JP" altLang="ja-JP" sz="1100">
              <a:solidFill>
                <a:schemeClr val="dk1"/>
              </a:solidFill>
              <a:latin typeface="+mn-lt"/>
              <a:ea typeface="+mn-ea"/>
              <a:cs typeface="+mn-cs"/>
            </a:rPr>
            <a:t>千円）</a:t>
          </a:r>
          <a:r>
            <a:rPr lang="ja-JP" altLang="en-US" sz="1100">
              <a:solidFill>
                <a:schemeClr val="dk1"/>
              </a:solidFill>
              <a:latin typeface="+mn-lt"/>
              <a:ea typeface="+mn-ea"/>
              <a:cs typeface="+mn-cs"/>
            </a:rPr>
            <a:t>が挙げられる。また、</a:t>
          </a:r>
          <a:r>
            <a:rPr lang="ja-JP" altLang="ja-JP" sz="1100">
              <a:solidFill>
                <a:schemeClr val="dk1"/>
              </a:solidFill>
              <a:latin typeface="+mn-lt"/>
              <a:ea typeface="+mn-ea"/>
              <a:cs typeface="+mn-cs"/>
            </a:rPr>
            <a:t>退職手当支給見込額に対し、多く積立金を保有しており、公営企業債等を含んだ地方債現在高</a:t>
          </a:r>
          <a:r>
            <a:rPr lang="ja-JP" altLang="en-US" sz="1100">
              <a:solidFill>
                <a:schemeClr val="dk1"/>
              </a:solidFill>
              <a:latin typeface="+mn-lt"/>
              <a:ea typeface="+mn-ea"/>
              <a:cs typeface="+mn-cs"/>
            </a:rPr>
            <a:t>より</a:t>
          </a:r>
          <a:r>
            <a:rPr lang="ja-JP" altLang="ja-JP" sz="1100">
              <a:solidFill>
                <a:schemeClr val="dk1"/>
              </a:solidFill>
              <a:latin typeface="+mn-lt"/>
              <a:ea typeface="+mn-ea"/>
              <a:cs typeface="+mn-cs"/>
            </a:rPr>
            <a:t>、充当可能基金と基準財政需要額算入見込額が上回っているため</a:t>
          </a:r>
          <a:r>
            <a:rPr lang="ja-JP" altLang="en-US" sz="1100">
              <a:solidFill>
                <a:schemeClr val="dk1"/>
              </a:solidFill>
              <a:latin typeface="+mn-lt"/>
              <a:ea typeface="+mn-ea"/>
              <a:cs typeface="+mn-cs"/>
            </a:rPr>
            <a:t>、将来負担比率は０％を下回っている</a:t>
          </a:r>
          <a:r>
            <a:rPr lang="ja-JP" altLang="ja-JP" sz="1100">
              <a:solidFill>
                <a:schemeClr val="dk1"/>
              </a:solidFill>
              <a:latin typeface="+mn-lt"/>
              <a:ea typeface="+mn-ea"/>
              <a:cs typeface="+mn-cs"/>
            </a:rPr>
            <a:t>。今後も職員の新採用を抑制し退職手当支給額を抑え、また交付税措置のある起債のみの借入れを行い、財政の健全化に努める。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
2,280
6.89
2,302,965
2,160,555
139,296
1,312,559
2,305,825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定住促進・雇用の場の確保として職員</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人当たりの給料を低くし、職員を多く雇用する施策を実施しているため</a:t>
          </a:r>
          <a:r>
            <a:rPr lang="ja-JP" altLang="en-US" sz="1100">
              <a:solidFill>
                <a:schemeClr val="dk1"/>
              </a:solidFill>
              <a:latin typeface="+mn-lt"/>
              <a:ea typeface="+mn-ea"/>
              <a:cs typeface="+mn-cs"/>
            </a:rPr>
            <a:t>、類似団体平均に比べ高くなっている</a:t>
          </a:r>
          <a:r>
            <a:rPr lang="ja-JP" altLang="ja-JP" sz="1100">
              <a:solidFill>
                <a:schemeClr val="dk1"/>
              </a:solidFill>
              <a:latin typeface="+mn-lt"/>
              <a:ea typeface="+mn-ea"/>
              <a:cs typeface="+mn-cs"/>
            </a:rPr>
            <a:t>。前年度に比べ０．</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ポイント減少している</a:t>
          </a:r>
          <a:r>
            <a:rPr lang="ja-JP" altLang="en-US" sz="1100">
              <a:solidFill>
                <a:schemeClr val="dk1"/>
              </a:solidFill>
              <a:latin typeface="+mn-lt"/>
              <a:ea typeface="+mn-ea"/>
              <a:cs typeface="+mn-cs"/>
            </a:rPr>
            <a:t>が、</a:t>
          </a:r>
          <a:r>
            <a:rPr lang="ja-JP" altLang="ja-JP" sz="1100">
              <a:solidFill>
                <a:schemeClr val="dk1"/>
              </a:solidFill>
              <a:latin typeface="+mn-lt"/>
              <a:ea typeface="+mn-ea"/>
              <a:cs typeface="+mn-cs"/>
            </a:rPr>
            <a:t>要因として</a:t>
          </a:r>
          <a:r>
            <a:rPr lang="ja-JP" altLang="en-US" sz="1100">
              <a:solidFill>
                <a:schemeClr val="dk1"/>
              </a:solidFill>
              <a:latin typeface="+mn-lt"/>
              <a:ea typeface="+mn-ea"/>
              <a:cs typeface="+mn-cs"/>
            </a:rPr>
            <a:t>共済追加費用負担金</a:t>
          </a:r>
          <a:r>
            <a:rPr lang="ja-JP" altLang="ja-JP" sz="1100">
              <a:solidFill>
                <a:schemeClr val="dk1"/>
              </a:solidFill>
              <a:latin typeface="+mn-lt"/>
              <a:ea typeface="+mn-ea"/>
              <a:cs typeface="+mn-cs"/>
            </a:rPr>
            <a:t>及び給料の減が挙げられる。今後も</a:t>
          </a:r>
          <a:r>
            <a:rPr lang="ja-JP" altLang="en-US" sz="1100">
              <a:solidFill>
                <a:schemeClr val="dk1"/>
              </a:solidFill>
              <a:latin typeface="+mn-lt"/>
              <a:ea typeface="+mn-ea"/>
              <a:cs typeface="+mn-cs"/>
            </a:rPr>
            <a:t>引き続き、</a:t>
          </a:r>
          <a:r>
            <a:rPr lang="ja-JP" altLang="ja-JP" sz="1100">
              <a:solidFill>
                <a:schemeClr val="dk1"/>
              </a:solidFill>
              <a:latin typeface="+mn-lt"/>
              <a:ea typeface="+mn-ea"/>
              <a:cs typeface="+mn-cs"/>
            </a:rPr>
            <a:t>職員給与費の削減や、退職者の補充を必要最小限に抑える等の歳出削減策</a:t>
          </a:r>
          <a:r>
            <a:rPr lang="ja-JP" altLang="en-US" sz="1100">
              <a:solidFill>
                <a:schemeClr val="dk1"/>
              </a:solidFill>
              <a:latin typeface="+mn-lt"/>
              <a:ea typeface="+mn-ea"/>
              <a:cs typeface="+mn-cs"/>
            </a:rPr>
            <a:t>を行い</a:t>
          </a:r>
          <a:r>
            <a:rPr lang="ja-JP" altLang="ja-JP" sz="1100">
              <a:solidFill>
                <a:schemeClr val="dk1"/>
              </a:solidFill>
              <a:latin typeface="+mn-lt"/>
              <a:ea typeface="+mn-ea"/>
              <a:cs typeface="+mn-cs"/>
            </a:rPr>
            <a:t>、経常収支比率の減少に努める。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58420</xdr:rowOff>
    </xdr:to>
    <xdr:cxnSp macro="">
      <xdr:nvCxnSpPr>
        <xdr:cNvPr id="65" name="直線コネクタ 64"/>
        <xdr:cNvCxnSpPr/>
      </xdr:nvCxnSpPr>
      <xdr:spPr>
        <a:xfrm flipV="1">
          <a:off x="3987800" y="6565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92710</xdr:rowOff>
    </xdr:to>
    <xdr:cxnSp macro="">
      <xdr:nvCxnSpPr>
        <xdr:cNvPr id="68" name="直線コネクタ 67"/>
        <xdr:cNvCxnSpPr/>
      </xdr:nvCxnSpPr>
      <xdr:spPr>
        <a:xfrm flipV="1">
          <a:off x="3098800" y="6573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111760</xdr:rowOff>
    </xdr:from>
    <xdr:to>
      <xdr:col>4</xdr:col>
      <xdr:colOff>346075</xdr:colOff>
      <xdr:row>38</xdr:row>
      <xdr:rowOff>92710</xdr:rowOff>
    </xdr:to>
    <xdr:cxnSp macro="">
      <xdr:nvCxnSpPr>
        <xdr:cNvPr id="71" name="直線コネクタ 70"/>
        <xdr:cNvCxnSpPr/>
      </xdr:nvCxnSpPr>
      <xdr:spPr>
        <a:xfrm>
          <a:off x="2209800" y="64554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111760</xdr:rowOff>
    </xdr:to>
    <xdr:cxnSp macro="">
      <xdr:nvCxnSpPr>
        <xdr:cNvPr id="74" name="直線コネクタ 73"/>
        <xdr:cNvCxnSpPr/>
      </xdr:nvCxnSpPr>
      <xdr:spPr>
        <a:xfrm>
          <a:off x="1320800" y="6413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4" name="円/楕円 83"/>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5"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6" name="円/楕円 85"/>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7" name="テキスト ボックス 86"/>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41910</xdr:rowOff>
    </xdr:from>
    <xdr:to>
      <xdr:col>4</xdr:col>
      <xdr:colOff>396875</xdr:colOff>
      <xdr:row>38</xdr:row>
      <xdr:rowOff>143510</xdr:rowOff>
    </xdr:to>
    <xdr:sp macro="" textlink="">
      <xdr:nvSpPr>
        <xdr:cNvPr id="88" name="円/楕円 87"/>
        <xdr:cNvSpPr/>
      </xdr:nvSpPr>
      <xdr:spPr>
        <a:xfrm>
          <a:off x="3048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128287</xdr:rowOff>
    </xdr:from>
    <xdr:ext cx="762000" cy="259045"/>
    <xdr:sp macro="" textlink="">
      <xdr:nvSpPr>
        <xdr:cNvPr id="89" name="テキスト ボックス 88"/>
        <xdr:cNvSpPr txBox="1"/>
      </xdr:nvSpPr>
      <xdr:spPr>
        <a:xfrm>
          <a:off x="2717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60960</xdr:rowOff>
    </xdr:from>
    <xdr:to>
      <xdr:col>3</xdr:col>
      <xdr:colOff>193675</xdr:colOff>
      <xdr:row>37</xdr:row>
      <xdr:rowOff>162560</xdr:rowOff>
    </xdr:to>
    <xdr:sp macro="" textlink="">
      <xdr:nvSpPr>
        <xdr:cNvPr id="90" name="円/楕円 89"/>
        <xdr:cNvSpPr/>
      </xdr:nvSpPr>
      <xdr:spPr>
        <a:xfrm>
          <a:off x="2159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147337</xdr:rowOff>
    </xdr:from>
    <xdr:ext cx="762000" cy="259045"/>
    <xdr:sp macro="" textlink="">
      <xdr:nvSpPr>
        <xdr:cNvPr id="91" name="テキスト ボックス 90"/>
        <xdr:cNvSpPr txBox="1"/>
      </xdr:nvSpPr>
      <xdr:spPr>
        <a:xfrm>
          <a:off x="1828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2" name="円/楕円 91"/>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3" name="テキスト ボックス 92"/>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基幹システムのクラウド化</a:t>
          </a:r>
          <a:r>
            <a:rPr lang="ja-JP" altLang="en-US" sz="1100">
              <a:solidFill>
                <a:schemeClr val="dk1"/>
              </a:solidFill>
              <a:latin typeface="+mn-lt"/>
              <a:ea typeface="+mn-ea"/>
              <a:cs typeface="+mn-cs"/>
            </a:rPr>
            <a:t>及びＯＳサポート終了に伴う</a:t>
          </a:r>
          <a:r>
            <a:rPr lang="ja-JP" altLang="ja-JP" sz="1100">
              <a:solidFill>
                <a:schemeClr val="dk1"/>
              </a:solidFill>
              <a:latin typeface="+mn-lt"/>
              <a:ea typeface="+mn-ea"/>
              <a:cs typeface="+mn-cs"/>
            </a:rPr>
            <a:t>業務用端末購入経費の増により</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前年度に比べ</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ポイント増加している。</a:t>
          </a:r>
          <a:r>
            <a:rPr lang="ja-JP" altLang="en-US" sz="1100">
              <a:solidFill>
                <a:schemeClr val="dk1"/>
              </a:solidFill>
              <a:latin typeface="+mn-lt"/>
              <a:ea typeface="+mn-ea"/>
              <a:cs typeface="+mn-cs"/>
            </a:rPr>
            <a:t>今後も</a:t>
          </a:r>
          <a:r>
            <a:rPr lang="ja-JP" altLang="ja-JP" sz="1100">
              <a:solidFill>
                <a:schemeClr val="dk1"/>
              </a:solidFill>
              <a:latin typeface="+mn-lt"/>
              <a:ea typeface="+mn-ea"/>
              <a:cs typeface="+mn-cs"/>
            </a:rPr>
            <a:t>物品調達の見直し</a:t>
          </a:r>
          <a:r>
            <a:rPr lang="ja-JP" altLang="en-US" sz="1100">
              <a:solidFill>
                <a:schemeClr val="dk1"/>
              </a:solidFill>
              <a:latin typeface="+mn-lt"/>
              <a:ea typeface="+mn-ea"/>
              <a:cs typeface="+mn-cs"/>
            </a:rPr>
            <a:t>等の</a:t>
          </a:r>
          <a:r>
            <a:rPr lang="ja-JP" altLang="ja-JP" sz="1100">
              <a:solidFill>
                <a:schemeClr val="dk1"/>
              </a:solidFill>
              <a:latin typeface="+mn-lt"/>
              <a:ea typeface="+mn-ea"/>
              <a:cs typeface="+mn-cs"/>
            </a:rPr>
            <a:t>事務経費節減に努め、財政の健全化を図る。</a:t>
          </a:r>
          <a:endParaRPr lang="ja-JP" altLang="ja-JP" sz="1400"/>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124714</xdr:rowOff>
    </xdr:from>
    <xdr:to>
      <xdr:col>24</xdr:col>
      <xdr:colOff>31750</xdr:colOff>
      <xdr:row>18</xdr:row>
      <xdr:rowOff>44704</xdr:rowOff>
    </xdr:to>
    <xdr:cxnSp macro="">
      <xdr:nvCxnSpPr>
        <xdr:cNvPr id="124" name="直線コネクタ 123"/>
        <xdr:cNvCxnSpPr/>
      </xdr:nvCxnSpPr>
      <xdr:spPr>
        <a:xfrm>
          <a:off x="15671800" y="30393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97282</xdr:rowOff>
    </xdr:from>
    <xdr:to>
      <xdr:col>22</xdr:col>
      <xdr:colOff>565150</xdr:colOff>
      <xdr:row>17</xdr:row>
      <xdr:rowOff>124714</xdr:rowOff>
    </xdr:to>
    <xdr:cxnSp macro="">
      <xdr:nvCxnSpPr>
        <xdr:cNvPr id="127" name="直線コネクタ 126"/>
        <xdr:cNvCxnSpPr/>
      </xdr:nvCxnSpPr>
      <xdr:spPr>
        <a:xfrm>
          <a:off x="14782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97282</xdr:rowOff>
    </xdr:to>
    <xdr:cxnSp macro="">
      <xdr:nvCxnSpPr>
        <xdr:cNvPr id="130" name="直線コネクタ 129"/>
        <xdr:cNvCxnSpPr/>
      </xdr:nvCxnSpPr>
      <xdr:spPr>
        <a:xfrm>
          <a:off x="13893800" y="280162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113284</xdr:rowOff>
    </xdr:to>
    <xdr:cxnSp macro="">
      <xdr:nvCxnSpPr>
        <xdr:cNvPr id="133" name="直線コネクタ 132"/>
        <xdr:cNvCxnSpPr/>
      </xdr:nvCxnSpPr>
      <xdr:spPr>
        <a:xfrm flipV="1">
          <a:off x="13004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165354</xdr:rowOff>
    </xdr:from>
    <xdr:to>
      <xdr:col>24</xdr:col>
      <xdr:colOff>82550</xdr:colOff>
      <xdr:row>18</xdr:row>
      <xdr:rowOff>95504</xdr:rowOff>
    </xdr:to>
    <xdr:sp macro="" textlink="">
      <xdr:nvSpPr>
        <xdr:cNvPr id="143" name="円/楕円 142"/>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137431</xdr:rowOff>
    </xdr:from>
    <xdr:ext cx="762000" cy="259045"/>
    <xdr:sp macro="" textlink="">
      <xdr:nvSpPr>
        <xdr:cNvPr id="144"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73914</xdr:rowOff>
    </xdr:from>
    <xdr:to>
      <xdr:col>22</xdr:col>
      <xdr:colOff>615950</xdr:colOff>
      <xdr:row>18</xdr:row>
      <xdr:rowOff>4064</xdr:rowOff>
    </xdr:to>
    <xdr:sp macro="" textlink="">
      <xdr:nvSpPr>
        <xdr:cNvPr id="145" name="円/楕円 144"/>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160291</xdr:rowOff>
    </xdr:from>
    <xdr:ext cx="736600" cy="259045"/>
    <xdr:sp macro="" textlink="">
      <xdr:nvSpPr>
        <xdr:cNvPr id="146" name="テキスト ボックス 145"/>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46482</xdr:rowOff>
    </xdr:from>
    <xdr:to>
      <xdr:col>21</xdr:col>
      <xdr:colOff>412750</xdr:colOff>
      <xdr:row>17</xdr:row>
      <xdr:rowOff>148082</xdr:rowOff>
    </xdr:to>
    <xdr:sp macro="" textlink="">
      <xdr:nvSpPr>
        <xdr:cNvPr id="147" name="円/楕円 146"/>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132859</xdr:rowOff>
    </xdr:from>
    <xdr:ext cx="762000" cy="259045"/>
    <xdr:sp macro="" textlink="">
      <xdr:nvSpPr>
        <xdr:cNvPr id="148" name="テキスト ボックス 147"/>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9" name="円/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0" name="テキスト ボックス 14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1" name="円/楕円 150"/>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2811</xdr:rowOff>
    </xdr:from>
    <xdr:ext cx="762000" cy="259045"/>
    <xdr:sp macro="" textlink="">
      <xdr:nvSpPr>
        <xdr:cNvPr id="152" name="テキスト ボックス 151"/>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訓練等給付費の増（６，５１０千円）に伴い、</a:t>
          </a:r>
          <a:r>
            <a:rPr lang="ja-JP" altLang="ja-JP" sz="1100">
              <a:solidFill>
                <a:schemeClr val="dk1"/>
              </a:solidFill>
              <a:latin typeface="+mn-lt"/>
              <a:ea typeface="+mn-ea"/>
              <a:cs typeface="+mn-cs"/>
            </a:rPr>
            <a:t>前年度に比べ、経常収支比</a:t>
          </a:r>
          <a:r>
            <a:rPr lang="ja-JP" altLang="en-US" sz="1100">
              <a:solidFill>
                <a:schemeClr val="dk1"/>
              </a:solidFill>
              <a:latin typeface="+mn-lt"/>
              <a:ea typeface="+mn-ea"/>
              <a:cs typeface="+mn-cs"/>
            </a:rPr>
            <a:t>が０．１ポイント</a:t>
          </a:r>
          <a:r>
            <a:rPr lang="ja-JP" altLang="ja-JP" sz="1100">
              <a:solidFill>
                <a:schemeClr val="dk1"/>
              </a:solidFill>
              <a:latin typeface="+mn-lt"/>
              <a:ea typeface="+mn-ea"/>
              <a:cs typeface="+mn-cs"/>
            </a:rPr>
            <a:t>増加して</a:t>
          </a:r>
          <a:r>
            <a:rPr lang="ja-JP" altLang="en-US" sz="1100">
              <a:solidFill>
                <a:schemeClr val="dk1"/>
              </a:solidFill>
              <a:latin typeface="+mn-lt"/>
              <a:ea typeface="+mn-ea"/>
              <a:cs typeface="+mn-cs"/>
            </a:rPr>
            <a:t>おり、</a:t>
          </a:r>
          <a:r>
            <a:rPr lang="ja-JP" altLang="ja-JP" sz="1100">
              <a:solidFill>
                <a:schemeClr val="dk1"/>
              </a:solidFill>
              <a:latin typeface="+mn-lt"/>
              <a:ea typeface="+mn-ea"/>
              <a:cs typeface="+mn-cs"/>
            </a:rPr>
            <a:t>要因として</a:t>
          </a:r>
          <a:r>
            <a:rPr lang="ja-JP" altLang="en-US" sz="1100">
              <a:solidFill>
                <a:schemeClr val="dk1"/>
              </a:solidFill>
              <a:latin typeface="+mn-lt"/>
              <a:ea typeface="+mn-ea"/>
              <a:cs typeface="+mn-cs"/>
            </a:rPr>
            <a:t>共同生活援助費、就労移行支援費の対象者増が</a:t>
          </a:r>
          <a:r>
            <a:rPr lang="ja-JP" altLang="ja-JP" sz="1100">
              <a:solidFill>
                <a:schemeClr val="dk1"/>
              </a:solidFill>
              <a:latin typeface="+mn-lt"/>
              <a:ea typeface="+mn-ea"/>
              <a:cs typeface="+mn-cs"/>
            </a:rPr>
            <a:t>挙げられる。</a:t>
          </a:r>
          <a:endParaRPr lang="ja-JP" altLang="ja-JP" sz="140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6" name="直線コネクタ 185"/>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54</xdr:row>
      <xdr:rowOff>12700</xdr:rowOff>
    </xdr:to>
    <xdr:cxnSp macro="">
      <xdr:nvCxnSpPr>
        <xdr:cNvPr id="189" name="直線コネクタ 188"/>
        <xdr:cNvCxnSpPr/>
      </xdr:nvCxnSpPr>
      <xdr:spPr>
        <a:xfrm>
          <a:off x="3098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118835</xdr:rowOff>
    </xdr:to>
    <xdr:cxnSp macro="">
      <xdr:nvCxnSpPr>
        <xdr:cNvPr id="192" name="直線コネクタ 191"/>
        <xdr:cNvCxnSpPr/>
      </xdr:nvCxnSpPr>
      <xdr:spPr>
        <a:xfrm>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86178</xdr:rowOff>
    </xdr:to>
    <xdr:cxnSp macro="">
      <xdr:nvCxnSpPr>
        <xdr:cNvPr id="195" name="直線コネクタ 194"/>
        <xdr:cNvCxnSpPr/>
      </xdr:nvCxnSpPr>
      <xdr:spPr>
        <a:xfrm>
          <a:off x="1320800" y="9107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5" name="円/楕円 204"/>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6"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09" name="円/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1" name="円/楕円 210"/>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2" name="テキスト ボックス 211"/>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3" name="円/楕円 212"/>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4" name="テキスト ボックス 213"/>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専任職員の異動に伴う国民健康保険</a:t>
          </a:r>
          <a:r>
            <a:rPr lang="ja-JP" altLang="ja-JP" sz="1100">
              <a:solidFill>
                <a:schemeClr val="dk1"/>
              </a:solidFill>
              <a:latin typeface="+mn-lt"/>
              <a:ea typeface="+mn-ea"/>
              <a:cs typeface="+mn-cs"/>
            </a:rPr>
            <a:t>特別会計</a:t>
          </a:r>
          <a:r>
            <a:rPr lang="ja-JP" altLang="en-US" sz="1100">
              <a:solidFill>
                <a:schemeClr val="dk1"/>
              </a:solidFill>
              <a:latin typeface="+mn-lt"/>
              <a:ea typeface="+mn-ea"/>
              <a:cs typeface="+mn-cs"/>
            </a:rPr>
            <a:t>事務費</a:t>
          </a:r>
          <a:r>
            <a:rPr lang="ja-JP" altLang="ja-JP" sz="1100">
              <a:solidFill>
                <a:schemeClr val="dk1"/>
              </a:solidFill>
              <a:latin typeface="+mn-lt"/>
              <a:ea typeface="+mn-ea"/>
              <a:cs typeface="+mn-cs"/>
            </a:rPr>
            <a:t>繰出金の</a:t>
          </a:r>
          <a:r>
            <a:rPr lang="ja-JP" altLang="en-US" sz="1100">
              <a:solidFill>
                <a:schemeClr val="dk1"/>
              </a:solidFill>
              <a:latin typeface="+mn-lt"/>
              <a:ea typeface="+mn-ea"/>
              <a:cs typeface="+mn-cs"/>
            </a:rPr>
            <a:t>減</a:t>
          </a:r>
          <a:r>
            <a:rPr lang="ja-JP" altLang="ja-JP" sz="1100">
              <a:solidFill>
                <a:schemeClr val="dk1"/>
              </a:solidFill>
              <a:latin typeface="+mn-lt"/>
              <a:ea typeface="+mn-ea"/>
              <a:cs typeface="+mn-cs"/>
            </a:rPr>
            <a:t>により、前年度に比べ０．</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ポイント減少している。</a:t>
          </a:r>
          <a:r>
            <a:rPr lang="ja-JP" altLang="en-US" sz="1100">
              <a:solidFill>
                <a:schemeClr val="dk1"/>
              </a:solidFill>
              <a:latin typeface="+mn-lt"/>
              <a:ea typeface="+mn-ea"/>
              <a:cs typeface="+mn-cs"/>
            </a:rPr>
            <a:t>下水道特別会計及び漁業集落特別会計の公債費が年々減少しており、両会計への繰出金も併せて減少することから、今後も引き続き、経常収支比率は減少していく。</a:t>
          </a:r>
          <a:endParaRPr lang="ja-JP" altLang="ja-JP" sz="1400"/>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12700</xdr:rowOff>
    </xdr:to>
    <xdr:cxnSp macro="">
      <xdr:nvCxnSpPr>
        <xdr:cNvPr id="244" name="直線コネクタ 243"/>
        <xdr:cNvCxnSpPr/>
      </xdr:nvCxnSpPr>
      <xdr:spPr>
        <a:xfrm flipV="1">
          <a:off x="15671800" y="9604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30988</xdr:rowOff>
    </xdr:to>
    <xdr:cxnSp macro="">
      <xdr:nvCxnSpPr>
        <xdr:cNvPr id="247" name="直線コネクタ 246"/>
        <xdr:cNvCxnSpPr/>
      </xdr:nvCxnSpPr>
      <xdr:spPr>
        <a:xfrm flipV="1">
          <a:off x="14782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56</xdr:row>
      <xdr:rowOff>30988</xdr:rowOff>
    </xdr:to>
    <xdr:cxnSp macro="">
      <xdr:nvCxnSpPr>
        <xdr:cNvPr id="250" name="直線コネクタ 249"/>
        <xdr:cNvCxnSpPr/>
      </xdr:nvCxnSpPr>
      <xdr:spPr>
        <a:xfrm>
          <a:off x="13893800" y="9563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117856</xdr:rowOff>
    </xdr:to>
    <xdr:cxnSp macro="">
      <xdr:nvCxnSpPr>
        <xdr:cNvPr id="253" name="直線コネクタ 252"/>
        <xdr:cNvCxnSpPr/>
      </xdr:nvCxnSpPr>
      <xdr:spPr>
        <a:xfrm flipV="1">
          <a:off x="13004800" y="9563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3" name="円/楕円 262"/>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4"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5" name="円/楕円 264"/>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6" name="テキスト ボックス 26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151638</xdr:rowOff>
    </xdr:from>
    <xdr:to>
      <xdr:col>21</xdr:col>
      <xdr:colOff>412750</xdr:colOff>
      <xdr:row>56</xdr:row>
      <xdr:rowOff>81788</xdr:rowOff>
    </xdr:to>
    <xdr:sp macro="" textlink="">
      <xdr:nvSpPr>
        <xdr:cNvPr id="267" name="円/楕円 266"/>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66565</xdr:rowOff>
    </xdr:from>
    <xdr:ext cx="762000" cy="259045"/>
    <xdr:sp macro="" textlink="">
      <xdr:nvSpPr>
        <xdr:cNvPr id="268" name="テキスト ボックス 267"/>
        <xdr:cNvSpPr txBox="1"/>
      </xdr:nvSpPr>
      <xdr:spPr>
        <a:xfrm>
          <a:off x="14401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83058</xdr:rowOff>
    </xdr:from>
    <xdr:to>
      <xdr:col>20</xdr:col>
      <xdr:colOff>209550</xdr:colOff>
      <xdr:row>56</xdr:row>
      <xdr:rowOff>13208</xdr:rowOff>
    </xdr:to>
    <xdr:sp macro="" textlink="">
      <xdr:nvSpPr>
        <xdr:cNvPr id="269" name="円/楕円 268"/>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23385</xdr:rowOff>
    </xdr:from>
    <xdr:ext cx="762000" cy="259045"/>
    <xdr:sp macro="" textlink="">
      <xdr:nvSpPr>
        <xdr:cNvPr id="270" name="テキスト ボックス 269"/>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1" name="円/楕円 270"/>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72" name="テキスト ボックス 27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latin typeface="+mn-lt"/>
              <a:ea typeface="+mn-ea"/>
              <a:cs typeface="+mn-cs"/>
            </a:rPr>
            <a:t>世界農業遺産推進事業負担金</a:t>
          </a:r>
          <a:r>
            <a:rPr lang="ja-JP" altLang="ja-JP" sz="1100">
              <a:solidFill>
                <a:schemeClr val="dk1"/>
              </a:solidFill>
              <a:latin typeface="+mn-lt"/>
              <a:ea typeface="+mn-ea"/>
              <a:cs typeface="+mn-cs"/>
            </a:rPr>
            <a:t>の</a:t>
          </a:r>
          <a:r>
            <a:rPr lang="ja-JP" altLang="en-US" sz="1100">
              <a:solidFill>
                <a:schemeClr val="dk1"/>
              </a:solidFill>
              <a:latin typeface="+mn-lt"/>
              <a:ea typeface="+mn-ea"/>
              <a:cs typeface="+mn-cs"/>
            </a:rPr>
            <a:t>増（１，９２３千円）</a:t>
          </a:r>
          <a:r>
            <a:rPr lang="ja-JP" altLang="ja-JP" sz="1100">
              <a:solidFill>
                <a:schemeClr val="dk1"/>
              </a:solidFill>
              <a:latin typeface="+mn-lt"/>
              <a:ea typeface="+mn-ea"/>
              <a:cs typeface="+mn-cs"/>
            </a:rPr>
            <a:t>により、前年度に比べ０．２ポイント</a:t>
          </a:r>
          <a:r>
            <a:rPr lang="ja-JP" altLang="en-US" sz="1100">
              <a:solidFill>
                <a:schemeClr val="dk1"/>
              </a:solidFill>
              <a:latin typeface="+mn-lt"/>
              <a:ea typeface="+mn-ea"/>
              <a:cs typeface="+mn-cs"/>
            </a:rPr>
            <a:t>増加</a:t>
          </a:r>
          <a:r>
            <a:rPr lang="ja-JP" altLang="ja-JP" sz="1100">
              <a:solidFill>
                <a:schemeClr val="dk1"/>
              </a:solidFill>
              <a:latin typeface="+mn-lt"/>
              <a:ea typeface="+mn-ea"/>
              <a:cs typeface="+mn-cs"/>
            </a:rPr>
            <a:t>している。</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33</xdr:row>
      <xdr:rowOff>170434</xdr:rowOff>
    </xdr:to>
    <xdr:cxnSp macro="">
      <xdr:nvCxnSpPr>
        <xdr:cNvPr id="302" name="直線コネクタ 301"/>
        <xdr:cNvCxnSpPr/>
      </xdr:nvCxnSpPr>
      <xdr:spPr>
        <a:xfrm>
          <a:off x="15671800" y="58191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33</xdr:row>
      <xdr:rowOff>170434</xdr:rowOff>
    </xdr:to>
    <xdr:cxnSp macro="">
      <xdr:nvCxnSpPr>
        <xdr:cNvPr id="305" name="直線コネクタ 304"/>
        <xdr:cNvCxnSpPr/>
      </xdr:nvCxnSpPr>
      <xdr:spPr>
        <a:xfrm flipV="1">
          <a:off x="14782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165862</xdr:rowOff>
    </xdr:from>
    <xdr:to>
      <xdr:col>21</xdr:col>
      <xdr:colOff>361950</xdr:colOff>
      <xdr:row>33</xdr:row>
      <xdr:rowOff>170434</xdr:rowOff>
    </xdr:to>
    <xdr:cxnSp macro="">
      <xdr:nvCxnSpPr>
        <xdr:cNvPr id="308" name="直線コネクタ 307"/>
        <xdr:cNvCxnSpPr/>
      </xdr:nvCxnSpPr>
      <xdr:spPr>
        <a:xfrm>
          <a:off x="13893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165862</xdr:rowOff>
    </xdr:from>
    <xdr:to>
      <xdr:col>20</xdr:col>
      <xdr:colOff>158750</xdr:colOff>
      <xdr:row>34</xdr:row>
      <xdr:rowOff>17272</xdr:rowOff>
    </xdr:to>
    <xdr:cxnSp macro="">
      <xdr:nvCxnSpPr>
        <xdr:cNvPr id="311" name="直線コネクタ 310"/>
        <xdr:cNvCxnSpPr/>
      </xdr:nvCxnSpPr>
      <xdr:spPr>
        <a:xfrm flipV="1">
          <a:off x="13004800" y="58237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119634</xdr:rowOff>
    </xdr:from>
    <xdr:to>
      <xdr:col>24</xdr:col>
      <xdr:colOff>82550</xdr:colOff>
      <xdr:row>34</xdr:row>
      <xdr:rowOff>49784</xdr:rowOff>
    </xdr:to>
    <xdr:sp macro="" textlink="">
      <xdr:nvSpPr>
        <xdr:cNvPr id="321" name="円/楕円 320"/>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28211</xdr:rowOff>
    </xdr:from>
    <xdr:ext cx="762000" cy="259045"/>
    <xdr:sp macro="" textlink="">
      <xdr:nvSpPr>
        <xdr:cNvPr id="322" name="補助費等該当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23" name="円/楕円 322"/>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24" name="テキスト ボックス 323"/>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119634</xdr:rowOff>
    </xdr:from>
    <xdr:to>
      <xdr:col>21</xdr:col>
      <xdr:colOff>412750</xdr:colOff>
      <xdr:row>34</xdr:row>
      <xdr:rowOff>49784</xdr:rowOff>
    </xdr:to>
    <xdr:sp macro="" textlink="">
      <xdr:nvSpPr>
        <xdr:cNvPr id="325" name="円/楕円 324"/>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59961</xdr:rowOff>
    </xdr:from>
    <xdr:ext cx="762000" cy="259045"/>
    <xdr:sp macro="" textlink="">
      <xdr:nvSpPr>
        <xdr:cNvPr id="326" name="テキスト ボックス 325"/>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115062</xdr:rowOff>
    </xdr:from>
    <xdr:to>
      <xdr:col>20</xdr:col>
      <xdr:colOff>209550</xdr:colOff>
      <xdr:row>34</xdr:row>
      <xdr:rowOff>45212</xdr:rowOff>
    </xdr:to>
    <xdr:sp macro="" textlink="">
      <xdr:nvSpPr>
        <xdr:cNvPr id="327" name="円/楕円 326"/>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55389</xdr:rowOff>
    </xdr:from>
    <xdr:ext cx="762000" cy="259045"/>
    <xdr:sp macro="" textlink="">
      <xdr:nvSpPr>
        <xdr:cNvPr id="328" name="テキスト ボックス 327"/>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137922</xdr:rowOff>
    </xdr:from>
    <xdr:to>
      <xdr:col>19</xdr:col>
      <xdr:colOff>6350</xdr:colOff>
      <xdr:row>34</xdr:row>
      <xdr:rowOff>68072</xdr:rowOff>
    </xdr:to>
    <xdr:sp macro="" textlink="">
      <xdr:nvSpPr>
        <xdr:cNvPr id="329" name="円/楕円 328"/>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78249</xdr:rowOff>
    </xdr:from>
    <xdr:ext cx="762000" cy="259045"/>
    <xdr:sp macro="" textlink="">
      <xdr:nvSpPr>
        <xdr:cNvPr id="330" name="テキスト ボックス 329"/>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経常収支比率は年々減少していたが、平成２０年度及び平成２１年度</a:t>
          </a:r>
          <a:r>
            <a:rPr lang="ja-JP" altLang="ja-JP" sz="1100">
              <a:solidFill>
                <a:schemeClr val="dk1"/>
              </a:solidFill>
              <a:latin typeface="+mn-lt"/>
              <a:ea typeface="+mn-ea"/>
              <a:cs typeface="+mn-cs"/>
            </a:rPr>
            <a:t>過疎債元金償還開始（ケーブルテレビ整備事業、軽スポーツセンター整備事業、老人憩いの家改修事業等）</a:t>
          </a:r>
          <a:r>
            <a:rPr lang="ja-JP" altLang="en-US" sz="1100">
              <a:solidFill>
                <a:schemeClr val="dk1"/>
              </a:solidFill>
              <a:latin typeface="+mn-lt"/>
              <a:ea typeface="+mn-ea"/>
              <a:cs typeface="+mn-cs"/>
            </a:rPr>
            <a:t>に伴い、１．４ポイント（１２，９３９千円増）増加している。また、</a:t>
          </a:r>
          <a:r>
            <a:rPr lang="ja-JP" altLang="ja-JP" sz="1100">
              <a:solidFill>
                <a:schemeClr val="dk1"/>
              </a:solidFill>
              <a:latin typeface="+mn-lt"/>
              <a:ea typeface="+mn-ea"/>
              <a:cs typeface="+mn-cs"/>
            </a:rPr>
            <a:t>平成２</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年度が公債費のピークであり、</a:t>
          </a:r>
          <a:r>
            <a:rPr lang="ja-JP" altLang="en-US" sz="1100">
              <a:solidFill>
                <a:schemeClr val="dk1"/>
              </a:solidFill>
              <a:latin typeface="+mn-lt"/>
              <a:ea typeface="+mn-ea"/>
              <a:cs typeface="+mn-cs"/>
            </a:rPr>
            <a:t>本年度は増加したが、平成２６年度以降は減少していく。</a:t>
          </a:r>
          <a:r>
            <a:rPr lang="ja-JP" altLang="ja-JP" sz="1100">
              <a:solidFill>
                <a:schemeClr val="dk1"/>
              </a:solidFill>
              <a:latin typeface="+mn-lt"/>
              <a:ea typeface="+mn-ea"/>
              <a:cs typeface="+mn-cs"/>
            </a:rPr>
            <a:t>今後も、将来負担の増とならないよう、交付税措置のある起債のみの借入れを行い、財政の健全化に努める。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62992</xdr:rowOff>
    </xdr:to>
    <xdr:cxnSp macro="">
      <xdr:nvCxnSpPr>
        <xdr:cNvPr id="361" name="直線コネクタ 360"/>
        <xdr:cNvCxnSpPr/>
      </xdr:nvCxnSpPr>
      <xdr:spPr>
        <a:xfrm>
          <a:off x="3987800" y="133720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94996</xdr:rowOff>
    </xdr:to>
    <xdr:cxnSp macro="">
      <xdr:nvCxnSpPr>
        <xdr:cNvPr id="364" name="直線コネクタ 363"/>
        <xdr:cNvCxnSpPr/>
      </xdr:nvCxnSpPr>
      <xdr:spPr>
        <a:xfrm flipV="1">
          <a:off x="3098800" y="133720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168148</xdr:rowOff>
    </xdr:to>
    <xdr:cxnSp macro="">
      <xdr:nvCxnSpPr>
        <xdr:cNvPr id="367" name="直線コネクタ 366"/>
        <xdr:cNvCxnSpPr/>
      </xdr:nvCxnSpPr>
      <xdr:spPr>
        <a:xfrm flipV="1">
          <a:off x="2209800" y="13468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42418</xdr:rowOff>
    </xdr:to>
    <xdr:cxnSp macro="">
      <xdr:nvCxnSpPr>
        <xdr:cNvPr id="370" name="直線コネクタ 369"/>
        <xdr:cNvCxnSpPr/>
      </xdr:nvCxnSpPr>
      <xdr:spPr>
        <a:xfrm flipV="1">
          <a:off x="1320800" y="13541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12192</xdr:rowOff>
    </xdr:from>
    <xdr:to>
      <xdr:col>7</xdr:col>
      <xdr:colOff>66675</xdr:colOff>
      <xdr:row>78</xdr:row>
      <xdr:rowOff>113792</xdr:rowOff>
    </xdr:to>
    <xdr:sp macro="" textlink="">
      <xdr:nvSpPr>
        <xdr:cNvPr id="380" name="円/楕円 379"/>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155719</xdr:rowOff>
    </xdr:from>
    <xdr:ext cx="762000" cy="259045"/>
    <xdr:sp macro="" textlink="">
      <xdr:nvSpPr>
        <xdr:cNvPr id="381"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2" name="円/楕円 38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83" name="テキスト ボックス 38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4" name="円/楕円 383"/>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5" name="テキスト ボックス 384"/>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6" name="円/楕円 385"/>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7" name="テキスト ボックス 386"/>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88" name="円/楕円 387"/>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89" name="テキスト ボックス 388"/>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主な増要因として</a:t>
          </a:r>
          <a:r>
            <a:rPr lang="ja-JP" altLang="ja-JP" sz="1100">
              <a:solidFill>
                <a:schemeClr val="dk1"/>
              </a:solidFill>
              <a:latin typeface="+mn-lt"/>
              <a:ea typeface="+mn-ea"/>
              <a:cs typeface="+mn-cs"/>
            </a:rPr>
            <a:t>基幹システムのクラウド化及びＯＳサポート終了に伴う業務用端末購入経費の増</a:t>
          </a:r>
          <a:r>
            <a:rPr lang="ja-JP" altLang="en-US" sz="1100">
              <a:solidFill>
                <a:schemeClr val="dk1"/>
              </a:solidFill>
              <a:latin typeface="+mn-lt"/>
              <a:ea typeface="+mn-ea"/>
              <a:cs typeface="+mn-cs"/>
            </a:rPr>
            <a:t>が挙げられる。</a:t>
          </a:r>
          <a:r>
            <a:rPr lang="ja-JP" altLang="ja-JP" sz="1100">
              <a:solidFill>
                <a:schemeClr val="dk1"/>
              </a:solidFill>
              <a:latin typeface="+mn-lt"/>
              <a:ea typeface="+mn-ea"/>
              <a:cs typeface="+mn-cs"/>
            </a:rPr>
            <a:t>今後も</a:t>
          </a:r>
          <a:r>
            <a:rPr lang="ja-JP" altLang="en-US" sz="1100">
              <a:solidFill>
                <a:schemeClr val="dk1"/>
              </a:solidFill>
              <a:latin typeface="+mn-lt"/>
              <a:ea typeface="+mn-ea"/>
              <a:cs typeface="+mn-cs"/>
            </a:rPr>
            <a:t>引き続き、</a:t>
          </a:r>
          <a:r>
            <a:rPr lang="ja-JP" altLang="ja-JP" sz="1100">
              <a:solidFill>
                <a:schemeClr val="dk1"/>
              </a:solidFill>
              <a:latin typeface="+mn-lt"/>
              <a:ea typeface="+mn-ea"/>
              <a:cs typeface="+mn-cs"/>
            </a:rPr>
            <a:t>物品調達の見直し等の事務経費節減</a:t>
          </a:r>
          <a:r>
            <a:rPr lang="ja-JP" altLang="en-US" sz="1100">
              <a:solidFill>
                <a:schemeClr val="dk1"/>
              </a:solidFill>
              <a:latin typeface="+mn-lt"/>
              <a:ea typeface="+mn-ea"/>
              <a:cs typeface="+mn-cs"/>
            </a:rPr>
            <a:t>や</a:t>
          </a:r>
          <a:r>
            <a:rPr lang="ja-JP" altLang="ja-JP" sz="1100">
              <a:solidFill>
                <a:schemeClr val="dk1"/>
              </a:solidFill>
              <a:latin typeface="+mn-lt"/>
              <a:ea typeface="+mn-ea"/>
              <a:cs typeface="+mn-cs"/>
            </a:rPr>
            <a:t>職員給与費の削減、退職者の補充を必要最小限に抑える等の歳出削減策により、財政の健全化を図る。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51563</xdr:rowOff>
    </xdr:to>
    <xdr:cxnSp macro="">
      <xdr:nvCxnSpPr>
        <xdr:cNvPr id="420" name="直線コネクタ 419"/>
        <xdr:cNvCxnSpPr/>
      </xdr:nvCxnSpPr>
      <xdr:spPr>
        <a:xfrm>
          <a:off x="15671800" y="13061187"/>
          <a:ext cx="8382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49276</xdr:rowOff>
    </xdr:to>
    <xdr:cxnSp macro="">
      <xdr:nvCxnSpPr>
        <xdr:cNvPr id="423" name="直線コネクタ 422"/>
        <xdr:cNvCxnSpPr/>
      </xdr:nvCxnSpPr>
      <xdr:spPr>
        <a:xfrm flipV="1">
          <a:off x="14782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76</xdr:row>
      <xdr:rowOff>49276</xdr:rowOff>
    </xdr:to>
    <xdr:cxnSp macro="">
      <xdr:nvCxnSpPr>
        <xdr:cNvPr id="426" name="直線コネクタ 425"/>
        <xdr:cNvCxnSpPr/>
      </xdr:nvCxnSpPr>
      <xdr:spPr>
        <a:xfrm>
          <a:off x="13893800" y="12894310"/>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104140</xdr:rowOff>
    </xdr:to>
    <xdr:cxnSp macro="">
      <xdr:nvCxnSpPr>
        <xdr:cNvPr id="429" name="直線コネクタ 428"/>
        <xdr:cNvCxnSpPr/>
      </xdr:nvCxnSpPr>
      <xdr:spPr>
        <a:xfrm flipV="1">
          <a:off x="13004800" y="12894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763</xdr:rowOff>
    </xdr:from>
    <xdr:to>
      <xdr:col>24</xdr:col>
      <xdr:colOff>82550</xdr:colOff>
      <xdr:row>76</xdr:row>
      <xdr:rowOff>102363</xdr:rowOff>
    </xdr:to>
    <xdr:sp macro="" textlink="">
      <xdr:nvSpPr>
        <xdr:cNvPr id="439" name="円/楕円 438"/>
        <xdr:cNvSpPr/>
      </xdr:nvSpPr>
      <xdr:spPr>
        <a:xfrm>
          <a:off x="164592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144290</xdr:rowOff>
    </xdr:from>
    <xdr:ext cx="762000" cy="259045"/>
    <xdr:sp macro="" textlink="">
      <xdr:nvSpPr>
        <xdr:cNvPr id="440" name="公債費以外該当値テキスト"/>
        <xdr:cNvSpPr txBox="1"/>
      </xdr:nvSpPr>
      <xdr:spPr>
        <a:xfrm>
          <a:off x="165989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41" name="円/楕円 440"/>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42" name="テキスト ボックス 441"/>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43" name="円/楕円 44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84853</xdr:rowOff>
    </xdr:from>
    <xdr:ext cx="762000" cy="259045"/>
    <xdr:sp macro="" textlink="">
      <xdr:nvSpPr>
        <xdr:cNvPr id="444" name="テキスト ボックス 443"/>
        <xdr:cNvSpPr txBox="1"/>
      </xdr:nvSpPr>
      <xdr:spPr>
        <a:xfrm>
          <a:off x="14401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5" name="円/楕円 444"/>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46" name="テキスト ボックス 445"/>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7" name="円/楕円 446"/>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8" name="テキスト ボックス 447"/>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大分県姫島村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22047</xdr:rowOff>
    </xdr:from>
    <xdr:to>
      <xdr:col>4</xdr:col>
      <xdr:colOff>1117600</xdr:colOff>
      <xdr:row>18</xdr:row>
      <xdr:rowOff>36600</xdr:rowOff>
    </xdr:to>
    <xdr:cxnSp macro="">
      <xdr:nvCxnSpPr>
        <xdr:cNvPr id="52" name="直線コネクタ 51"/>
        <xdr:cNvCxnSpPr/>
      </xdr:nvCxnSpPr>
      <xdr:spPr bwMode="auto">
        <a:xfrm>
          <a:off x="5003800" y="3155772"/>
          <a:ext cx="647700" cy="1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21377</xdr:rowOff>
    </xdr:from>
    <xdr:ext cx="762000" cy="259045"/>
    <xdr:sp macro="" textlink="">
      <xdr:nvSpPr>
        <xdr:cNvPr id="53" name="人口1人当たり決算額の推移平均値テキスト130"/>
        <xdr:cNvSpPr txBox="1"/>
      </xdr:nvSpPr>
      <xdr:spPr>
        <a:xfrm>
          <a:off x="5740400" y="315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146030</xdr:rowOff>
    </xdr:from>
    <xdr:to>
      <xdr:col>4</xdr:col>
      <xdr:colOff>469900</xdr:colOff>
      <xdr:row>18</xdr:row>
      <xdr:rowOff>22047</xdr:rowOff>
    </xdr:to>
    <xdr:cxnSp macro="">
      <xdr:nvCxnSpPr>
        <xdr:cNvPr id="55" name="直線コネクタ 54"/>
        <xdr:cNvCxnSpPr/>
      </xdr:nvCxnSpPr>
      <xdr:spPr bwMode="auto">
        <a:xfrm>
          <a:off x="4305300" y="3108305"/>
          <a:ext cx="698500" cy="47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146030</xdr:rowOff>
    </xdr:from>
    <xdr:to>
      <xdr:col>3</xdr:col>
      <xdr:colOff>904875</xdr:colOff>
      <xdr:row>18</xdr:row>
      <xdr:rowOff>31228</xdr:rowOff>
    </xdr:to>
    <xdr:cxnSp macro="">
      <xdr:nvCxnSpPr>
        <xdr:cNvPr id="58" name="直線コネクタ 57"/>
        <xdr:cNvCxnSpPr/>
      </xdr:nvCxnSpPr>
      <xdr:spPr bwMode="auto">
        <a:xfrm flipV="1">
          <a:off x="3606800" y="3108305"/>
          <a:ext cx="698500" cy="5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31228</xdr:rowOff>
    </xdr:from>
    <xdr:to>
      <xdr:col>3</xdr:col>
      <xdr:colOff>206375</xdr:colOff>
      <xdr:row>18</xdr:row>
      <xdr:rowOff>70654</xdr:rowOff>
    </xdr:to>
    <xdr:cxnSp macro="">
      <xdr:nvCxnSpPr>
        <xdr:cNvPr id="61" name="直線コネクタ 60"/>
        <xdr:cNvCxnSpPr/>
      </xdr:nvCxnSpPr>
      <xdr:spPr bwMode="auto">
        <a:xfrm flipV="1">
          <a:off x="2908300" y="3164953"/>
          <a:ext cx="698500" cy="39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157250</xdr:rowOff>
    </xdr:from>
    <xdr:to>
      <xdr:col>5</xdr:col>
      <xdr:colOff>34925</xdr:colOff>
      <xdr:row>18</xdr:row>
      <xdr:rowOff>87400</xdr:rowOff>
    </xdr:to>
    <xdr:sp macro="" textlink="">
      <xdr:nvSpPr>
        <xdr:cNvPr id="71" name="円/楕円 70"/>
        <xdr:cNvSpPr/>
      </xdr:nvSpPr>
      <xdr:spPr bwMode="auto">
        <a:xfrm>
          <a:off x="5600700" y="311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2327</xdr:rowOff>
    </xdr:from>
    <xdr:ext cx="762000" cy="259045"/>
    <xdr:sp macro="" textlink="">
      <xdr:nvSpPr>
        <xdr:cNvPr id="72" name="人口1人当たり決算額の推移該当値テキスト130"/>
        <xdr:cNvSpPr txBox="1"/>
      </xdr:nvSpPr>
      <xdr:spPr>
        <a:xfrm>
          <a:off x="5740400" y="296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142697</xdr:rowOff>
    </xdr:from>
    <xdr:to>
      <xdr:col>4</xdr:col>
      <xdr:colOff>520700</xdr:colOff>
      <xdr:row>18</xdr:row>
      <xdr:rowOff>72847</xdr:rowOff>
    </xdr:to>
    <xdr:sp macro="" textlink="">
      <xdr:nvSpPr>
        <xdr:cNvPr id="73" name="円/楕円 72"/>
        <xdr:cNvSpPr/>
      </xdr:nvSpPr>
      <xdr:spPr bwMode="auto">
        <a:xfrm>
          <a:off x="4953000" y="310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83024</xdr:rowOff>
    </xdr:from>
    <xdr:ext cx="736600" cy="259045"/>
    <xdr:sp macro="" textlink="">
      <xdr:nvSpPr>
        <xdr:cNvPr id="74" name="テキスト ボックス 73"/>
        <xdr:cNvSpPr txBox="1"/>
      </xdr:nvSpPr>
      <xdr:spPr>
        <a:xfrm>
          <a:off x="4622800" y="287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95230</xdr:rowOff>
    </xdr:from>
    <xdr:to>
      <xdr:col>3</xdr:col>
      <xdr:colOff>955675</xdr:colOff>
      <xdr:row>18</xdr:row>
      <xdr:rowOff>25380</xdr:rowOff>
    </xdr:to>
    <xdr:sp macro="" textlink="">
      <xdr:nvSpPr>
        <xdr:cNvPr id="75" name="円/楕円 74"/>
        <xdr:cNvSpPr/>
      </xdr:nvSpPr>
      <xdr:spPr bwMode="auto">
        <a:xfrm>
          <a:off x="4254500" y="305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35557</xdr:rowOff>
    </xdr:from>
    <xdr:ext cx="762000" cy="259045"/>
    <xdr:sp macro="" textlink="">
      <xdr:nvSpPr>
        <xdr:cNvPr id="76" name="テキスト ボックス 75"/>
        <xdr:cNvSpPr txBox="1"/>
      </xdr:nvSpPr>
      <xdr:spPr>
        <a:xfrm>
          <a:off x="3924300" y="282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151878</xdr:rowOff>
    </xdr:from>
    <xdr:to>
      <xdr:col>3</xdr:col>
      <xdr:colOff>257175</xdr:colOff>
      <xdr:row>18</xdr:row>
      <xdr:rowOff>82028</xdr:rowOff>
    </xdr:to>
    <xdr:sp macro="" textlink="">
      <xdr:nvSpPr>
        <xdr:cNvPr id="77" name="円/楕円 76"/>
        <xdr:cNvSpPr/>
      </xdr:nvSpPr>
      <xdr:spPr bwMode="auto">
        <a:xfrm>
          <a:off x="3556000" y="311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92205</xdr:rowOff>
    </xdr:from>
    <xdr:ext cx="762000" cy="259045"/>
    <xdr:sp macro="" textlink="">
      <xdr:nvSpPr>
        <xdr:cNvPr id="78" name="テキスト ボックス 77"/>
        <xdr:cNvSpPr txBox="1"/>
      </xdr:nvSpPr>
      <xdr:spPr>
        <a:xfrm>
          <a:off x="3225800" y="288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19854</xdr:rowOff>
    </xdr:from>
    <xdr:to>
      <xdr:col>2</xdr:col>
      <xdr:colOff>692150</xdr:colOff>
      <xdr:row>18</xdr:row>
      <xdr:rowOff>121455</xdr:rowOff>
    </xdr:to>
    <xdr:sp macro="" textlink="">
      <xdr:nvSpPr>
        <xdr:cNvPr id="79" name="円/楕円 78"/>
        <xdr:cNvSpPr/>
      </xdr:nvSpPr>
      <xdr:spPr bwMode="auto">
        <a:xfrm>
          <a:off x="2857500" y="315357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131631</xdr:rowOff>
    </xdr:from>
    <xdr:ext cx="762000" cy="259045"/>
    <xdr:sp macro="" textlink="">
      <xdr:nvSpPr>
        <xdr:cNvPr id="80" name="テキスト ボックス 79"/>
        <xdr:cNvSpPr txBox="1"/>
      </xdr:nvSpPr>
      <xdr:spPr>
        <a:xfrm>
          <a:off x="2527300" y="292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28319</xdr:rowOff>
    </xdr:from>
    <xdr:to>
      <xdr:col>4</xdr:col>
      <xdr:colOff>1117600</xdr:colOff>
      <xdr:row>37</xdr:row>
      <xdr:rowOff>37178</xdr:rowOff>
    </xdr:to>
    <xdr:cxnSp macro="">
      <xdr:nvCxnSpPr>
        <xdr:cNvPr id="110" name="直線コネクタ 109"/>
        <xdr:cNvCxnSpPr/>
      </xdr:nvCxnSpPr>
      <xdr:spPr bwMode="auto">
        <a:xfrm flipV="1">
          <a:off x="5003800" y="7153019"/>
          <a:ext cx="647700" cy="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145517</xdr:rowOff>
    </xdr:from>
    <xdr:to>
      <xdr:col>4</xdr:col>
      <xdr:colOff>469900</xdr:colOff>
      <xdr:row>37</xdr:row>
      <xdr:rowOff>37178</xdr:rowOff>
    </xdr:to>
    <xdr:cxnSp macro="">
      <xdr:nvCxnSpPr>
        <xdr:cNvPr id="113" name="直線コネクタ 112"/>
        <xdr:cNvCxnSpPr/>
      </xdr:nvCxnSpPr>
      <xdr:spPr bwMode="auto">
        <a:xfrm>
          <a:off x="4305300" y="7098767"/>
          <a:ext cx="698500" cy="6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60232</xdr:rowOff>
    </xdr:from>
    <xdr:to>
      <xdr:col>3</xdr:col>
      <xdr:colOff>904875</xdr:colOff>
      <xdr:row>36</xdr:row>
      <xdr:rowOff>145517</xdr:rowOff>
    </xdr:to>
    <xdr:cxnSp macro="">
      <xdr:nvCxnSpPr>
        <xdr:cNvPr id="116" name="直線コネクタ 115"/>
        <xdr:cNvCxnSpPr/>
      </xdr:nvCxnSpPr>
      <xdr:spPr bwMode="auto">
        <a:xfrm>
          <a:off x="3606800" y="7013482"/>
          <a:ext cx="698500" cy="8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60232</xdr:rowOff>
    </xdr:from>
    <xdr:to>
      <xdr:col>3</xdr:col>
      <xdr:colOff>206375</xdr:colOff>
      <xdr:row>36</xdr:row>
      <xdr:rowOff>66370</xdr:rowOff>
    </xdr:to>
    <xdr:cxnSp macro="">
      <xdr:nvCxnSpPr>
        <xdr:cNvPr id="119" name="直線コネクタ 118"/>
        <xdr:cNvCxnSpPr/>
      </xdr:nvCxnSpPr>
      <xdr:spPr bwMode="auto">
        <a:xfrm flipV="1">
          <a:off x="2908300" y="7013482"/>
          <a:ext cx="698500" cy="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148969</xdr:rowOff>
    </xdr:from>
    <xdr:to>
      <xdr:col>5</xdr:col>
      <xdr:colOff>34925</xdr:colOff>
      <xdr:row>37</xdr:row>
      <xdr:rowOff>79119</xdr:rowOff>
    </xdr:to>
    <xdr:sp macro="" textlink="">
      <xdr:nvSpPr>
        <xdr:cNvPr id="129" name="円/楕円 128"/>
        <xdr:cNvSpPr/>
      </xdr:nvSpPr>
      <xdr:spPr bwMode="auto">
        <a:xfrm>
          <a:off x="5600700" y="710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121046</xdr:rowOff>
    </xdr:from>
    <xdr:ext cx="762000" cy="259045"/>
    <xdr:sp macro="" textlink="">
      <xdr:nvSpPr>
        <xdr:cNvPr id="130" name="人口1人当たり決算額の推移該当値テキスト445"/>
        <xdr:cNvSpPr txBox="1"/>
      </xdr:nvSpPr>
      <xdr:spPr>
        <a:xfrm>
          <a:off x="5740400" y="707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157828</xdr:rowOff>
    </xdr:from>
    <xdr:to>
      <xdr:col>4</xdr:col>
      <xdr:colOff>520700</xdr:colOff>
      <xdr:row>37</xdr:row>
      <xdr:rowOff>87978</xdr:rowOff>
    </xdr:to>
    <xdr:sp macro="" textlink="">
      <xdr:nvSpPr>
        <xdr:cNvPr id="131" name="円/楕円 130"/>
        <xdr:cNvSpPr/>
      </xdr:nvSpPr>
      <xdr:spPr bwMode="auto">
        <a:xfrm>
          <a:off x="4953000" y="711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72755</xdr:rowOff>
    </xdr:from>
    <xdr:ext cx="736600" cy="259045"/>
    <xdr:sp macro="" textlink="">
      <xdr:nvSpPr>
        <xdr:cNvPr id="132" name="テキスト ボックス 131"/>
        <xdr:cNvSpPr txBox="1"/>
      </xdr:nvSpPr>
      <xdr:spPr>
        <a:xfrm>
          <a:off x="4622800" y="719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94717</xdr:rowOff>
    </xdr:from>
    <xdr:to>
      <xdr:col>3</xdr:col>
      <xdr:colOff>955675</xdr:colOff>
      <xdr:row>37</xdr:row>
      <xdr:rowOff>24867</xdr:rowOff>
    </xdr:to>
    <xdr:sp macro="" textlink="">
      <xdr:nvSpPr>
        <xdr:cNvPr id="133" name="円/楕円 132"/>
        <xdr:cNvSpPr/>
      </xdr:nvSpPr>
      <xdr:spPr bwMode="auto">
        <a:xfrm>
          <a:off x="42545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9644</xdr:rowOff>
    </xdr:from>
    <xdr:ext cx="762000" cy="259045"/>
    <xdr:sp macro="" textlink="">
      <xdr:nvSpPr>
        <xdr:cNvPr id="134" name="テキスト ボックス 133"/>
        <xdr:cNvSpPr txBox="1"/>
      </xdr:nvSpPr>
      <xdr:spPr>
        <a:xfrm>
          <a:off x="3924300" y="71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9432</xdr:rowOff>
    </xdr:from>
    <xdr:to>
      <xdr:col>3</xdr:col>
      <xdr:colOff>257175</xdr:colOff>
      <xdr:row>36</xdr:row>
      <xdr:rowOff>111032</xdr:rowOff>
    </xdr:to>
    <xdr:sp macro="" textlink="">
      <xdr:nvSpPr>
        <xdr:cNvPr id="135" name="円/楕円 134"/>
        <xdr:cNvSpPr/>
      </xdr:nvSpPr>
      <xdr:spPr bwMode="auto">
        <a:xfrm>
          <a:off x="3556000" y="696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95809</xdr:rowOff>
    </xdr:from>
    <xdr:ext cx="762000" cy="259045"/>
    <xdr:sp macro="" textlink="">
      <xdr:nvSpPr>
        <xdr:cNvPr id="136" name="テキスト ボックス 135"/>
        <xdr:cNvSpPr txBox="1"/>
      </xdr:nvSpPr>
      <xdr:spPr>
        <a:xfrm>
          <a:off x="3225800" y="70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15570</xdr:rowOff>
    </xdr:from>
    <xdr:to>
      <xdr:col>2</xdr:col>
      <xdr:colOff>692150</xdr:colOff>
      <xdr:row>36</xdr:row>
      <xdr:rowOff>117170</xdr:rowOff>
    </xdr:to>
    <xdr:sp macro="" textlink="">
      <xdr:nvSpPr>
        <xdr:cNvPr id="137" name="円/楕円 136"/>
        <xdr:cNvSpPr/>
      </xdr:nvSpPr>
      <xdr:spPr bwMode="auto">
        <a:xfrm>
          <a:off x="2857500" y="696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101947</xdr:rowOff>
    </xdr:from>
    <xdr:ext cx="762000" cy="259045"/>
    <xdr:sp macro="" textlink="">
      <xdr:nvSpPr>
        <xdr:cNvPr id="138" name="テキスト ボックス 137"/>
        <xdr:cNvSpPr txBox="1"/>
      </xdr:nvSpPr>
      <xdr:spPr>
        <a:xfrm>
          <a:off x="2527300" y="70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前年度に比べ</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している。要因としては</a:t>
          </a:r>
          <a:r>
            <a:rPr lang="ja-JP" altLang="en-US" sz="1100">
              <a:solidFill>
                <a:schemeClr val="dk1"/>
              </a:solidFill>
              <a:latin typeface="+mn-lt"/>
              <a:ea typeface="+mn-ea"/>
              <a:cs typeface="+mn-cs"/>
            </a:rPr>
            <a:t>後年度の村有施設維持補修費の財源として、村有施設整備基金の積み立てを行っており、平成２５年度の実質収支が減少しているためである。</a:t>
          </a:r>
          <a:r>
            <a:rPr lang="ja-JP" altLang="ja-JP" sz="1100">
              <a:solidFill>
                <a:schemeClr val="dk1"/>
              </a:solidFill>
              <a:latin typeface="+mn-lt"/>
              <a:ea typeface="+mn-ea"/>
              <a:cs typeface="+mn-cs"/>
            </a:rPr>
            <a:t>今後も引き続き、物品調達の見直し等の事務経費節減や職員給与費の削減、退職者の補充を必要最小限に抑える等の歳出削減策により、財政の健全化を図る。</a:t>
          </a:r>
        </a:p>
        <a:p>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駐車場特別会計のみ実質収支が赤字であり、一般会計以外は前年度と比べ大きな増減はなく、実質収支も黒字である。一般会計については、後年度の村有施設維持補修費の財源として、村有施設整備基金の積み立て</a:t>
          </a:r>
          <a:r>
            <a:rPr lang="ja-JP" altLang="en-US" sz="1100">
              <a:solidFill>
                <a:schemeClr val="dk1"/>
              </a:solidFill>
              <a:latin typeface="+mn-lt"/>
              <a:ea typeface="+mn-ea"/>
              <a:cs typeface="+mn-cs"/>
            </a:rPr>
            <a:t>を行っており、</a:t>
          </a:r>
          <a:r>
            <a:rPr lang="ja-JP" altLang="ja-JP" sz="1100">
              <a:solidFill>
                <a:schemeClr val="dk1"/>
              </a:solidFill>
              <a:latin typeface="+mn-lt"/>
              <a:ea typeface="+mn-ea"/>
              <a:cs typeface="+mn-cs"/>
            </a:rPr>
            <a:t>前年度</a:t>
          </a:r>
          <a:r>
            <a:rPr lang="ja-JP" altLang="en-US" sz="1100">
              <a:solidFill>
                <a:schemeClr val="dk1"/>
              </a:solidFill>
              <a:latin typeface="+mn-lt"/>
              <a:ea typeface="+mn-ea"/>
              <a:cs typeface="+mn-cs"/>
            </a:rPr>
            <a:t>より１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７９</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減</a:t>
          </a:r>
          <a:r>
            <a:rPr lang="ja-JP" altLang="ja-JP" sz="1100">
              <a:solidFill>
                <a:schemeClr val="dk1"/>
              </a:solidFill>
              <a:latin typeface="+mn-lt"/>
              <a:ea typeface="+mn-ea"/>
              <a:cs typeface="+mn-cs"/>
            </a:rPr>
            <a:t>となっている。駐車場特別会計については、繰上充用を行っており、実質赤字となっている。今後も</a:t>
          </a:r>
          <a:r>
            <a:rPr lang="ja-JP" altLang="en-US" sz="1100">
              <a:solidFill>
                <a:schemeClr val="dk1"/>
              </a:solidFill>
              <a:latin typeface="+mn-lt"/>
              <a:ea typeface="+mn-ea"/>
              <a:cs typeface="+mn-cs"/>
            </a:rPr>
            <a:t>引き続き、</a:t>
          </a:r>
          <a:r>
            <a:rPr lang="ja-JP" altLang="ja-JP" sz="1100">
              <a:solidFill>
                <a:schemeClr val="dk1"/>
              </a:solidFill>
              <a:latin typeface="+mn-lt"/>
              <a:ea typeface="+mn-ea"/>
              <a:cs typeface="+mn-cs"/>
            </a:rPr>
            <a:t>物品調達の見直し等の事務経費節減</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職員給与費</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削減や退職者の補充を必要最小限に抑えるなどの人件費及び物件費の歳出削減策を行い、また、おおいた姫島ジオパークや姫島車えび祭り等の観光施策の実施による駐車場収入の増を図り、実質単年度収支の改善に努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本村は離島という地理的条件により、漁港・漁場、下水道等の社会資本の整備を重点的に行っており、その大半の財源に、起債を充当している。そのため、実質公債費比率は県内市町村平均と比較すると高い。なお、将来負担の増とならないよう、交付税措置のある起債のみの借入れを行い、財政の健全化に努めている。平成２０年度及び平成２</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過疎債元金償還開始に伴い、</a:t>
          </a:r>
          <a:r>
            <a:rPr lang="ja-JP" altLang="en-US" sz="1100">
              <a:solidFill>
                <a:schemeClr val="dk1"/>
              </a:solidFill>
              <a:latin typeface="+mn-lt"/>
              <a:ea typeface="+mn-ea"/>
              <a:cs typeface="+mn-cs"/>
            </a:rPr>
            <a:t>平成２５年度は</a:t>
          </a:r>
          <a:r>
            <a:rPr lang="ja-JP" altLang="ja-JP" sz="1100">
              <a:solidFill>
                <a:schemeClr val="dk1"/>
              </a:solidFill>
              <a:latin typeface="+mn-lt"/>
              <a:ea typeface="+mn-ea"/>
              <a:cs typeface="+mn-cs"/>
            </a:rPr>
            <a:t>増加している</a:t>
          </a:r>
          <a:r>
            <a:rPr lang="ja-JP" altLang="en-US" sz="1100">
              <a:solidFill>
                <a:schemeClr val="dk1"/>
              </a:solidFill>
              <a:latin typeface="+mn-lt"/>
              <a:ea typeface="+mn-ea"/>
              <a:cs typeface="+mn-cs"/>
            </a:rPr>
            <a:t>が、</a:t>
          </a:r>
          <a:r>
            <a:rPr lang="ja-JP" altLang="ja-JP" sz="1100">
              <a:solidFill>
                <a:schemeClr val="dk1"/>
              </a:solidFill>
              <a:latin typeface="+mn-lt"/>
              <a:ea typeface="+mn-ea"/>
              <a:cs typeface="+mn-cs"/>
            </a:rPr>
            <a:t>平成</a:t>
          </a:r>
          <a:r>
            <a:rPr lang="ja-JP" altLang="en-US" sz="1100">
              <a:solidFill>
                <a:schemeClr val="dk1"/>
              </a:solidFill>
              <a:latin typeface="+mn-lt"/>
              <a:ea typeface="+mn-ea"/>
              <a:cs typeface="+mn-cs"/>
            </a:rPr>
            <a:t>２２</a:t>
          </a:r>
          <a:r>
            <a:rPr lang="ja-JP" altLang="ja-JP" sz="1100">
              <a:solidFill>
                <a:schemeClr val="dk1"/>
              </a:solidFill>
              <a:latin typeface="+mn-lt"/>
              <a:ea typeface="+mn-ea"/>
              <a:cs typeface="+mn-cs"/>
            </a:rPr>
            <a:t>年度が起債償還額のピークであり、実質公債費比率は今後減少していく。</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将来負担比率</a:t>
          </a:r>
          <a:r>
            <a:rPr lang="ja-JP" altLang="en-US" sz="1100">
              <a:solidFill>
                <a:schemeClr val="dk1"/>
              </a:solidFill>
              <a:latin typeface="+mn-lt"/>
              <a:ea typeface="+mn-ea"/>
              <a:cs typeface="+mn-cs"/>
            </a:rPr>
            <a:t>の分子の減少は</a:t>
          </a:r>
          <a:r>
            <a:rPr lang="ja-JP" altLang="ja-JP" sz="1100">
              <a:solidFill>
                <a:schemeClr val="dk1"/>
              </a:solidFill>
              <a:latin typeface="+mn-lt"/>
              <a:ea typeface="+mn-ea"/>
              <a:cs typeface="+mn-cs"/>
            </a:rPr>
            <a:t>、村有施設整備基金の積立に</a:t>
          </a:r>
          <a:r>
            <a:rPr lang="ja-JP" altLang="en-US" sz="1100">
              <a:solidFill>
                <a:schemeClr val="dk1"/>
              </a:solidFill>
              <a:latin typeface="+mn-lt"/>
              <a:ea typeface="+mn-ea"/>
              <a:cs typeface="+mn-cs"/>
            </a:rPr>
            <a:t>伴う</a:t>
          </a:r>
          <a:r>
            <a:rPr lang="ja-JP" altLang="ja-JP" sz="1100">
              <a:solidFill>
                <a:schemeClr val="dk1"/>
              </a:solidFill>
              <a:latin typeface="+mn-lt"/>
              <a:ea typeface="+mn-ea"/>
              <a:cs typeface="+mn-cs"/>
            </a:rPr>
            <a:t>充当可能基金の増（２１２，７７７千円）が</a:t>
          </a:r>
          <a:r>
            <a:rPr lang="ja-JP" altLang="en-US" sz="1100">
              <a:solidFill>
                <a:schemeClr val="dk1"/>
              </a:solidFill>
              <a:latin typeface="+mn-lt"/>
              <a:ea typeface="+mn-ea"/>
              <a:cs typeface="+mn-cs"/>
            </a:rPr>
            <a:t>要因として</a:t>
          </a:r>
          <a:r>
            <a:rPr lang="ja-JP" altLang="ja-JP" sz="1100">
              <a:solidFill>
                <a:schemeClr val="dk1"/>
              </a:solidFill>
              <a:latin typeface="+mn-lt"/>
              <a:ea typeface="+mn-ea"/>
              <a:cs typeface="+mn-cs"/>
            </a:rPr>
            <a:t>挙げられる。また、退職手当支給見込額に対し、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節減、職員給与費の削減や退職者の補充を必要最小限に抑えるなどの人件費及び物件費の歳出削減策を行い、財政の健全化に努める。</a:t>
          </a:r>
          <a:endParaRPr lang="ja-JP" altLang="ja-JP" sz="1100" b="0" i="0" baseline="0">
            <a:solidFill>
              <a:schemeClr val="dk1"/>
            </a:solidFill>
            <a:latin typeface="+mn-lt"/>
            <a:ea typeface="+mn-ea"/>
            <a:cs typeface="+mn-cs"/>
          </a:endParaRPr>
        </a:p>
        <a:p>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2302965</v>
      </c>
      <c r="BO4" s="379"/>
      <c r="BP4" s="379"/>
      <c r="BQ4" s="379"/>
      <c r="BR4" s="379"/>
      <c r="BS4" s="379"/>
      <c r="BT4" s="379"/>
      <c r="BU4" s="380"/>
      <c r="BV4" s="378">
        <v>2083117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10.6</v>
      </c>
      <c r="CU4" s="554"/>
      <c r="CV4" s="554"/>
      <c r="CW4" s="554"/>
      <c r="CX4" s="554"/>
      <c r="CY4" s="554"/>
      <c r="CZ4" s="554"/>
      <c r="DA4" s="555"/>
      <c r="DB4" s="553">
        <v>12.4</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2160555</v>
      </c>
      <c r="BO5" s="384"/>
      <c r="BP5" s="384"/>
      <c r="BQ5" s="384"/>
      <c r="BR5" s="384"/>
      <c r="BS5" s="384"/>
      <c r="BT5" s="384"/>
      <c r="BU5" s="385"/>
      <c r="BV5" s="383">
        <v>1911385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88</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142410</v>
      </c>
      <c r="BO6" s="384"/>
      <c r="BP6" s="384"/>
      <c r="BQ6" s="384"/>
      <c r="BR6" s="384"/>
      <c r="BS6" s="384"/>
      <c r="BT6" s="384"/>
      <c r="BU6" s="385"/>
      <c r="BV6" s="383">
        <v>171732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94.8</v>
      </c>
      <c r="CU6" s="528"/>
      <c r="CV6" s="528"/>
      <c r="CW6" s="528"/>
      <c r="CX6" s="528"/>
      <c r="CY6" s="528"/>
      <c r="CZ6" s="528"/>
      <c r="DA6" s="529"/>
      <c r="DB6" s="527">
        <v>92.4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3114</v>
      </c>
      <c r="BO7" s="384"/>
      <c r="BP7" s="384"/>
      <c r="BQ7" s="384"/>
      <c r="BR7" s="384"/>
      <c r="BS7" s="384"/>
      <c r="BT7" s="384"/>
      <c r="BU7" s="385"/>
      <c r="BV7" s="383">
        <v>10557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1312559</v>
      </c>
      <c r="CU7" s="384"/>
      <c r="CV7" s="384"/>
      <c r="CW7" s="384"/>
      <c r="CX7" s="384"/>
      <c r="CY7" s="384"/>
      <c r="CZ7" s="384"/>
      <c r="DA7" s="385"/>
      <c r="DB7" s="383">
        <v>1300280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139296</v>
      </c>
      <c r="BO8" s="384"/>
      <c r="BP8" s="384"/>
      <c r="BQ8" s="384"/>
      <c r="BR8" s="384"/>
      <c r="BS8" s="384"/>
      <c r="BT8" s="384"/>
      <c r="BU8" s="385"/>
      <c r="BV8" s="383">
        <v>161175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0.09</v>
      </c>
      <c r="CU8" s="491"/>
      <c r="CV8" s="491"/>
      <c r="CW8" s="491"/>
      <c r="CX8" s="491"/>
      <c r="CY8" s="491"/>
      <c r="CZ8" s="491"/>
      <c r="DA8" s="492"/>
      <c r="DB8" s="490">
        <v>0.09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2189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-21879</v>
      </c>
      <c r="BO9" s="384"/>
      <c r="BP9" s="384"/>
      <c r="BQ9" s="384"/>
      <c r="BR9" s="384"/>
      <c r="BS9" s="384"/>
      <c r="BT9" s="384"/>
      <c r="BU9" s="385"/>
      <c r="BV9" s="383">
        <v>58988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20.5</v>
      </c>
      <c r="CU9" s="354"/>
      <c r="CV9" s="354"/>
      <c r="CW9" s="354"/>
      <c r="CX9" s="354"/>
      <c r="CY9" s="354"/>
      <c r="CZ9" s="354"/>
      <c r="DA9" s="355"/>
      <c r="DB9" s="353">
        <v>21.3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2469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212</v>
      </c>
      <c r="BO10" s="384"/>
      <c r="BP10" s="384"/>
      <c r="BQ10" s="384"/>
      <c r="BR10" s="384"/>
      <c r="BS10" s="384"/>
      <c r="BT10" s="384"/>
      <c r="BU10" s="385"/>
      <c r="BV10" s="383">
        <v>209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65</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2280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212</v>
      </c>
      <c r="BO12" s="384"/>
      <c r="BP12" s="384"/>
      <c r="BQ12" s="384"/>
      <c r="BR12" s="384"/>
      <c r="BS12" s="384"/>
      <c r="BT12" s="384"/>
      <c r="BU12" s="385"/>
      <c r="BV12" s="383">
        <v>209</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2280</v>
      </c>
      <c r="S13" s="483"/>
      <c r="T13" s="483"/>
      <c r="U13" s="483"/>
      <c r="V13" s="484"/>
      <c r="W13" s="470" t="s">
        <v>124</v>
      </c>
      <c r="X13" s="398"/>
      <c r="Y13" s="398"/>
      <c r="Z13" s="398"/>
      <c r="AA13" s="398"/>
      <c r="AB13" s="399"/>
      <c r="AC13" s="359">
        <v>272</v>
      </c>
      <c r="AD13" s="360"/>
      <c r="AE13" s="360"/>
      <c r="AF13" s="360"/>
      <c r="AG13" s="361"/>
      <c r="AH13" s="359">
        <v>331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-21879</v>
      </c>
      <c r="BO13" s="384"/>
      <c r="BP13" s="384"/>
      <c r="BQ13" s="384"/>
      <c r="BR13" s="384"/>
      <c r="BS13" s="384"/>
      <c r="BT13" s="384"/>
      <c r="BU13" s="385"/>
      <c r="BV13" s="383">
        <v>59053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2291</v>
      </c>
      <c r="S14" s="483"/>
      <c r="T14" s="483"/>
      <c r="U14" s="483"/>
      <c r="V14" s="484"/>
      <c r="W14" s="485"/>
      <c r="X14" s="401"/>
      <c r="Y14" s="401"/>
      <c r="Z14" s="401"/>
      <c r="AA14" s="401"/>
      <c r="AB14" s="402"/>
      <c r="AC14" s="475">
        <v>27.9</v>
      </c>
      <c r="AD14" s="476"/>
      <c r="AE14" s="476"/>
      <c r="AF14" s="476"/>
      <c r="AG14" s="477"/>
      <c r="AH14" s="475">
        <v>28.5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2291</v>
      </c>
      <c r="S15" s="483"/>
      <c r="T15" s="483"/>
      <c r="U15" s="483"/>
      <c r="V15" s="484"/>
      <c r="W15" s="470" t="s">
        <v>131</v>
      </c>
      <c r="X15" s="398"/>
      <c r="Y15" s="398"/>
      <c r="Z15" s="398"/>
      <c r="AA15" s="398"/>
      <c r="AB15" s="399"/>
      <c r="AC15" s="359">
        <v>151</v>
      </c>
      <c r="AD15" s="360"/>
      <c r="AE15" s="360"/>
      <c r="AF15" s="360"/>
      <c r="AG15" s="361"/>
      <c r="AH15" s="359">
        <v>257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115718</v>
      </c>
      <c r="BO15" s="379"/>
      <c r="BP15" s="379"/>
      <c r="BQ15" s="379"/>
      <c r="BR15" s="379"/>
      <c r="BS15" s="379"/>
      <c r="BT15" s="379"/>
      <c r="BU15" s="380"/>
      <c r="BV15" s="378">
        <v>115226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15.5</v>
      </c>
      <c r="AD16" s="476"/>
      <c r="AE16" s="476"/>
      <c r="AF16" s="476"/>
      <c r="AG16" s="477"/>
      <c r="AH16" s="475">
        <v>22.1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1218264</v>
      </c>
      <c r="BO16" s="384"/>
      <c r="BP16" s="384"/>
      <c r="BQ16" s="384"/>
      <c r="BR16" s="384"/>
      <c r="BS16" s="384"/>
      <c r="BT16" s="384"/>
      <c r="BU16" s="385"/>
      <c r="BV16" s="383">
        <v>1205039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8"/>
      <c r="Y17" s="398"/>
      <c r="Z17" s="398"/>
      <c r="AA17" s="398"/>
      <c r="AB17" s="399"/>
      <c r="AC17" s="359">
        <v>552</v>
      </c>
      <c r="AD17" s="360"/>
      <c r="AE17" s="360"/>
      <c r="AF17" s="360"/>
      <c r="AG17" s="361"/>
      <c r="AH17" s="359">
        <v>574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146709</v>
      </c>
      <c r="BO17" s="384"/>
      <c r="BP17" s="384"/>
      <c r="BQ17" s="384"/>
      <c r="BR17" s="384"/>
      <c r="BS17" s="384"/>
      <c r="BT17" s="384"/>
      <c r="BU17" s="385"/>
      <c r="BV17" s="383">
        <v>147397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6.89</v>
      </c>
      <c r="M18" s="446"/>
      <c r="N18" s="446"/>
      <c r="O18" s="446"/>
      <c r="P18" s="446"/>
      <c r="Q18" s="446"/>
      <c r="R18" s="447"/>
      <c r="S18" s="447"/>
      <c r="T18" s="447"/>
      <c r="U18" s="447"/>
      <c r="V18" s="448"/>
      <c r="W18" s="462"/>
      <c r="X18" s="463"/>
      <c r="Y18" s="463"/>
      <c r="Z18" s="463"/>
      <c r="AA18" s="463"/>
      <c r="AB18" s="471"/>
      <c r="AC18" s="347">
        <v>56.6</v>
      </c>
      <c r="AD18" s="348"/>
      <c r="AE18" s="348"/>
      <c r="AF18" s="348"/>
      <c r="AG18" s="449"/>
      <c r="AH18" s="347">
        <v>49.4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1200154</v>
      </c>
      <c r="BO18" s="384"/>
      <c r="BP18" s="384"/>
      <c r="BQ18" s="384"/>
      <c r="BR18" s="384"/>
      <c r="BS18" s="384"/>
      <c r="BT18" s="384"/>
      <c r="BU18" s="385"/>
      <c r="BV18" s="383">
        <v>1188963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318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1850073</v>
      </c>
      <c r="BO19" s="384"/>
      <c r="BP19" s="384"/>
      <c r="BQ19" s="384"/>
      <c r="BR19" s="384"/>
      <c r="BS19" s="384"/>
      <c r="BT19" s="384"/>
      <c r="BU19" s="385"/>
      <c r="BV19" s="383">
        <v>1725362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913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2305825</v>
      </c>
      <c r="BO23" s="384"/>
      <c r="BP23" s="384"/>
      <c r="BQ23" s="384"/>
      <c r="BR23" s="384"/>
      <c r="BS23" s="384"/>
      <c r="BT23" s="384"/>
      <c r="BU23" s="385"/>
      <c r="BV23" s="383">
        <v>2408859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6021</v>
      </c>
      <c r="R24" s="360"/>
      <c r="S24" s="360"/>
      <c r="T24" s="360"/>
      <c r="U24" s="360"/>
      <c r="V24" s="361"/>
      <c r="W24" s="427"/>
      <c r="X24" s="418"/>
      <c r="Y24" s="419"/>
      <c r="Z24" s="356" t="s">
        <v>154</v>
      </c>
      <c r="AA24" s="357"/>
      <c r="AB24" s="357"/>
      <c r="AC24" s="357"/>
      <c r="AD24" s="357"/>
      <c r="AE24" s="357"/>
      <c r="AF24" s="357"/>
      <c r="AG24" s="358"/>
      <c r="AH24" s="359">
        <v>58</v>
      </c>
      <c r="AI24" s="360"/>
      <c r="AJ24" s="360"/>
      <c r="AK24" s="360"/>
      <c r="AL24" s="361"/>
      <c r="AM24" s="359">
        <v>133226</v>
      </c>
      <c r="AN24" s="360"/>
      <c r="AO24" s="360"/>
      <c r="AP24" s="360"/>
      <c r="AQ24" s="360"/>
      <c r="AR24" s="361"/>
      <c r="AS24" s="359">
        <v>2297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2210637</v>
      </c>
      <c r="BO24" s="384"/>
      <c r="BP24" s="384"/>
      <c r="BQ24" s="384"/>
      <c r="BR24" s="384"/>
      <c r="BS24" s="384"/>
      <c r="BT24" s="384"/>
      <c r="BU24" s="385"/>
      <c r="BV24" s="383">
        <v>2278521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4815</v>
      </c>
      <c r="R25" s="360"/>
      <c r="S25" s="360"/>
      <c r="T25" s="360"/>
      <c r="U25" s="360"/>
      <c r="V25" s="361"/>
      <c r="W25" s="427"/>
      <c r="X25" s="418"/>
      <c r="Y25" s="419"/>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293</v>
      </c>
      <c r="BO25" s="379"/>
      <c r="BP25" s="379"/>
      <c r="BQ25" s="379"/>
      <c r="BR25" s="379"/>
      <c r="BS25" s="379"/>
      <c r="BT25" s="379"/>
      <c r="BU25" s="380"/>
      <c r="BV25" s="378">
        <v>154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4370</v>
      </c>
      <c r="R26" s="360"/>
      <c r="S26" s="360"/>
      <c r="T26" s="360"/>
      <c r="U26" s="360"/>
      <c r="V26" s="361"/>
      <c r="W26" s="427"/>
      <c r="X26" s="418"/>
      <c r="Y26" s="419"/>
      <c r="Z26" s="356" t="s">
        <v>160</v>
      </c>
      <c r="AA26" s="395"/>
      <c r="AB26" s="395"/>
      <c r="AC26" s="395"/>
      <c r="AD26" s="395"/>
      <c r="AE26" s="395"/>
      <c r="AF26" s="395"/>
      <c r="AG26" s="396"/>
      <c r="AH26" s="359">
        <v>7</v>
      </c>
      <c r="AI26" s="360"/>
      <c r="AJ26" s="360"/>
      <c r="AK26" s="360"/>
      <c r="AL26" s="361"/>
      <c r="AM26" s="359">
        <v>15022</v>
      </c>
      <c r="AN26" s="360"/>
      <c r="AO26" s="360"/>
      <c r="AP26" s="360"/>
      <c r="AQ26" s="360"/>
      <c r="AR26" s="361"/>
      <c r="AS26" s="359">
        <v>2146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2277</v>
      </c>
      <c r="R27" s="360"/>
      <c r="S27" s="360"/>
      <c r="T27" s="360"/>
      <c r="U27" s="360"/>
      <c r="V27" s="361"/>
      <c r="W27" s="427"/>
      <c r="X27" s="418"/>
      <c r="Y27" s="419"/>
      <c r="Z27" s="356" t="s">
        <v>163</v>
      </c>
      <c r="AA27" s="357"/>
      <c r="AB27" s="357"/>
      <c r="AC27" s="357"/>
      <c r="AD27" s="357"/>
      <c r="AE27" s="357"/>
      <c r="AF27" s="357"/>
      <c r="AG27" s="358"/>
      <c r="AH27" s="359">
        <v>3</v>
      </c>
      <c r="AI27" s="360"/>
      <c r="AJ27" s="360"/>
      <c r="AK27" s="360"/>
      <c r="AL27" s="361"/>
      <c r="AM27" s="359">
        <v>6708</v>
      </c>
      <c r="AN27" s="360"/>
      <c r="AO27" s="360"/>
      <c r="AP27" s="360"/>
      <c r="AQ27" s="360"/>
      <c r="AR27" s="361"/>
      <c r="AS27" s="359">
        <v>2236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45000</v>
      </c>
      <c r="BO27" s="387"/>
      <c r="BP27" s="387"/>
      <c r="BQ27" s="387"/>
      <c r="BR27" s="387"/>
      <c r="BS27" s="387"/>
      <c r="BT27" s="387"/>
      <c r="BU27" s="388"/>
      <c r="BV27" s="386">
        <v>45000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1971</v>
      </c>
      <c r="R28" s="360"/>
      <c r="S28" s="360"/>
      <c r="T28" s="360"/>
      <c r="U28" s="360"/>
      <c r="V28" s="361"/>
      <c r="W28" s="427"/>
      <c r="X28" s="418"/>
      <c r="Y28" s="419"/>
      <c r="Z28" s="356" t="s">
        <v>166</v>
      </c>
      <c r="AA28" s="357"/>
      <c r="AB28" s="357"/>
      <c r="AC28" s="357"/>
      <c r="AD28" s="357"/>
      <c r="AE28" s="357"/>
      <c r="AF28" s="357"/>
      <c r="AG28" s="358"/>
      <c r="AH28" s="359">
        <v>26</v>
      </c>
      <c r="AI28" s="360"/>
      <c r="AJ28" s="360"/>
      <c r="AK28" s="360"/>
      <c r="AL28" s="361"/>
      <c r="AM28" s="359">
        <v>46930</v>
      </c>
      <c r="AN28" s="360"/>
      <c r="AO28" s="360"/>
      <c r="AP28" s="360"/>
      <c r="AQ28" s="360"/>
      <c r="AR28" s="361"/>
      <c r="AS28" s="359">
        <v>1805</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555746</v>
      </c>
      <c r="BO28" s="379"/>
      <c r="BP28" s="379"/>
      <c r="BQ28" s="379"/>
      <c r="BR28" s="379"/>
      <c r="BS28" s="379"/>
      <c r="BT28" s="379"/>
      <c r="BU28" s="380"/>
      <c r="BV28" s="378">
        <v>555746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6</v>
      </c>
      <c r="M29" s="360"/>
      <c r="N29" s="360"/>
      <c r="O29" s="360"/>
      <c r="P29" s="361"/>
      <c r="Q29" s="359">
        <v>1863</v>
      </c>
      <c r="R29" s="360"/>
      <c r="S29" s="360"/>
      <c r="T29" s="360"/>
      <c r="U29" s="360"/>
      <c r="V29" s="361"/>
      <c r="W29" s="427"/>
      <c r="X29" s="418"/>
      <c r="Y29" s="419"/>
      <c r="Z29" s="356" t="s">
        <v>170</v>
      </c>
      <c r="AA29" s="357"/>
      <c r="AB29" s="357"/>
      <c r="AC29" s="357"/>
      <c r="AD29" s="357"/>
      <c r="AE29" s="357"/>
      <c r="AF29" s="357"/>
      <c r="AG29" s="358"/>
      <c r="AH29" s="359">
        <v>87</v>
      </c>
      <c r="AI29" s="360"/>
      <c r="AJ29" s="360"/>
      <c r="AK29" s="360"/>
      <c r="AL29" s="361"/>
      <c r="AM29" s="359">
        <v>186864</v>
      </c>
      <c r="AN29" s="360"/>
      <c r="AO29" s="360"/>
      <c r="AP29" s="360"/>
      <c r="AQ29" s="360"/>
      <c r="AR29" s="361"/>
      <c r="AS29" s="359">
        <v>2148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245169</v>
      </c>
      <c r="BO29" s="384"/>
      <c r="BP29" s="384"/>
      <c r="BQ29" s="384"/>
      <c r="BR29" s="384"/>
      <c r="BS29" s="384"/>
      <c r="BT29" s="384"/>
      <c r="BU29" s="385"/>
      <c r="BV29" s="383">
        <v>245080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74.900000000000006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1921721</v>
      </c>
      <c r="BO30" s="387"/>
      <c r="BP30" s="387"/>
      <c r="BQ30" s="387"/>
      <c r="BR30" s="387"/>
      <c r="BS30" s="387"/>
      <c r="BT30" s="387"/>
      <c r="BU30" s="388"/>
      <c r="BV30" s="386">
        <v>1699071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大分県退職手当組合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姫島村土地開発公社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姫島開発総合ｾﾝﾀｰ特別会計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姫島丸特別会計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大分県消防補償等組合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姫島車えび養殖（株）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ケーブルテレビ事業特別会計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駐車場特別会計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下水道特別会計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大分県市町村会館管理組合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漁業集落排水事業特別会計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大分県後期高齢者医療広域連合（普通会計）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高齢者生活福祉センター特別会計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大分県後期高齢者医療広域連合（後期高齢者医療事業会計）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地域包括支援センター特別会計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10</v>
      </c>
      <c r="V40" s="343"/>
      <c r="W40" s="342" t="str">
        <f>IF('各会計、関係団体の財政状況及び健全化判断比率'!B34="","",'各会計、関係団体の財政状況及び健全化判断比率'!B34)</f>
        <v>後期高齢者医療特別会計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3100</v>
      </c>
      <c r="J41" s="83">
        <v>2811</v>
      </c>
      <c r="K41" s="83">
        <v>2587</v>
      </c>
      <c r="L41" s="83">
        <v>2409</v>
      </c>
      <c r="M41" s="84">
        <v>2306</v>
      </c>
    </row>
    <row r="42" spans="2:13" ht="27.75" customHeight="1">
      <c r="B42" s="1169"/>
      <c r="C42" s="1170"/>
      <c r="D42" s="85"/>
      <c r="E42" s="1173" t="s">
        <v>26</v>
      </c>
      <c r="F42" s="1173"/>
      <c r="G42" s="1173"/>
      <c r="H42" s="1174"/>
      <c r="I42" s="86" t="s">
        <v>482</v>
      </c>
      <c r="J42" s="87" t="s">
        <v>482</v>
      </c>
      <c r="K42" s="87" t="s">
        <v>482</v>
      </c>
      <c r="L42" s="87" t="s">
        <v>482</v>
      </c>
      <c r="M42" s="88" t="s">
        <v>482</v>
      </c>
    </row>
    <row r="43" spans="2:13" ht="27.75" customHeight="1">
      <c r="B43" s="1169"/>
      <c r="C43" s="1170"/>
      <c r="D43" s="85"/>
      <c r="E43" s="1173" t="s">
        <v>27</v>
      </c>
      <c r="F43" s="1173"/>
      <c r="G43" s="1173"/>
      <c r="H43" s="1174"/>
      <c r="I43" s="86">
        <v>564</v>
      </c>
      <c r="J43" s="87">
        <v>531</v>
      </c>
      <c r="K43" s="87">
        <v>519</v>
      </c>
      <c r="L43" s="87">
        <v>478</v>
      </c>
      <c r="M43" s="88">
        <v>450</v>
      </c>
    </row>
    <row r="44" spans="2:13" ht="27.75" customHeight="1">
      <c r="B44" s="1169"/>
      <c r="C44" s="1170"/>
      <c r="D44" s="85"/>
      <c r="E44" s="1173" t="s">
        <v>28</v>
      </c>
      <c r="F44" s="1173"/>
      <c r="G44" s="1173"/>
      <c r="H44" s="1174"/>
      <c r="I44" s="86" t="s">
        <v>482</v>
      </c>
      <c r="J44" s="87" t="s">
        <v>482</v>
      </c>
      <c r="K44" s="87" t="s">
        <v>482</v>
      </c>
      <c r="L44" s="87" t="s">
        <v>482</v>
      </c>
      <c r="M44" s="88" t="s">
        <v>482</v>
      </c>
    </row>
    <row r="45" spans="2:13" ht="27.75" customHeight="1">
      <c r="B45" s="1169"/>
      <c r="C45" s="1170"/>
      <c r="D45" s="85"/>
      <c r="E45" s="1173" t="s">
        <v>29</v>
      </c>
      <c r="F45" s="1173"/>
      <c r="G45" s="1173"/>
      <c r="H45" s="1174"/>
      <c r="I45" s="86">
        <v>20</v>
      </c>
      <c r="J45" s="87">
        <v>5</v>
      </c>
      <c r="K45" s="87">
        <v>181</v>
      </c>
      <c r="L45" s="87">
        <v>278</v>
      </c>
      <c r="M45" s="88">
        <v>145</v>
      </c>
    </row>
    <row r="46" spans="2:13" ht="27.75" customHeight="1">
      <c r="B46" s="1169"/>
      <c r="C46" s="1170"/>
      <c r="D46" s="85"/>
      <c r="E46" s="1173" t="s">
        <v>30</v>
      </c>
      <c r="F46" s="1173"/>
      <c r="G46" s="1173"/>
      <c r="H46" s="1174"/>
      <c r="I46" s="86" t="s">
        <v>482</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2316</v>
      </c>
      <c r="J49" s="87">
        <v>2414</v>
      </c>
      <c r="K49" s="87">
        <v>2579</v>
      </c>
      <c r="L49" s="87">
        <v>2663</v>
      </c>
      <c r="M49" s="88">
        <v>2876</v>
      </c>
    </row>
    <row r="50" spans="2:13" ht="27.75" customHeight="1">
      <c r="B50" s="1169"/>
      <c r="C50" s="1170"/>
      <c r="D50" s="85"/>
      <c r="E50" s="1173" t="s">
        <v>35</v>
      </c>
      <c r="F50" s="1173"/>
      <c r="G50" s="1173"/>
      <c r="H50" s="1174"/>
      <c r="I50" s="86" t="s">
        <v>482</v>
      </c>
      <c r="J50" s="87" t="s">
        <v>482</v>
      </c>
      <c r="K50" s="87" t="s">
        <v>482</v>
      </c>
      <c r="L50" s="87" t="s">
        <v>482</v>
      </c>
      <c r="M50" s="88" t="s">
        <v>482</v>
      </c>
    </row>
    <row r="51" spans="2:13" ht="27.75" customHeight="1">
      <c r="B51" s="1171"/>
      <c r="C51" s="1172"/>
      <c r="D51" s="85"/>
      <c r="E51" s="1173" t="s">
        <v>36</v>
      </c>
      <c r="F51" s="1173"/>
      <c r="G51" s="1173"/>
      <c r="H51" s="1174"/>
      <c r="I51" s="86">
        <v>2962</v>
      </c>
      <c r="J51" s="87">
        <v>2748</v>
      </c>
      <c r="K51" s="87">
        <v>2587</v>
      </c>
      <c r="L51" s="87">
        <v>2474</v>
      </c>
      <c r="M51" s="88">
        <v>2273</v>
      </c>
    </row>
    <row r="52" spans="2:13" ht="27.75" customHeight="1" thickBot="1">
      <c r="B52" s="1175" t="s">
        <v>37</v>
      </c>
      <c r="C52" s="1176"/>
      <c r="D52" s="90"/>
      <c r="E52" s="1177" t="s">
        <v>38</v>
      </c>
      <c r="F52" s="1177"/>
      <c r="G52" s="1177"/>
      <c r="H52" s="1178"/>
      <c r="I52" s="91">
        <v>-1594</v>
      </c>
      <c r="J52" s="92">
        <v>-1815</v>
      </c>
      <c r="K52" s="92">
        <v>-1879</v>
      </c>
      <c r="L52" s="92">
        <v>-1972</v>
      </c>
      <c r="M52" s="93">
        <v>-2249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238759</v>
      </c>
      <c r="E3" s="116"/>
      <c r="F3" s="117">
        <v>262834</v>
      </c>
      <c r="G3" s="118"/>
      <c r="H3" s="119"/>
    </row>
    <row r="4" spans="1:8">
      <c r="A4" s="120"/>
      <c r="B4" s="121"/>
      <c r="C4" s="122"/>
      <c r="D4" s="123">
        <v>126713</v>
      </c>
      <c r="E4" s="124"/>
      <c r="F4" s="125">
        <v>147509</v>
      </c>
      <c r="G4" s="126"/>
      <c r="H4" s="127"/>
    </row>
    <row r="5" spans="1:8">
      <c r="A5" s="108" t="s">
        <v>516</v>
      </c>
      <c r="B5" s="113"/>
      <c r="C5" s="114"/>
      <c r="D5" s="115">
        <v>101213</v>
      </c>
      <c r="E5" s="116"/>
      <c r="F5" s="117">
        <v>334234</v>
      </c>
      <c r="G5" s="118"/>
      <c r="H5" s="119"/>
    </row>
    <row r="6" spans="1:8">
      <c r="A6" s="120"/>
      <c r="B6" s="121"/>
      <c r="C6" s="122"/>
      <c r="D6" s="123">
        <v>64879</v>
      </c>
      <c r="E6" s="124"/>
      <c r="F6" s="125">
        <v>135366</v>
      </c>
      <c r="G6" s="126"/>
      <c r="H6" s="127"/>
    </row>
    <row r="7" spans="1:8">
      <c r="A7" s="108" t="s">
        <v>517</v>
      </c>
      <c r="B7" s="113"/>
      <c r="C7" s="114"/>
      <c r="D7" s="115">
        <v>111403</v>
      </c>
      <c r="E7" s="116"/>
      <c r="F7" s="117">
        <v>216155</v>
      </c>
      <c r="G7" s="118"/>
      <c r="H7" s="119"/>
    </row>
    <row r="8" spans="1:8">
      <c r="A8" s="120"/>
      <c r="B8" s="121"/>
      <c r="C8" s="122"/>
      <c r="D8" s="123">
        <v>86670</v>
      </c>
      <c r="E8" s="124"/>
      <c r="F8" s="125">
        <v>108827</v>
      </c>
      <c r="G8" s="126"/>
      <c r="H8" s="127"/>
    </row>
    <row r="9" spans="1:8">
      <c r="A9" s="108" t="s">
        <v>518</v>
      </c>
      <c r="B9" s="113"/>
      <c r="C9" s="114"/>
      <c r="D9" s="115">
        <v>80158</v>
      </c>
      <c r="E9" s="116"/>
      <c r="F9" s="117">
        <v>228305</v>
      </c>
      <c r="G9" s="118"/>
      <c r="H9" s="119"/>
    </row>
    <row r="10" spans="1:8">
      <c r="A10" s="120"/>
      <c r="B10" s="121"/>
      <c r="C10" s="122"/>
      <c r="D10" s="123">
        <v>40620</v>
      </c>
      <c r="E10" s="124"/>
      <c r="F10" s="125">
        <v>86611</v>
      </c>
      <c r="G10" s="126"/>
      <c r="H10" s="127"/>
    </row>
    <row r="11" spans="1:8">
      <c r="A11" s="108" t="s">
        <v>519</v>
      </c>
      <c r="B11" s="113"/>
      <c r="C11" s="114"/>
      <c r="D11" s="115">
        <v>148617</v>
      </c>
      <c r="E11" s="116"/>
      <c r="F11" s="117">
        <v>316331</v>
      </c>
      <c r="G11" s="118"/>
      <c r="H11" s="119"/>
    </row>
    <row r="12" spans="1:8">
      <c r="A12" s="120"/>
      <c r="B12" s="121"/>
      <c r="C12" s="128"/>
      <c r="D12" s="123">
        <v>54594</v>
      </c>
      <c r="E12" s="124"/>
      <c r="F12" s="125">
        <v>106387</v>
      </c>
      <c r="G12" s="126"/>
      <c r="H12" s="127"/>
    </row>
    <row r="13" spans="1:8">
      <c r="A13" s="108"/>
      <c r="B13" s="113"/>
      <c r="C13" s="129"/>
      <c r="D13" s="130">
        <v>136030</v>
      </c>
      <c r="E13" s="131"/>
      <c r="F13" s="132">
        <v>271572</v>
      </c>
      <c r="G13" s="133"/>
      <c r="H13" s="119"/>
    </row>
    <row r="14" spans="1:8">
      <c r="A14" s="120"/>
      <c r="B14" s="121"/>
      <c r="C14" s="122"/>
      <c r="D14" s="123">
        <v>74695</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12.82</v>
      </c>
      <c r="C19" s="134">
        <f>ROUND(VALUE(SUBSTITUTE(実質収支比率等に係る経年分析!G$48,"▲","-")),2)</f>
        <v>10.66</v>
      </c>
      <c r="D19" s="134">
        <f>ROUND(VALUE(SUBSTITUTE(実質収支比率等に係る経年分析!H$48,"▲","-")),2)</f>
        <v>7.31</v>
      </c>
      <c r="E19" s="134">
        <f>ROUND(VALUE(SUBSTITUTE(実質収支比率等に係る経年分析!I$48,"▲","-")),2)</f>
        <v>12.4</v>
      </c>
      <c r="F19" s="134">
        <f>ROUND(VALUE(SUBSTITUTE(実質収支比率等に係る経年分析!J$48,"▲","-")),2)</f>
        <v>10.61</v>
      </c>
    </row>
    <row r="20" spans="1:11">
      <c r="A20" s="134" t="s">
        <v>43</v>
      </c>
      <c r="B20" s="134">
        <f>ROUND(VALUE(SUBSTITUTE(実質収支比率等に係る経年分析!F$47,"▲","-")),2)</f>
        <v>38.29</v>
      </c>
      <c r="C20" s="134">
        <f>ROUND(VALUE(SUBSTITUTE(実質収支比率等に係る経年分析!G$47,"▲","-")),2)</f>
        <v>37.17</v>
      </c>
      <c r="D20" s="134">
        <f>ROUND(VALUE(SUBSTITUTE(実質収支比率等に係る経年分析!H$47,"▲","-")),2)</f>
        <v>39.770000000000003</v>
      </c>
      <c r="E20" s="134">
        <f>ROUND(VALUE(SUBSTITUTE(実質収支比率等に係る経年分析!I$47,"▲","-")),2)</f>
        <v>42.74</v>
      </c>
      <c r="F20" s="134">
        <f>ROUND(VALUE(SUBSTITUTE(実質収支比率等に係る経年分析!J$47,"▲","-")),2)</f>
        <v>42.34</v>
      </c>
    </row>
    <row r="21" spans="1:11">
      <c r="A21" s="134" t="s">
        <v>44</v>
      </c>
      <c r="B21" s="134">
        <f>IF(ISNUMBER(VALUE(SUBSTITUTE(実質収支比率等に係る経年分析!F$49,"▲","-"))),ROUND(VALUE(SUBSTITUTE(実質収支比率等に係る経年分析!F$49,"▲","-")),2),NA())</f>
        <v>1.8</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-4.0999999999999996</v>
      </c>
      <c r="E21" s="134">
        <f>IF(ISNUMBER(VALUE(SUBSTITUTE(実質収支比率等に係る経年分析!I$49,"▲","-"))),ROUND(VALUE(SUBSTITUTE(実質収支比率等に係る経年分析!I$49,"▲","-")),2),NA())</f>
        <v>4.54</v>
      </c>
      <c r="F21" s="134">
        <f>IF(ISNUMBER(VALUE(SUBSTITUTE(実質収支比率等に係る経年分析!J$49,"▲","-"))),ROUND(VALUE(SUBSTITUTE(実質収支比率等に係る経年分析!J$49,"▲","-")),2),NA())</f>
        <v>-1.67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国民健康保険診療所特別会計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v>
      </c>
    </row>
    <row r="36" spans="1:16">
      <c r="A36" s="135" t="str">
        <f>IF(連結実質赤字比率に係る赤字・黒字の構成分析!C$34="",NA(),連結実質赤字比率に係る赤字・黒字の構成分析!C$34)</f>
        <v>駐車場特別会計</v>
      </c>
      <c r="B36" s="135">
        <f>IF(ROUND(VALUE(SUBSTITUTE(連結実質赤字比率に係る赤字・黒字の構成分析!F$34,"▲", "-")), 2) &lt; 0, ABS(ROUND(VALUE(SUBSTITUTE(連結実質赤字比率に係る赤字・黒字の構成分析!F$34,"▲", "-")), 2)), NA())</f>
        <v>0.4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385</v>
      </c>
      <c r="E42" s="136"/>
      <c r="F42" s="136"/>
      <c r="G42" s="136">
        <f>'実質公債費比率（分子）の構造'!L$52</f>
        <v>387</v>
      </c>
      <c r="H42" s="136"/>
      <c r="I42" s="136"/>
      <c r="J42" s="136">
        <f>'実質公債費比率（分子）の構造'!M$52</f>
        <v>367</v>
      </c>
      <c r="K42" s="136"/>
      <c r="L42" s="136"/>
      <c r="M42" s="136">
        <f>'実質公債費比率（分子）の構造'!N$52</f>
        <v>335</v>
      </c>
      <c r="N42" s="136"/>
      <c r="O42" s="136"/>
      <c r="P42" s="136">
        <f>'実質公債費比率（分子）の構造'!O$52</f>
        <v>344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69</v>
      </c>
      <c r="C46" s="136"/>
      <c r="D46" s="136"/>
      <c r="E46" s="136">
        <f>'実質公債費比率（分子）の構造'!L$48</f>
        <v>70</v>
      </c>
      <c r="F46" s="136"/>
      <c r="G46" s="136"/>
      <c r="H46" s="136">
        <f>'実質公債費比率（分子）の構造'!M$48</f>
        <v>61</v>
      </c>
      <c r="I46" s="136"/>
      <c r="J46" s="136"/>
      <c r="K46" s="136">
        <f>'実質公債費比率（分子）の構造'!N$48</f>
        <v>50</v>
      </c>
      <c r="L46" s="136"/>
      <c r="M46" s="136"/>
      <c r="N46" s="136">
        <f>'実質公債費比率（分子）の構造'!O$48</f>
        <v>49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463</v>
      </c>
      <c r="C49" s="136"/>
      <c r="D49" s="136"/>
      <c r="E49" s="136">
        <f>'実質公債費比率（分子）の構造'!L$45</f>
        <v>465</v>
      </c>
      <c r="F49" s="136"/>
      <c r="G49" s="136"/>
      <c r="H49" s="136">
        <f>'実質公債費比率（分子）の構造'!M$45</f>
        <v>415</v>
      </c>
      <c r="I49" s="136"/>
      <c r="J49" s="136"/>
      <c r="K49" s="136">
        <f>'実質公債費比率（分子）の構造'!N$45</f>
        <v>367</v>
      </c>
      <c r="L49" s="136"/>
      <c r="M49" s="136"/>
      <c r="N49" s="136">
        <f>'実質公債費比率（分子）の構造'!O$45</f>
        <v>380</v>
      </c>
      <c r="O49" s="136"/>
      <c r="P49" s="136"/>
    </row>
    <row r="50" spans="1:16">
      <c r="A50" s="136" t="s">
        <v>59</v>
      </c>
      <c r="B50" s="136" t="e">
        <f>NA()</f>
        <v>#N/A</v>
      </c>
      <c r="C50" s="136">
        <f>IF(ISNUMBER('実質公債費比率（分子）の構造'!K$53),'実質公債費比率（分子）の構造'!K$53,NA())</f>
        <v>147</v>
      </c>
      <c r="D50" s="136" t="e">
        <f>NA()</f>
        <v>#N/A</v>
      </c>
      <c r="E50" s="136" t="e">
        <f>NA()</f>
        <v>#N/A</v>
      </c>
      <c r="F50" s="136">
        <f>IF(ISNUMBER('実質公債費比率（分子）の構造'!L$53),'実質公債費比率（分子）の構造'!L$53,NA())</f>
        <v>148</v>
      </c>
      <c r="G50" s="136" t="e">
        <f>NA()</f>
        <v>#N/A</v>
      </c>
      <c r="H50" s="136" t="e">
        <f>NA()</f>
        <v>#N/A</v>
      </c>
      <c r="I50" s="136">
        <f>IF(ISNUMBER('実質公債費比率（分子）の構造'!M$53),'実質公債費比率（分子）の構造'!M$53,NA())</f>
        <v>109</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85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2962</v>
      </c>
      <c r="E56" s="135"/>
      <c r="F56" s="135"/>
      <c r="G56" s="135">
        <f>'将来負担比率（分子）の構造'!J$51</f>
        <v>2748</v>
      </c>
      <c r="H56" s="135"/>
      <c r="I56" s="135"/>
      <c r="J56" s="135">
        <f>'将来負担比率（分子）の構造'!K$51</f>
        <v>2587</v>
      </c>
      <c r="K56" s="135"/>
      <c r="L56" s="135"/>
      <c r="M56" s="135">
        <f>'将来負担比率（分子）の構造'!L$51</f>
        <v>2474</v>
      </c>
      <c r="N56" s="135"/>
      <c r="O56" s="135"/>
      <c r="P56" s="135">
        <f>'将来負担比率（分子）の構造'!M$51</f>
        <v>2273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2316</v>
      </c>
      <c r="E58" s="135"/>
      <c r="F58" s="135"/>
      <c r="G58" s="135">
        <f>'将来負担比率（分子）の構造'!J$49</f>
        <v>2414</v>
      </c>
      <c r="H58" s="135"/>
      <c r="I58" s="135"/>
      <c r="J58" s="135">
        <f>'将来負担比率（分子）の構造'!K$49</f>
        <v>2579</v>
      </c>
      <c r="K58" s="135"/>
      <c r="L58" s="135"/>
      <c r="M58" s="135">
        <f>'将来負担比率（分子）の構造'!L$49</f>
        <v>2663</v>
      </c>
      <c r="N58" s="135"/>
      <c r="O58" s="135"/>
      <c r="P58" s="135">
        <f>'将来負担比率（分子）の構造'!M$49</f>
        <v>2876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v>
      </c>
      <c r="C62" s="135"/>
      <c r="D62" s="135"/>
      <c r="E62" s="135">
        <f>'将来負担比率（分子）の構造'!J$45</f>
        <v>5</v>
      </c>
      <c r="F62" s="135"/>
      <c r="G62" s="135"/>
      <c r="H62" s="135">
        <f>'将来負担比率（分子）の構造'!K$45</f>
        <v>181</v>
      </c>
      <c r="I62" s="135"/>
      <c r="J62" s="135"/>
      <c r="K62" s="135">
        <f>'将来負担比率（分子）の構造'!L$45</f>
        <v>278</v>
      </c>
      <c r="L62" s="135"/>
      <c r="M62" s="135"/>
      <c r="N62" s="135">
        <f>'将来負担比率（分子）の構造'!M$45</f>
        <v>145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564</v>
      </c>
      <c r="C64" s="135"/>
      <c r="D64" s="135"/>
      <c r="E64" s="135">
        <f>'将来負担比率（分子）の構造'!J$43</f>
        <v>531</v>
      </c>
      <c r="F64" s="135"/>
      <c r="G64" s="135"/>
      <c r="H64" s="135">
        <f>'将来負担比率（分子）の構造'!K$43</f>
        <v>519</v>
      </c>
      <c r="I64" s="135"/>
      <c r="J64" s="135"/>
      <c r="K64" s="135">
        <f>'将来負担比率（分子）の構造'!L$43</f>
        <v>478</v>
      </c>
      <c r="L64" s="135"/>
      <c r="M64" s="135"/>
      <c r="N64" s="135">
        <f>'将来負担比率（分子）の構造'!M$43</f>
        <v>450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3100</v>
      </c>
      <c r="C66" s="135"/>
      <c r="D66" s="135"/>
      <c r="E66" s="135">
        <f>'将来負担比率（分子）の構造'!J$41</f>
        <v>2811</v>
      </c>
      <c r="F66" s="135"/>
      <c r="G66" s="135"/>
      <c r="H66" s="135">
        <f>'将来負担比率（分子）の構造'!K$41</f>
        <v>2587</v>
      </c>
      <c r="I66" s="135"/>
      <c r="J66" s="135"/>
      <c r="K66" s="135">
        <f>'将来負担比率（分子）の構造'!L$41</f>
        <v>2409</v>
      </c>
      <c r="L66" s="135"/>
      <c r="M66" s="135"/>
      <c r="N66" s="135">
        <f>'将来負担比率（分子）の構造'!M$41</f>
        <v>2306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115021</v>
      </c>
      <c r="S5" s="637"/>
      <c r="T5" s="637"/>
      <c r="U5" s="637"/>
      <c r="V5" s="637"/>
      <c r="W5" s="637"/>
      <c r="X5" s="637"/>
      <c r="Y5" s="684"/>
      <c r="Z5" s="697">
        <v>5</v>
      </c>
      <c r="AA5" s="697"/>
      <c r="AB5" s="697"/>
      <c r="AC5" s="697"/>
      <c r="AD5" s="698">
        <v>115021</v>
      </c>
      <c r="AE5" s="698"/>
      <c r="AF5" s="698"/>
      <c r="AG5" s="698"/>
      <c r="AH5" s="698"/>
      <c r="AI5" s="698"/>
      <c r="AJ5" s="698"/>
      <c r="AK5" s="698"/>
      <c r="AL5" s="685">
        <v>9.1</v>
      </c>
      <c r="AM5" s="654"/>
      <c r="AN5" s="654"/>
      <c r="AO5" s="686"/>
      <c r="AP5" s="671" t="s">
        <v>208</v>
      </c>
      <c r="AQ5" s="672"/>
      <c r="AR5" s="672"/>
      <c r="AS5" s="672"/>
      <c r="AT5" s="672"/>
      <c r="AU5" s="672"/>
      <c r="AV5" s="672"/>
      <c r="AW5" s="672"/>
      <c r="AX5" s="672"/>
      <c r="AY5" s="672"/>
      <c r="AZ5" s="672"/>
      <c r="BA5" s="672"/>
      <c r="BB5" s="672"/>
      <c r="BC5" s="672"/>
      <c r="BD5" s="672"/>
      <c r="BE5" s="672"/>
      <c r="BF5" s="673"/>
      <c r="BG5" s="586">
        <v>115021</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9093</v>
      </c>
      <c r="S6" s="587"/>
      <c r="T6" s="587"/>
      <c r="U6" s="587"/>
      <c r="V6" s="587"/>
      <c r="W6" s="587"/>
      <c r="X6" s="587"/>
      <c r="Y6" s="588"/>
      <c r="Z6" s="639">
        <v>0.4</v>
      </c>
      <c r="AA6" s="639"/>
      <c r="AB6" s="639"/>
      <c r="AC6" s="639"/>
      <c r="AD6" s="640">
        <v>9093</v>
      </c>
      <c r="AE6" s="640"/>
      <c r="AF6" s="640"/>
      <c r="AG6" s="640"/>
      <c r="AH6" s="640"/>
      <c r="AI6" s="640"/>
      <c r="AJ6" s="640"/>
      <c r="AK6" s="640"/>
      <c r="AL6" s="609">
        <v>0.7</v>
      </c>
      <c r="AM6" s="641"/>
      <c r="AN6" s="641"/>
      <c r="AO6" s="642"/>
      <c r="AP6" s="583" t="s">
        <v>214</v>
      </c>
      <c r="AQ6" s="584"/>
      <c r="AR6" s="584"/>
      <c r="AS6" s="584"/>
      <c r="AT6" s="584"/>
      <c r="AU6" s="584"/>
      <c r="AV6" s="584"/>
      <c r="AW6" s="584"/>
      <c r="AX6" s="584"/>
      <c r="AY6" s="584"/>
      <c r="AZ6" s="584"/>
      <c r="BA6" s="584"/>
      <c r="BB6" s="584"/>
      <c r="BC6" s="584"/>
      <c r="BD6" s="584"/>
      <c r="BE6" s="584"/>
      <c r="BF6" s="585"/>
      <c r="BG6" s="586">
        <v>115021</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36737</v>
      </c>
      <c r="CS6" s="587"/>
      <c r="CT6" s="587"/>
      <c r="CU6" s="587"/>
      <c r="CV6" s="587"/>
      <c r="CW6" s="587"/>
      <c r="CX6" s="587"/>
      <c r="CY6" s="588"/>
      <c r="CZ6" s="639">
        <v>1.7</v>
      </c>
      <c r="DA6" s="639"/>
      <c r="DB6" s="639"/>
      <c r="DC6" s="639"/>
      <c r="DD6" s="592" t="s">
        <v>209</v>
      </c>
      <c r="DE6" s="587"/>
      <c r="DF6" s="587"/>
      <c r="DG6" s="587"/>
      <c r="DH6" s="587"/>
      <c r="DI6" s="587"/>
      <c r="DJ6" s="587"/>
      <c r="DK6" s="587"/>
      <c r="DL6" s="587"/>
      <c r="DM6" s="587"/>
      <c r="DN6" s="587"/>
      <c r="DO6" s="587"/>
      <c r="DP6" s="588"/>
      <c r="DQ6" s="592">
        <v>36737</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233</v>
      </c>
      <c r="S7" s="587"/>
      <c r="T7" s="587"/>
      <c r="U7" s="587"/>
      <c r="V7" s="587"/>
      <c r="W7" s="587"/>
      <c r="X7" s="587"/>
      <c r="Y7" s="588"/>
      <c r="Z7" s="639">
        <v>0</v>
      </c>
      <c r="AA7" s="639"/>
      <c r="AB7" s="639"/>
      <c r="AC7" s="639"/>
      <c r="AD7" s="640">
        <v>233</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43813</v>
      </c>
      <c r="BH7" s="587"/>
      <c r="BI7" s="587"/>
      <c r="BJ7" s="587"/>
      <c r="BK7" s="587"/>
      <c r="BL7" s="587"/>
      <c r="BM7" s="587"/>
      <c r="BN7" s="588"/>
      <c r="BO7" s="639">
        <v>38.1</v>
      </c>
      <c r="BP7" s="639"/>
      <c r="BQ7" s="639"/>
      <c r="BR7" s="639"/>
      <c r="BS7" s="640" t="s">
        <v>209</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550771</v>
      </c>
      <c r="CS7" s="587"/>
      <c r="CT7" s="587"/>
      <c r="CU7" s="587"/>
      <c r="CV7" s="587"/>
      <c r="CW7" s="587"/>
      <c r="CX7" s="587"/>
      <c r="CY7" s="588"/>
      <c r="CZ7" s="639">
        <v>25.5</v>
      </c>
      <c r="DA7" s="639"/>
      <c r="DB7" s="639"/>
      <c r="DC7" s="639"/>
      <c r="DD7" s="592">
        <v>46158</v>
      </c>
      <c r="DE7" s="587"/>
      <c r="DF7" s="587"/>
      <c r="DG7" s="587"/>
      <c r="DH7" s="587"/>
      <c r="DI7" s="587"/>
      <c r="DJ7" s="587"/>
      <c r="DK7" s="587"/>
      <c r="DL7" s="587"/>
      <c r="DM7" s="587"/>
      <c r="DN7" s="587"/>
      <c r="DO7" s="587"/>
      <c r="DP7" s="588"/>
      <c r="DQ7" s="592">
        <v>505136</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283</v>
      </c>
      <c r="S8" s="587"/>
      <c r="T8" s="587"/>
      <c r="U8" s="587"/>
      <c r="V8" s="587"/>
      <c r="W8" s="587"/>
      <c r="X8" s="587"/>
      <c r="Y8" s="588"/>
      <c r="Z8" s="639">
        <v>0</v>
      </c>
      <c r="AA8" s="639"/>
      <c r="AB8" s="639"/>
      <c r="AC8" s="639"/>
      <c r="AD8" s="640">
        <v>283</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2487</v>
      </c>
      <c r="BH8" s="587"/>
      <c r="BI8" s="587"/>
      <c r="BJ8" s="587"/>
      <c r="BK8" s="587"/>
      <c r="BL8" s="587"/>
      <c r="BM8" s="587"/>
      <c r="BN8" s="588"/>
      <c r="BO8" s="639">
        <v>2.2000000000000002</v>
      </c>
      <c r="BP8" s="639"/>
      <c r="BQ8" s="639"/>
      <c r="BR8" s="639"/>
      <c r="BS8" s="592" t="s">
        <v>221</v>
      </c>
      <c r="BT8" s="587"/>
      <c r="BU8" s="587"/>
      <c r="BV8" s="587"/>
      <c r="BW8" s="587"/>
      <c r="BX8" s="587"/>
      <c r="BY8" s="587"/>
      <c r="BZ8" s="587"/>
      <c r="CA8" s="587"/>
      <c r="CB8" s="618"/>
      <c r="CD8" s="619" t="s">
        <v>222</v>
      </c>
      <c r="CE8" s="616"/>
      <c r="CF8" s="616"/>
      <c r="CG8" s="616"/>
      <c r="CH8" s="616"/>
      <c r="CI8" s="616"/>
      <c r="CJ8" s="616"/>
      <c r="CK8" s="616"/>
      <c r="CL8" s="616"/>
      <c r="CM8" s="616"/>
      <c r="CN8" s="616"/>
      <c r="CO8" s="616"/>
      <c r="CP8" s="616"/>
      <c r="CQ8" s="617"/>
      <c r="CR8" s="586">
        <v>317348</v>
      </c>
      <c r="CS8" s="587"/>
      <c r="CT8" s="587"/>
      <c r="CU8" s="587"/>
      <c r="CV8" s="587"/>
      <c r="CW8" s="587"/>
      <c r="CX8" s="587"/>
      <c r="CY8" s="588"/>
      <c r="CZ8" s="639">
        <v>14.7</v>
      </c>
      <c r="DA8" s="639"/>
      <c r="DB8" s="639"/>
      <c r="DC8" s="639"/>
      <c r="DD8" s="592">
        <v>12684</v>
      </c>
      <c r="DE8" s="587"/>
      <c r="DF8" s="587"/>
      <c r="DG8" s="587"/>
      <c r="DH8" s="587"/>
      <c r="DI8" s="587"/>
      <c r="DJ8" s="587"/>
      <c r="DK8" s="587"/>
      <c r="DL8" s="587"/>
      <c r="DM8" s="587"/>
      <c r="DN8" s="587"/>
      <c r="DO8" s="587"/>
      <c r="DP8" s="588"/>
      <c r="DQ8" s="592">
        <v>217808</v>
      </c>
      <c r="DR8" s="587"/>
      <c r="DS8" s="587"/>
      <c r="DT8" s="587"/>
      <c r="DU8" s="587"/>
      <c r="DV8" s="587"/>
      <c r="DW8" s="587"/>
      <c r="DX8" s="587"/>
      <c r="DY8" s="587"/>
      <c r="DZ8" s="587"/>
      <c r="EA8" s="587"/>
      <c r="EB8" s="587"/>
      <c r="EC8" s="618"/>
    </row>
    <row r="9" spans="2:143" ht="11.25" customHeight="1">
      <c r="B9" s="583" t="s">
        <v>223</v>
      </c>
      <c r="C9" s="584"/>
      <c r="D9" s="584"/>
      <c r="E9" s="584"/>
      <c r="F9" s="584"/>
      <c r="G9" s="584"/>
      <c r="H9" s="584"/>
      <c r="I9" s="584"/>
      <c r="J9" s="584"/>
      <c r="K9" s="584"/>
      <c r="L9" s="584"/>
      <c r="M9" s="584"/>
      <c r="N9" s="584"/>
      <c r="O9" s="584"/>
      <c r="P9" s="584"/>
      <c r="Q9" s="585"/>
      <c r="R9" s="586">
        <v>372</v>
      </c>
      <c r="S9" s="587"/>
      <c r="T9" s="587"/>
      <c r="U9" s="587"/>
      <c r="V9" s="587"/>
      <c r="W9" s="587"/>
      <c r="X9" s="587"/>
      <c r="Y9" s="588"/>
      <c r="Z9" s="639">
        <v>0</v>
      </c>
      <c r="AA9" s="639"/>
      <c r="AB9" s="639"/>
      <c r="AC9" s="639"/>
      <c r="AD9" s="640">
        <v>372</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39109</v>
      </c>
      <c r="BH9" s="587"/>
      <c r="BI9" s="587"/>
      <c r="BJ9" s="587"/>
      <c r="BK9" s="587"/>
      <c r="BL9" s="587"/>
      <c r="BM9" s="587"/>
      <c r="BN9" s="588"/>
      <c r="BO9" s="639">
        <v>34</v>
      </c>
      <c r="BP9" s="639"/>
      <c r="BQ9" s="639"/>
      <c r="BR9" s="639"/>
      <c r="BS9" s="592" t="s">
        <v>221</v>
      </c>
      <c r="BT9" s="587"/>
      <c r="BU9" s="587"/>
      <c r="BV9" s="587"/>
      <c r="BW9" s="587"/>
      <c r="BX9" s="587"/>
      <c r="BY9" s="587"/>
      <c r="BZ9" s="587"/>
      <c r="CA9" s="587"/>
      <c r="CB9" s="618"/>
      <c r="CD9" s="619" t="s">
        <v>225</v>
      </c>
      <c r="CE9" s="616"/>
      <c r="CF9" s="616"/>
      <c r="CG9" s="616"/>
      <c r="CH9" s="616"/>
      <c r="CI9" s="616"/>
      <c r="CJ9" s="616"/>
      <c r="CK9" s="616"/>
      <c r="CL9" s="616"/>
      <c r="CM9" s="616"/>
      <c r="CN9" s="616"/>
      <c r="CO9" s="616"/>
      <c r="CP9" s="616"/>
      <c r="CQ9" s="617"/>
      <c r="CR9" s="586">
        <v>216947</v>
      </c>
      <c r="CS9" s="587"/>
      <c r="CT9" s="587"/>
      <c r="CU9" s="587"/>
      <c r="CV9" s="587"/>
      <c r="CW9" s="587"/>
      <c r="CX9" s="587"/>
      <c r="CY9" s="588"/>
      <c r="CZ9" s="639">
        <v>10</v>
      </c>
      <c r="DA9" s="639"/>
      <c r="DB9" s="639"/>
      <c r="DC9" s="639"/>
      <c r="DD9" s="592">
        <v>36467</v>
      </c>
      <c r="DE9" s="587"/>
      <c r="DF9" s="587"/>
      <c r="DG9" s="587"/>
      <c r="DH9" s="587"/>
      <c r="DI9" s="587"/>
      <c r="DJ9" s="587"/>
      <c r="DK9" s="587"/>
      <c r="DL9" s="587"/>
      <c r="DM9" s="587"/>
      <c r="DN9" s="587"/>
      <c r="DO9" s="587"/>
      <c r="DP9" s="588"/>
      <c r="DQ9" s="592">
        <v>202565</v>
      </c>
      <c r="DR9" s="587"/>
      <c r="DS9" s="587"/>
      <c r="DT9" s="587"/>
      <c r="DU9" s="587"/>
      <c r="DV9" s="587"/>
      <c r="DW9" s="587"/>
      <c r="DX9" s="587"/>
      <c r="DY9" s="587"/>
      <c r="DZ9" s="587"/>
      <c r="EA9" s="587"/>
      <c r="EB9" s="587"/>
      <c r="EC9" s="618"/>
    </row>
    <row r="10" spans="2:143" ht="11.25" customHeight="1">
      <c r="B10" s="583" t="s">
        <v>226</v>
      </c>
      <c r="C10" s="584"/>
      <c r="D10" s="584"/>
      <c r="E10" s="584"/>
      <c r="F10" s="584"/>
      <c r="G10" s="584"/>
      <c r="H10" s="584"/>
      <c r="I10" s="584"/>
      <c r="J10" s="584"/>
      <c r="K10" s="584"/>
      <c r="L10" s="584"/>
      <c r="M10" s="584"/>
      <c r="N10" s="584"/>
      <c r="O10" s="584"/>
      <c r="P10" s="584"/>
      <c r="Q10" s="585"/>
      <c r="R10" s="586">
        <v>18510</v>
      </c>
      <c r="S10" s="587"/>
      <c r="T10" s="587"/>
      <c r="U10" s="587"/>
      <c r="V10" s="587"/>
      <c r="W10" s="587"/>
      <c r="X10" s="587"/>
      <c r="Y10" s="588"/>
      <c r="Z10" s="639">
        <v>0.8</v>
      </c>
      <c r="AA10" s="639"/>
      <c r="AB10" s="639"/>
      <c r="AC10" s="639"/>
      <c r="AD10" s="640">
        <v>18510</v>
      </c>
      <c r="AE10" s="640"/>
      <c r="AF10" s="640"/>
      <c r="AG10" s="640"/>
      <c r="AH10" s="640"/>
      <c r="AI10" s="640"/>
      <c r="AJ10" s="640"/>
      <c r="AK10" s="640"/>
      <c r="AL10" s="609">
        <v>1.5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2199</v>
      </c>
      <c r="BH10" s="587"/>
      <c r="BI10" s="587"/>
      <c r="BJ10" s="587"/>
      <c r="BK10" s="587"/>
      <c r="BL10" s="587"/>
      <c r="BM10" s="587"/>
      <c r="BN10" s="588"/>
      <c r="BO10" s="639">
        <v>1.9</v>
      </c>
      <c r="BP10" s="639"/>
      <c r="BQ10" s="639"/>
      <c r="BR10" s="639"/>
      <c r="BS10" s="592" t="s">
        <v>221</v>
      </c>
      <c r="BT10" s="587"/>
      <c r="BU10" s="587"/>
      <c r="BV10" s="587"/>
      <c r="BW10" s="587"/>
      <c r="BX10" s="587"/>
      <c r="BY10" s="587"/>
      <c r="BZ10" s="587"/>
      <c r="CA10" s="587"/>
      <c r="CB10" s="618"/>
      <c r="CD10" s="619" t="s">
        <v>228</v>
      </c>
      <c r="CE10" s="616"/>
      <c r="CF10" s="616"/>
      <c r="CG10" s="616"/>
      <c r="CH10" s="616"/>
      <c r="CI10" s="616"/>
      <c r="CJ10" s="616"/>
      <c r="CK10" s="616"/>
      <c r="CL10" s="616"/>
      <c r="CM10" s="616"/>
      <c r="CN10" s="616"/>
      <c r="CO10" s="616"/>
      <c r="CP10" s="616"/>
      <c r="CQ10" s="617"/>
      <c r="CR10" s="586">
        <v>13787</v>
      </c>
      <c r="CS10" s="587"/>
      <c r="CT10" s="587"/>
      <c r="CU10" s="587"/>
      <c r="CV10" s="587"/>
      <c r="CW10" s="587"/>
      <c r="CX10" s="587"/>
      <c r="CY10" s="588"/>
      <c r="CZ10" s="639">
        <v>0.6</v>
      </c>
      <c r="DA10" s="639"/>
      <c r="DB10" s="639"/>
      <c r="DC10" s="639"/>
      <c r="DD10" s="592" t="s">
        <v>221</v>
      </c>
      <c r="DE10" s="587"/>
      <c r="DF10" s="587"/>
      <c r="DG10" s="587"/>
      <c r="DH10" s="587"/>
      <c r="DI10" s="587"/>
      <c r="DJ10" s="587"/>
      <c r="DK10" s="587"/>
      <c r="DL10" s="587"/>
      <c r="DM10" s="587"/>
      <c r="DN10" s="587"/>
      <c r="DO10" s="587"/>
      <c r="DP10" s="588"/>
      <c r="DQ10" s="592" t="s">
        <v>221</v>
      </c>
      <c r="DR10" s="587"/>
      <c r="DS10" s="587"/>
      <c r="DT10" s="587"/>
      <c r="DU10" s="587"/>
      <c r="DV10" s="587"/>
      <c r="DW10" s="587"/>
      <c r="DX10" s="587"/>
      <c r="DY10" s="587"/>
      <c r="DZ10" s="587"/>
      <c r="EA10" s="587"/>
      <c r="EB10" s="587"/>
      <c r="EC10" s="618"/>
    </row>
    <row r="11" spans="2:143" ht="11.25" customHeight="1">
      <c r="B11" s="583" t="s">
        <v>229</v>
      </c>
      <c r="C11" s="584"/>
      <c r="D11" s="584"/>
      <c r="E11" s="584"/>
      <c r="F11" s="584"/>
      <c r="G11" s="584"/>
      <c r="H11" s="584"/>
      <c r="I11" s="584"/>
      <c r="J11" s="584"/>
      <c r="K11" s="584"/>
      <c r="L11" s="584"/>
      <c r="M11" s="584"/>
      <c r="N11" s="584"/>
      <c r="O11" s="584"/>
      <c r="P11" s="584"/>
      <c r="Q11" s="585"/>
      <c r="R11" s="586" t="s">
        <v>221</v>
      </c>
      <c r="S11" s="587"/>
      <c r="T11" s="587"/>
      <c r="U11" s="587"/>
      <c r="V11" s="587"/>
      <c r="W11" s="587"/>
      <c r="X11" s="587"/>
      <c r="Y11" s="588"/>
      <c r="Z11" s="639" t="s">
        <v>221</v>
      </c>
      <c r="AA11" s="639"/>
      <c r="AB11" s="639"/>
      <c r="AC11" s="639"/>
      <c r="AD11" s="640" t="s">
        <v>221</v>
      </c>
      <c r="AE11" s="640"/>
      <c r="AF11" s="640"/>
      <c r="AG11" s="640"/>
      <c r="AH11" s="640"/>
      <c r="AI11" s="640"/>
      <c r="AJ11" s="640"/>
      <c r="AK11" s="640"/>
      <c r="AL11" s="609" t="s">
        <v>221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18</v>
      </c>
      <c r="BH11" s="587"/>
      <c r="BI11" s="587"/>
      <c r="BJ11" s="587"/>
      <c r="BK11" s="587"/>
      <c r="BL11" s="587"/>
      <c r="BM11" s="587"/>
      <c r="BN11" s="588"/>
      <c r="BO11" s="639">
        <v>0</v>
      </c>
      <c r="BP11" s="639"/>
      <c r="BQ11" s="639"/>
      <c r="BR11" s="639"/>
      <c r="BS11" s="592" t="s">
        <v>221</v>
      </c>
      <c r="BT11" s="587"/>
      <c r="BU11" s="587"/>
      <c r="BV11" s="587"/>
      <c r="BW11" s="587"/>
      <c r="BX11" s="587"/>
      <c r="BY11" s="587"/>
      <c r="BZ11" s="587"/>
      <c r="CA11" s="587"/>
      <c r="CB11" s="618"/>
      <c r="CD11" s="619" t="s">
        <v>231</v>
      </c>
      <c r="CE11" s="616"/>
      <c r="CF11" s="616"/>
      <c r="CG11" s="616"/>
      <c r="CH11" s="616"/>
      <c r="CI11" s="616"/>
      <c r="CJ11" s="616"/>
      <c r="CK11" s="616"/>
      <c r="CL11" s="616"/>
      <c r="CM11" s="616"/>
      <c r="CN11" s="616"/>
      <c r="CO11" s="616"/>
      <c r="CP11" s="616"/>
      <c r="CQ11" s="617"/>
      <c r="CR11" s="586">
        <v>85137</v>
      </c>
      <c r="CS11" s="587"/>
      <c r="CT11" s="587"/>
      <c r="CU11" s="587"/>
      <c r="CV11" s="587"/>
      <c r="CW11" s="587"/>
      <c r="CX11" s="587"/>
      <c r="CY11" s="588"/>
      <c r="CZ11" s="639">
        <v>3.9</v>
      </c>
      <c r="DA11" s="639"/>
      <c r="DB11" s="639"/>
      <c r="DC11" s="639"/>
      <c r="DD11" s="592">
        <v>18131</v>
      </c>
      <c r="DE11" s="587"/>
      <c r="DF11" s="587"/>
      <c r="DG11" s="587"/>
      <c r="DH11" s="587"/>
      <c r="DI11" s="587"/>
      <c r="DJ11" s="587"/>
      <c r="DK11" s="587"/>
      <c r="DL11" s="587"/>
      <c r="DM11" s="587"/>
      <c r="DN11" s="587"/>
      <c r="DO11" s="587"/>
      <c r="DP11" s="588"/>
      <c r="DQ11" s="592">
        <v>39457</v>
      </c>
      <c r="DR11" s="587"/>
      <c r="DS11" s="587"/>
      <c r="DT11" s="587"/>
      <c r="DU11" s="587"/>
      <c r="DV11" s="587"/>
      <c r="DW11" s="587"/>
      <c r="DX11" s="587"/>
      <c r="DY11" s="587"/>
      <c r="DZ11" s="587"/>
      <c r="EA11" s="587"/>
      <c r="EB11" s="587"/>
      <c r="EC11" s="618"/>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53136</v>
      </c>
      <c r="BH12" s="587"/>
      <c r="BI12" s="587"/>
      <c r="BJ12" s="587"/>
      <c r="BK12" s="587"/>
      <c r="BL12" s="587"/>
      <c r="BM12" s="587"/>
      <c r="BN12" s="588"/>
      <c r="BO12" s="639">
        <v>46.2</v>
      </c>
      <c r="BP12" s="639"/>
      <c r="BQ12" s="639"/>
      <c r="BR12" s="639"/>
      <c r="BS12" s="592" t="s">
        <v>221</v>
      </c>
      <c r="BT12" s="587"/>
      <c r="BU12" s="587"/>
      <c r="BV12" s="587"/>
      <c r="BW12" s="587"/>
      <c r="BX12" s="587"/>
      <c r="BY12" s="587"/>
      <c r="BZ12" s="587"/>
      <c r="CA12" s="587"/>
      <c r="CB12" s="618"/>
      <c r="CD12" s="619" t="s">
        <v>234</v>
      </c>
      <c r="CE12" s="616"/>
      <c r="CF12" s="616"/>
      <c r="CG12" s="616"/>
      <c r="CH12" s="616"/>
      <c r="CI12" s="616"/>
      <c r="CJ12" s="616"/>
      <c r="CK12" s="616"/>
      <c r="CL12" s="616"/>
      <c r="CM12" s="616"/>
      <c r="CN12" s="616"/>
      <c r="CO12" s="616"/>
      <c r="CP12" s="616"/>
      <c r="CQ12" s="617"/>
      <c r="CR12" s="586">
        <v>27467</v>
      </c>
      <c r="CS12" s="587"/>
      <c r="CT12" s="587"/>
      <c r="CU12" s="587"/>
      <c r="CV12" s="587"/>
      <c r="CW12" s="587"/>
      <c r="CX12" s="587"/>
      <c r="CY12" s="588"/>
      <c r="CZ12" s="639">
        <v>1.3</v>
      </c>
      <c r="DA12" s="639"/>
      <c r="DB12" s="639"/>
      <c r="DC12" s="639"/>
      <c r="DD12" s="592" t="s">
        <v>221</v>
      </c>
      <c r="DE12" s="587"/>
      <c r="DF12" s="587"/>
      <c r="DG12" s="587"/>
      <c r="DH12" s="587"/>
      <c r="DI12" s="587"/>
      <c r="DJ12" s="587"/>
      <c r="DK12" s="587"/>
      <c r="DL12" s="587"/>
      <c r="DM12" s="587"/>
      <c r="DN12" s="587"/>
      <c r="DO12" s="587"/>
      <c r="DP12" s="588"/>
      <c r="DQ12" s="592">
        <v>23274</v>
      </c>
      <c r="DR12" s="587"/>
      <c r="DS12" s="587"/>
      <c r="DT12" s="587"/>
      <c r="DU12" s="587"/>
      <c r="DV12" s="587"/>
      <c r="DW12" s="587"/>
      <c r="DX12" s="587"/>
      <c r="DY12" s="587"/>
      <c r="DZ12" s="587"/>
      <c r="EA12" s="587"/>
      <c r="EB12" s="587"/>
      <c r="EC12" s="618"/>
    </row>
    <row r="13" spans="2:143" ht="11.25" customHeight="1">
      <c r="B13" s="583" t="s">
        <v>235</v>
      </c>
      <c r="C13" s="584"/>
      <c r="D13" s="584"/>
      <c r="E13" s="584"/>
      <c r="F13" s="584"/>
      <c r="G13" s="584"/>
      <c r="H13" s="584"/>
      <c r="I13" s="584"/>
      <c r="J13" s="584"/>
      <c r="K13" s="584"/>
      <c r="L13" s="584"/>
      <c r="M13" s="584"/>
      <c r="N13" s="584"/>
      <c r="O13" s="584"/>
      <c r="P13" s="584"/>
      <c r="Q13" s="585"/>
      <c r="R13" s="586">
        <v>1701</v>
      </c>
      <c r="S13" s="587"/>
      <c r="T13" s="587"/>
      <c r="U13" s="587"/>
      <c r="V13" s="587"/>
      <c r="W13" s="587"/>
      <c r="X13" s="587"/>
      <c r="Y13" s="588"/>
      <c r="Z13" s="639">
        <v>0.1</v>
      </c>
      <c r="AA13" s="639"/>
      <c r="AB13" s="639"/>
      <c r="AC13" s="639"/>
      <c r="AD13" s="640">
        <v>1701</v>
      </c>
      <c r="AE13" s="640"/>
      <c r="AF13" s="640"/>
      <c r="AG13" s="640"/>
      <c r="AH13" s="640"/>
      <c r="AI13" s="640"/>
      <c r="AJ13" s="640"/>
      <c r="AK13" s="640"/>
      <c r="AL13" s="609">
        <v>0.1</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52830</v>
      </c>
      <c r="BH13" s="587"/>
      <c r="BI13" s="587"/>
      <c r="BJ13" s="587"/>
      <c r="BK13" s="587"/>
      <c r="BL13" s="587"/>
      <c r="BM13" s="587"/>
      <c r="BN13" s="588"/>
      <c r="BO13" s="639">
        <v>45.9</v>
      </c>
      <c r="BP13" s="639"/>
      <c r="BQ13" s="639"/>
      <c r="BR13" s="639"/>
      <c r="BS13" s="592" t="s">
        <v>221</v>
      </c>
      <c r="BT13" s="587"/>
      <c r="BU13" s="587"/>
      <c r="BV13" s="587"/>
      <c r="BW13" s="587"/>
      <c r="BX13" s="587"/>
      <c r="BY13" s="587"/>
      <c r="BZ13" s="587"/>
      <c r="CA13" s="587"/>
      <c r="CB13" s="618"/>
      <c r="CD13" s="619" t="s">
        <v>237</v>
      </c>
      <c r="CE13" s="616"/>
      <c r="CF13" s="616"/>
      <c r="CG13" s="616"/>
      <c r="CH13" s="616"/>
      <c r="CI13" s="616"/>
      <c r="CJ13" s="616"/>
      <c r="CK13" s="616"/>
      <c r="CL13" s="616"/>
      <c r="CM13" s="616"/>
      <c r="CN13" s="616"/>
      <c r="CO13" s="616"/>
      <c r="CP13" s="616"/>
      <c r="CQ13" s="617"/>
      <c r="CR13" s="586">
        <v>119727</v>
      </c>
      <c r="CS13" s="587"/>
      <c r="CT13" s="587"/>
      <c r="CU13" s="587"/>
      <c r="CV13" s="587"/>
      <c r="CW13" s="587"/>
      <c r="CX13" s="587"/>
      <c r="CY13" s="588"/>
      <c r="CZ13" s="639">
        <v>5.5</v>
      </c>
      <c r="DA13" s="639"/>
      <c r="DB13" s="639"/>
      <c r="DC13" s="639"/>
      <c r="DD13" s="592">
        <v>43483</v>
      </c>
      <c r="DE13" s="587"/>
      <c r="DF13" s="587"/>
      <c r="DG13" s="587"/>
      <c r="DH13" s="587"/>
      <c r="DI13" s="587"/>
      <c r="DJ13" s="587"/>
      <c r="DK13" s="587"/>
      <c r="DL13" s="587"/>
      <c r="DM13" s="587"/>
      <c r="DN13" s="587"/>
      <c r="DO13" s="587"/>
      <c r="DP13" s="588"/>
      <c r="DQ13" s="592">
        <v>85082</v>
      </c>
      <c r="DR13" s="587"/>
      <c r="DS13" s="587"/>
      <c r="DT13" s="587"/>
      <c r="DU13" s="587"/>
      <c r="DV13" s="587"/>
      <c r="DW13" s="587"/>
      <c r="DX13" s="587"/>
      <c r="DY13" s="587"/>
      <c r="DZ13" s="587"/>
      <c r="EA13" s="587"/>
      <c r="EB13" s="587"/>
      <c r="EC13" s="618"/>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6181</v>
      </c>
      <c r="BH14" s="587"/>
      <c r="BI14" s="587"/>
      <c r="BJ14" s="587"/>
      <c r="BK14" s="587"/>
      <c r="BL14" s="587"/>
      <c r="BM14" s="587"/>
      <c r="BN14" s="588"/>
      <c r="BO14" s="639">
        <v>5.4</v>
      </c>
      <c r="BP14" s="639"/>
      <c r="BQ14" s="639"/>
      <c r="BR14" s="639"/>
      <c r="BS14" s="592" t="s">
        <v>221</v>
      </c>
      <c r="BT14" s="587"/>
      <c r="BU14" s="587"/>
      <c r="BV14" s="587"/>
      <c r="BW14" s="587"/>
      <c r="BX14" s="587"/>
      <c r="BY14" s="587"/>
      <c r="BZ14" s="587"/>
      <c r="CA14" s="587"/>
      <c r="CB14" s="618"/>
      <c r="CD14" s="619" t="s">
        <v>240</v>
      </c>
      <c r="CE14" s="616"/>
      <c r="CF14" s="616"/>
      <c r="CG14" s="616"/>
      <c r="CH14" s="616"/>
      <c r="CI14" s="616"/>
      <c r="CJ14" s="616"/>
      <c r="CK14" s="616"/>
      <c r="CL14" s="616"/>
      <c r="CM14" s="616"/>
      <c r="CN14" s="616"/>
      <c r="CO14" s="616"/>
      <c r="CP14" s="616"/>
      <c r="CQ14" s="617"/>
      <c r="CR14" s="586">
        <v>69851</v>
      </c>
      <c r="CS14" s="587"/>
      <c r="CT14" s="587"/>
      <c r="CU14" s="587"/>
      <c r="CV14" s="587"/>
      <c r="CW14" s="587"/>
      <c r="CX14" s="587"/>
      <c r="CY14" s="588"/>
      <c r="CZ14" s="639">
        <v>3.2</v>
      </c>
      <c r="DA14" s="639"/>
      <c r="DB14" s="639"/>
      <c r="DC14" s="639"/>
      <c r="DD14" s="592">
        <v>2319</v>
      </c>
      <c r="DE14" s="587"/>
      <c r="DF14" s="587"/>
      <c r="DG14" s="587"/>
      <c r="DH14" s="587"/>
      <c r="DI14" s="587"/>
      <c r="DJ14" s="587"/>
      <c r="DK14" s="587"/>
      <c r="DL14" s="587"/>
      <c r="DM14" s="587"/>
      <c r="DN14" s="587"/>
      <c r="DO14" s="587"/>
      <c r="DP14" s="588"/>
      <c r="DQ14" s="592">
        <v>66627</v>
      </c>
      <c r="DR14" s="587"/>
      <c r="DS14" s="587"/>
      <c r="DT14" s="587"/>
      <c r="DU14" s="587"/>
      <c r="DV14" s="587"/>
      <c r="DW14" s="587"/>
      <c r="DX14" s="587"/>
      <c r="DY14" s="587"/>
      <c r="DZ14" s="587"/>
      <c r="EA14" s="587"/>
      <c r="EB14" s="587"/>
      <c r="EC14" s="618"/>
    </row>
    <row r="15" spans="2:143" ht="11.25" customHeight="1">
      <c r="B15" s="583" t="s">
        <v>241</v>
      </c>
      <c r="C15" s="584"/>
      <c r="D15" s="584"/>
      <c r="E15" s="584"/>
      <c r="F15" s="584"/>
      <c r="G15" s="584"/>
      <c r="H15" s="584"/>
      <c r="I15" s="584"/>
      <c r="J15" s="584"/>
      <c r="K15" s="584"/>
      <c r="L15" s="584"/>
      <c r="M15" s="584"/>
      <c r="N15" s="584"/>
      <c r="O15" s="584"/>
      <c r="P15" s="584"/>
      <c r="Q15" s="585"/>
      <c r="R15" s="586">
        <v>110</v>
      </c>
      <c r="S15" s="587"/>
      <c r="T15" s="587"/>
      <c r="U15" s="587"/>
      <c r="V15" s="587"/>
      <c r="W15" s="587"/>
      <c r="X15" s="587"/>
      <c r="Y15" s="588"/>
      <c r="Z15" s="639">
        <v>0</v>
      </c>
      <c r="AA15" s="639"/>
      <c r="AB15" s="639"/>
      <c r="AC15" s="639"/>
      <c r="AD15" s="640">
        <v>110</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11891</v>
      </c>
      <c r="BH15" s="587"/>
      <c r="BI15" s="587"/>
      <c r="BJ15" s="587"/>
      <c r="BK15" s="587"/>
      <c r="BL15" s="587"/>
      <c r="BM15" s="587"/>
      <c r="BN15" s="588"/>
      <c r="BO15" s="639">
        <v>10.3</v>
      </c>
      <c r="BP15" s="639"/>
      <c r="BQ15" s="639"/>
      <c r="BR15" s="639"/>
      <c r="BS15" s="592" t="s">
        <v>221</v>
      </c>
      <c r="BT15" s="587"/>
      <c r="BU15" s="587"/>
      <c r="BV15" s="587"/>
      <c r="BW15" s="587"/>
      <c r="BX15" s="587"/>
      <c r="BY15" s="587"/>
      <c r="BZ15" s="587"/>
      <c r="CA15" s="587"/>
      <c r="CB15" s="618"/>
      <c r="CD15" s="619" t="s">
        <v>243</v>
      </c>
      <c r="CE15" s="616"/>
      <c r="CF15" s="616"/>
      <c r="CG15" s="616"/>
      <c r="CH15" s="616"/>
      <c r="CI15" s="616"/>
      <c r="CJ15" s="616"/>
      <c r="CK15" s="616"/>
      <c r="CL15" s="616"/>
      <c r="CM15" s="616"/>
      <c r="CN15" s="616"/>
      <c r="CO15" s="616"/>
      <c r="CP15" s="616"/>
      <c r="CQ15" s="617"/>
      <c r="CR15" s="586">
        <v>319950</v>
      </c>
      <c r="CS15" s="587"/>
      <c r="CT15" s="587"/>
      <c r="CU15" s="587"/>
      <c r="CV15" s="587"/>
      <c r="CW15" s="587"/>
      <c r="CX15" s="587"/>
      <c r="CY15" s="588"/>
      <c r="CZ15" s="639">
        <v>14.8</v>
      </c>
      <c r="DA15" s="639"/>
      <c r="DB15" s="639"/>
      <c r="DC15" s="639"/>
      <c r="DD15" s="592">
        <v>179604</v>
      </c>
      <c r="DE15" s="587"/>
      <c r="DF15" s="587"/>
      <c r="DG15" s="587"/>
      <c r="DH15" s="587"/>
      <c r="DI15" s="587"/>
      <c r="DJ15" s="587"/>
      <c r="DK15" s="587"/>
      <c r="DL15" s="587"/>
      <c r="DM15" s="587"/>
      <c r="DN15" s="587"/>
      <c r="DO15" s="587"/>
      <c r="DP15" s="588"/>
      <c r="DQ15" s="592">
        <v>129224</v>
      </c>
      <c r="DR15" s="587"/>
      <c r="DS15" s="587"/>
      <c r="DT15" s="587"/>
      <c r="DU15" s="587"/>
      <c r="DV15" s="587"/>
      <c r="DW15" s="587"/>
      <c r="DX15" s="587"/>
      <c r="DY15" s="587"/>
      <c r="DZ15" s="587"/>
      <c r="EA15" s="587"/>
      <c r="EB15" s="587"/>
      <c r="EC15" s="618"/>
    </row>
    <row r="16" spans="2:143" ht="11.25" customHeight="1">
      <c r="B16" s="583" t="s">
        <v>244</v>
      </c>
      <c r="C16" s="584"/>
      <c r="D16" s="584"/>
      <c r="E16" s="584"/>
      <c r="F16" s="584"/>
      <c r="G16" s="584"/>
      <c r="H16" s="584"/>
      <c r="I16" s="584"/>
      <c r="J16" s="584"/>
      <c r="K16" s="584"/>
      <c r="L16" s="584"/>
      <c r="M16" s="584"/>
      <c r="N16" s="584"/>
      <c r="O16" s="584"/>
      <c r="P16" s="584"/>
      <c r="Q16" s="585"/>
      <c r="R16" s="586">
        <v>1339300</v>
      </c>
      <c r="S16" s="587"/>
      <c r="T16" s="587"/>
      <c r="U16" s="587"/>
      <c r="V16" s="587"/>
      <c r="W16" s="587"/>
      <c r="X16" s="587"/>
      <c r="Y16" s="588"/>
      <c r="Z16" s="639">
        <v>58.2</v>
      </c>
      <c r="AA16" s="639"/>
      <c r="AB16" s="639"/>
      <c r="AC16" s="639"/>
      <c r="AD16" s="640">
        <v>1102546</v>
      </c>
      <c r="AE16" s="640"/>
      <c r="AF16" s="640"/>
      <c r="AG16" s="640"/>
      <c r="AH16" s="640"/>
      <c r="AI16" s="640"/>
      <c r="AJ16" s="640"/>
      <c r="AK16" s="640"/>
      <c r="AL16" s="609">
        <v>87.1</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18"/>
      <c r="CD16" s="619" t="s">
        <v>246</v>
      </c>
      <c r="CE16" s="616"/>
      <c r="CF16" s="616"/>
      <c r="CG16" s="616"/>
      <c r="CH16" s="616"/>
      <c r="CI16" s="616"/>
      <c r="CJ16" s="616"/>
      <c r="CK16" s="616"/>
      <c r="CL16" s="616"/>
      <c r="CM16" s="616"/>
      <c r="CN16" s="616"/>
      <c r="CO16" s="616"/>
      <c r="CP16" s="616"/>
      <c r="CQ16" s="617"/>
      <c r="CR16" s="586" t="s">
        <v>221</v>
      </c>
      <c r="CS16" s="587"/>
      <c r="CT16" s="587"/>
      <c r="CU16" s="587"/>
      <c r="CV16" s="587"/>
      <c r="CW16" s="587"/>
      <c r="CX16" s="587"/>
      <c r="CY16" s="588"/>
      <c r="CZ16" s="639" t="s">
        <v>221</v>
      </c>
      <c r="DA16" s="639"/>
      <c r="DB16" s="639"/>
      <c r="DC16" s="639"/>
      <c r="DD16" s="592" t="s">
        <v>221</v>
      </c>
      <c r="DE16" s="587"/>
      <c r="DF16" s="587"/>
      <c r="DG16" s="587"/>
      <c r="DH16" s="587"/>
      <c r="DI16" s="587"/>
      <c r="DJ16" s="587"/>
      <c r="DK16" s="587"/>
      <c r="DL16" s="587"/>
      <c r="DM16" s="587"/>
      <c r="DN16" s="587"/>
      <c r="DO16" s="587"/>
      <c r="DP16" s="588"/>
      <c r="DQ16" s="592" t="s">
        <v>221</v>
      </c>
      <c r="DR16" s="587"/>
      <c r="DS16" s="587"/>
      <c r="DT16" s="587"/>
      <c r="DU16" s="587"/>
      <c r="DV16" s="587"/>
      <c r="DW16" s="587"/>
      <c r="DX16" s="587"/>
      <c r="DY16" s="587"/>
      <c r="DZ16" s="587"/>
      <c r="EA16" s="587"/>
      <c r="EB16" s="587"/>
      <c r="EC16" s="618"/>
    </row>
    <row r="17" spans="2:133" ht="11.25" customHeight="1">
      <c r="B17" s="583" t="s">
        <v>247</v>
      </c>
      <c r="C17" s="584"/>
      <c r="D17" s="584"/>
      <c r="E17" s="584"/>
      <c r="F17" s="584"/>
      <c r="G17" s="584"/>
      <c r="H17" s="584"/>
      <c r="I17" s="584"/>
      <c r="J17" s="584"/>
      <c r="K17" s="584"/>
      <c r="L17" s="584"/>
      <c r="M17" s="584"/>
      <c r="N17" s="584"/>
      <c r="O17" s="584"/>
      <c r="P17" s="584"/>
      <c r="Q17" s="585"/>
      <c r="R17" s="586">
        <v>1102546</v>
      </c>
      <c r="S17" s="587"/>
      <c r="T17" s="587"/>
      <c r="U17" s="587"/>
      <c r="V17" s="587"/>
      <c r="W17" s="587"/>
      <c r="X17" s="587"/>
      <c r="Y17" s="588"/>
      <c r="Z17" s="639">
        <v>47.9</v>
      </c>
      <c r="AA17" s="639"/>
      <c r="AB17" s="639"/>
      <c r="AC17" s="639"/>
      <c r="AD17" s="640">
        <v>1102546</v>
      </c>
      <c r="AE17" s="640"/>
      <c r="AF17" s="640"/>
      <c r="AG17" s="640"/>
      <c r="AH17" s="640"/>
      <c r="AI17" s="640"/>
      <c r="AJ17" s="640"/>
      <c r="AK17" s="640"/>
      <c r="AL17" s="609">
        <v>87.1</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18"/>
      <c r="CD17" s="619" t="s">
        <v>249</v>
      </c>
      <c r="CE17" s="616"/>
      <c r="CF17" s="616"/>
      <c r="CG17" s="616"/>
      <c r="CH17" s="616"/>
      <c r="CI17" s="616"/>
      <c r="CJ17" s="616"/>
      <c r="CK17" s="616"/>
      <c r="CL17" s="616"/>
      <c r="CM17" s="616"/>
      <c r="CN17" s="616"/>
      <c r="CO17" s="616"/>
      <c r="CP17" s="616"/>
      <c r="CQ17" s="617"/>
      <c r="CR17" s="586">
        <v>379820</v>
      </c>
      <c r="CS17" s="587"/>
      <c r="CT17" s="587"/>
      <c r="CU17" s="587"/>
      <c r="CV17" s="587"/>
      <c r="CW17" s="587"/>
      <c r="CX17" s="587"/>
      <c r="CY17" s="588"/>
      <c r="CZ17" s="639">
        <v>17.600000000000001</v>
      </c>
      <c r="DA17" s="639"/>
      <c r="DB17" s="639"/>
      <c r="DC17" s="639"/>
      <c r="DD17" s="592" t="s">
        <v>221</v>
      </c>
      <c r="DE17" s="587"/>
      <c r="DF17" s="587"/>
      <c r="DG17" s="587"/>
      <c r="DH17" s="587"/>
      <c r="DI17" s="587"/>
      <c r="DJ17" s="587"/>
      <c r="DK17" s="587"/>
      <c r="DL17" s="587"/>
      <c r="DM17" s="587"/>
      <c r="DN17" s="587"/>
      <c r="DO17" s="587"/>
      <c r="DP17" s="588"/>
      <c r="DQ17" s="592">
        <v>379820</v>
      </c>
      <c r="DR17" s="587"/>
      <c r="DS17" s="587"/>
      <c r="DT17" s="587"/>
      <c r="DU17" s="587"/>
      <c r="DV17" s="587"/>
      <c r="DW17" s="587"/>
      <c r="DX17" s="587"/>
      <c r="DY17" s="587"/>
      <c r="DZ17" s="587"/>
      <c r="EA17" s="587"/>
      <c r="EB17" s="587"/>
      <c r="EC17" s="618"/>
    </row>
    <row r="18" spans="2:133" ht="11.25" customHeight="1">
      <c r="B18" s="583" t="s">
        <v>250</v>
      </c>
      <c r="C18" s="584"/>
      <c r="D18" s="584"/>
      <c r="E18" s="584"/>
      <c r="F18" s="584"/>
      <c r="G18" s="584"/>
      <c r="H18" s="584"/>
      <c r="I18" s="584"/>
      <c r="J18" s="584"/>
      <c r="K18" s="584"/>
      <c r="L18" s="584"/>
      <c r="M18" s="584"/>
      <c r="N18" s="584"/>
      <c r="O18" s="584"/>
      <c r="P18" s="584"/>
      <c r="Q18" s="585"/>
      <c r="R18" s="586">
        <v>236754</v>
      </c>
      <c r="S18" s="587"/>
      <c r="T18" s="587"/>
      <c r="U18" s="587"/>
      <c r="V18" s="587"/>
      <c r="W18" s="587"/>
      <c r="X18" s="587"/>
      <c r="Y18" s="588"/>
      <c r="Z18" s="639">
        <v>10.3</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18"/>
      <c r="CD18" s="619" t="s">
        <v>252</v>
      </c>
      <c r="CE18" s="616"/>
      <c r="CF18" s="616"/>
      <c r="CG18" s="616"/>
      <c r="CH18" s="616"/>
      <c r="CI18" s="616"/>
      <c r="CJ18" s="616"/>
      <c r="CK18" s="616"/>
      <c r="CL18" s="616"/>
      <c r="CM18" s="616"/>
      <c r="CN18" s="616"/>
      <c r="CO18" s="616"/>
      <c r="CP18" s="616"/>
      <c r="CQ18" s="617"/>
      <c r="CR18" s="586">
        <v>23013</v>
      </c>
      <c r="CS18" s="587"/>
      <c r="CT18" s="587"/>
      <c r="CU18" s="587"/>
      <c r="CV18" s="587"/>
      <c r="CW18" s="587"/>
      <c r="CX18" s="587"/>
      <c r="CY18" s="588"/>
      <c r="CZ18" s="639">
        <v>1.1000000000000001</v>
      </c>
      <c r="DA18" s="639"/>
      <c r="DB18" s="639"/>
      <c r="DC18" s="639"/>
      <c r="DD18" s="592" t="s">
        <v>221</v>
      </c>
      <c r="DE18" s="587"/>
      <c r="DF18" s="587"/>
      <c r="DG18" s="587"/>
      <c r="DH18" s="587"/>
      <c r="DI18" s="587"/>
      <c r="DJ18" s="587"/>
      <c r="DK18" s="587"/>
      <c r="DL18" s="587"/>
      <c r="DM18" s="587"/>
      <c r="DN18" s="587"/>
      <c r="DO18" s="587"/>
      <c r="DP18" s="588"/>
      <c r="DQ18" s="592">
        <v>23013</v>
      </c>
      <c r="DR18" s="587"/>
      <c r="DS18" s="587"/>
      <c r="DT18" s="587"/>
      <c r="DU18" s="587"/>
      <c r="DV18" s="587"/>
      <c r="DW18" s="587"/>
      <c r="DX18" s="587"/>
      <c r="DY18" s="587"/>
      <c r="DZ18" s="587"/>
      <c r="EA18" s="587"/>
      <c r="EB18" s="587"/>
      <c r="EC18" s="618"/>
    </row>
    <row r="19" spans="2:133" ht="11.25" customHeight="1">
      <c r="B19" s="583" t="s">
        <v>253</v>
      </c>
      <c r="C19" s="584"/>
      <c r="D19" s="584"/>
      <c r="E19" s="584"/>
      <c r="F19" s="584"/>
      <c r="G19" s="584"/>
      <c r="H19" s="584"/>
      <c r="I19" s="584"/>
      <c r="J19" s="584"/>
      <c r="K19" s="584"/>
      <c r="L19" s="584"/>
      <c r="M19" s="584"/>
      <c r="N19" s="584"/>
      <c r="O19" s="584"/>
      <c r="P19" s="584"/>
      <c r="Q19" s="585"/>
      <c r="R19" s="586" t="s">
        <v>221</v>
      </c>
      <c r="S19" s="587"/>
      <c r="T19" s="587"/>
      <c r="U19" s="587"/>
      <c r="V19" s="587"/>
      <c r="W19" s="587"/>
      <c r="X19" s="587"/>
      <c r="Y19" s="588"/>
      <c r="Z19" s="639" t="s">
        <v>221</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221</v>
      </c>
      <c r="BH19" s="587"/>
      <c r="BI19" s="587"/>
      <c r="BJ19" s="587"/>
      <c r="BK19" s="587"/>
      <c r="BL19" s="587"/>
      <c r="BM19" s="587"/>
      <c r="BN19" s="588"/>
      <c r="BO19" s="639" t="s">
        <v>221</v>
      </c>
      <c r="BP19" s="639"/>
      <c r="BQ19" s="639"/>
      <c r="BR19" s="639"/>
      <c r="BS19" s="592" t="s">
        <v>221</v>
      </c>
      <c r="BT19" s="587"/>
      <c r="BU19" s="587"/>
      <c r="BV19" s="587"/>
      <c r="BW19" s="587"/>
      <c r="BX19" s="587"/>
      <c r="BY19" s="587"/>
      <c r="BZ19" s="587"/>
      <c r="CA19" s="587"/>
      <c r="CB19" s="618"/>
      <c r="CD19" s="619" t="s">
        <v>255</v>
      </c>
      <c r="CE19" s="616"/>
      <c r="CF19" s="616"/>
      <c r="CG19" s="616"/>
      <c r="CH19" s="616"/>
      <c r="CI19" s="616"/>
      <c r="CJ19" s="616"/>
      <c r="CK19" s="616"/>
      <c r="CL19" s="616"/>
      <c r="CM19" s="616"/>
      <c r="CN19" s="616"/>
      <c r="CO19" s="616"/>
      <c r="CP19" s="616"/>
      <c r="CQ19" s="617"/>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18"/>
    </row>
    <row r="20" spans="2:133" ht="11.25" customHeight="1">
      <c r="B20" s="583" t="s">
        <v>256</v>
      </c>
      <c r="C20" s="584"/>
      <c r="D20" s="584"/>
      <c r="E20" s="584"/>
      <c r="F20" s="584"/>
      <c r="G20" s="584"/>
      <c r="H20" s="584"/>
      <c r="I20" s="584"/>
      <c r="J20" s="584"/>
      <c r="K20" s="584"/>
      <c r="L20" s="584"/>
      <c r="M20" s="584"/>
      <c r="N20" s="584"/>
      <c r="O20" s="584"/>
      <c r="P20" s="584"/>
      <c r="Q20" s="585"/>
      <c r="R20" s="586">
        <v>1484623</v>
      </c>
      <c r="S20" s="587"/>
      <c r="T20" s="587"/>
      <c r="U20" s="587"/>
      <c r="V20" s="587"/>
      <c r="W20" s="587"/>
      <c r="X20" s="587"/>
      <c r="Y20" s="588"/>
      <c r="Z20" s="639">
        <v>64.5</v>
      </c>
      <c r="AA20" s="639"/>
      <c r="AB20" s="639"/>
      <c r="AC20" s="639"/>
      <c r="AD20" s="640">
        <v>1247869</v>
      </c>
      <c r="AE20" s="640"/>
      <c r="AF20" s="640"/>
      <c r="AG20" s="640"/>
      <c r="AH20" s="640"/>
      <c r="AI20" s="640"/>
      <c r="AJ20" s="640"/>
      <c r="AK20" s="640"/>
      <c r="AL20" s="609">
        <v>98.6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221</v>
      </c>
      <c r="BH20" s="587"/>
      <c r="BI20" s="587"/>
      <c r="BJ20" s="587"/>
      <c r="BK20" s="587"/>
      <c r="BL20" s="587"/>
      <c r="BM20" s="587"/>
      <c r="BN20" s="588"/>
      <c r="BO20" s="639" t="s">
        <v>221</v>
      </c>
      <c r="BP20" s="639"/>
      <c r="BQ20" s="639"/>
      <c r="BR20" s="639"/>
      <c r="BS20" s="592" t="s">
        <v>221</v>
      </c>
      <c r="BT20" s="587"/>
      <c r="BU20" s="587"/>
      <c r="BV20" s="587"/>
      <c r="BW20" s="587"/>
      <c r="BX20" s="587"/>
      <c r="BY20" s="587"/>
      <c r="BZ20" s="587"/>
      <c r="CA20" s="587"/>
      <c r="CB20" s="618"/>
      <c r="CD20" s="619" t="s">
        <v>258</v>
      </c>
      <c r="CE20" s="616"/>
      <c r="CF20" s="616"/>
      <c r="CG20" s="616"/>
      <c r="CH20" s="616"/>
      <c r="CI20" s="616"/>
      <c r="CJ20" s="616"/>
      <c r="CK20" s="616"/>
      <c r="CL20" s="616"/>
      <c r="CM20" s="616"/>
      <c r="CN20" s="616"/>
      <c r="CO20" s="616"/>
      <c r="CP20" s="616"/>
      <c r="CQ20" s="617"/>
      <c r="CR20" s="586">
        <v>2160555</v>
      </c>
      <c r="CS20" s="587"/>
      <c r="CT20" s="587"/>
      <c r="CU20" s="587"/>
      <c r="CV20" s="587"/>
      <c r="CW20" s="587"/>
      <c r="CX20" s="587"/>
      <c r="CY20" s="588"/>
      <c r="CZ20" s="639">
        <v>100</v>
      </c>
      <c r="DA20" s="639"/>
      <c r="DB20" s="639"/>
      <c r="DC20" s="639"/>
      <c r="DD20" s="592">
        <v>338846</v>
      </c>
      <c r="DE20" s="587"/>
      <c r="DF20" s="587"/>
      <c r="DG20" s="587"/>
      <c r="DH20" s="587"/>
      <c r="DI20" s="587"/>
      <c r="DJ20" s="587"/>
      <c r="DK20" s="587"/>
      <c r="DL20" s="587"/>
      <c r="DM20" s="587"/>
      <c r="DN20" s="587"/>
      <c r="DO20" s="587"/>
      <c r="DP20" s="588"/>
      <c r="DQ20" s="592">
        <v>1708743</v>
      </c>
      <c r="DR20" s="587"/>
      <c r="DS20" s="587"/>
      <c r="DT20" s="587"/>
      <c r="DU20" s="587"/>
      <c r="DV20" s="587"/>
      <c r="DW20" s="587"/>
      <c r="DX20" s="587"/>
      <c r="DY20" s="587"/>
      <c r="DZ20" s="587"/>
      <c r="EA20" s="587"/>
      <c r="EB20" s="587"/>
      <c r="EC20" s="618"/>
    </row>
    <row r="21" spans="2:133" ht="11.25" customHeight="1">
      <c r="B21" s="583" t="s">
        <v>259</v>
      </c>
      <c r="C21" s="584"/>
      <c r="D21" s="584"/>
      <c r="E21" s="584"/>
      <c r="F21" s="584"/>
      <c r="G21" s="584"/>
      <c r="H21" s="584"/>
      <c r="I21" s="584"/>
      <c r="J21" s="584"/>
      <c r="K21" s="584"/>
      <c r="L21" s="584"/>
      <c r="M21" s="584"/>
      <c r="N21" s="584"/>
      <c r="O21" s="584"/>
      <c r="P21" s="584"/>
      <c r="Q21" s="585"/>
      <c r="R21" s="586" t="s">
        <v>221</v>
      </c>
      <c r="S21" s="587"/>
      <c r="T21" s="587"/>
      <c r="U21" s="587"/>
      <c r="V21" s="587"/>
      <c r="W21" s="587"/>
      <c r="X21" s="587"/>
      <c r="Y21" s="588"/>
      <c r="Z21" s="639" t="s">
        <v>221</v>
      </c>
      <c r="AA21" s="639"/>
      <c r="AB21" s="639"/>
      <c r="AC21" s="639"/>
      <c r="AD21" s="640" t="s">
        <v>221</v>
      </c>
      <c r="AE21" s="640"/>
      <c r="AF21" s="640"/>
      <c r="AG21" s="640"/>
      <c r="AH21" s="640"/>
      <c r="AI21" s="640"/>
      <c r="AJ21" s="640"/>
      <c r="AK21" s="640"/>
      <c r="AL21" s="609" t="s">
        <v>221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261</v>
      </c>
      <c r="C22" s="584"/>
      <c r="D22" s="584"/>
      <c r="E22" s="584"/>
      <c r="F22" s="584"/>
      <c r="G22" s="584"/>
      <c r="H22" s="584"/>
      <c r="I22" s="584"/>
      <c r="J22" s="584"/>
      <c r="K22" s="584"/>
      <c r="L22" s="584"/>
      <c r="M22" s="584"/>
      <c r="N22" s="584"/>
      <c r="O22" s="584"/>
      <c r="P22" s="584"/>
      <c r="Q22" s="585"/>
      <c r="R22" s="586">
        <v>493</v>
      </c>
      <c r="S22" s="587"/>
      <c r="T22" s="587"/>
      <c r="U22" s="587"/>
      <c r="V22" s="587"/>
      <c r="W22" s="587"/>
      <c r="X22" s="587"/>
      <c r="Y22" s="588"/>
      <c r="Z22" s="639">
        <v>0</v>
      </c>
      <c r="AA22" s="639"/>
      <c r="AB22" s="639"/>
      <c r="AC22" s="639"/>
      <c r="AD22" s="640" t="s">
        <v>221</v>
      </c>
      <c r="AE22" s="640"/>
      <c r="AF22" s="640"/>
      <c r="AG22" s="640"/>
      <c r="AH22" s="640"/>
      <c r="AI22" s="640"/>
      <c r="AJ22" s="640"/>
      <c r="AK22" s="640"/>
      <c r="AL22" s="609" t="s">
        <v>221</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18"/>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47459</v>
      </c>
      <c r="S23" s="587"/>
      <c r="T23" s="587"/>
      <c r="U23" s="587"/>
      <c r="V23" s="587"/>
      <c r="W23" s="587"/>
      <c r="X23" s="587"/>
      <c r="Y23" s="588"/>
      <c r="Z23" s="639">
        <v>2.1</v>
      </c>
      <c r="AA23" s="639"/>
      <c r="AB23" s="639"/>
      <c r="AC23" s="639"/>
      <c r="AD23" s="640">
        <v>9</v>
      </c>
      <c r="AE23" s="640"/>
      <c r="AF23" s="640"/>
      <c r="AG23" s="640"/>
      <c r="AH23" s="640"/>
      <c r="AI23" s="640"/>
      <c r="AJ23" s="640"/>
      <c r="AK23" s="640"/>
      <c r="AL23" s="609">
        <v>0</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1036</v>
      </c>
      <c r="S24" s="587"/>
      <c r="T24" s="587"/>
      <c r="U24" s="587"/>
      <c r="V24" s="587"/>
      <c r="W24" s="587"/>
      <c r="X24" s="587"/>
      <c r="Y24" s="588"/>
      <c r="Z24" s="639">
        <v>0</v>
      </c>
      <c r="AA24" s="639"/>
      <c r="AB24" s="639"/>
      <c r="AC24" s="639"/>
      <c r="AD24" s="640" t="s">
        <v>221</v>
      </c>
      <c r="AE24" s="640"/>
      <c r="AF24" s="640"/>
      <c r="AG24" s="640"/>
      <c r="AH24" s="640"/>
      <c r="AI24" s="640"/>
      <c r="AJ24" s="640"/>
      <c r="AK24" s="640"/>
      <c r="AL24" s="609" t="s">
        <v>221</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18"/>
      <c r="CD24" s="643" t="s">
        <v>273</v>
      </c>
      <c r="CE24" s="644"/>
      <c r="CF24" s="644"/>
      <c r="CG24" s="644"/>
      <c r="CH24" s="644"/>
      <c r="CI24" s="644"/>
      <c r="CJ24" s="644"/>
      <c r="CK24" s="644"/>
      <c r="CL24" s="644"/>
      <c r="CM24" s="644"/>
      <c r="CN24" s="644"/>
      <c r="CO24" s="644"/>
      <c r="CP24" s="644"/>
      <c r="CQ24" s="645"/>
      <c r="CR24" s="636">
        <v>936596</v>
      </c>
      <c r="CS24" s="637"/>
      <c r="CT24" s="637"/>
      <c r="CU24" s="637"/>
      <c r="CV24" s="637"/>
      <c r="CW24" s="637"/>
      <c r="CX24" s="637"/>
      <c r="CY24" s="684"/>
      <c r="CZ24" s="688">
        <v>43.3</v>
      </c>
      <c r="DA24" s="689"/>
      <c r="DB24" s="689"/>
      <c r="DC24" s="690"/>
      <c r="DD24" s="683">
        <v>852773</v>
      </c>
      <c r="DE24" s="637"/>
      <c r="DF24" s="637"/>
      <c r="DG24" s="637"/>
      <c r="DH24" s="637"/>
      <c r="DI24" s="637"/>
      <c r="DJ24" s="637"/>
      <c r="DK24" s="684"/>
      <c r="DL24" s="683">
        <v>852743</v>
      </c>
      <c r="DM24" s="637"/>
      <c r="DN24" s="637"/>
      <c r="DO24" s="637"/>
      <c r="DP24" s="637"/>
      <c r="DQ24" s="637"/>
      <c r="DR24" s="637"/>
      <c r="DS24" s="637"/>
      <c r="DT24" s="637"/>
      <c r="DU24" s="637"/>
      <c r="DV24" s="684"/>
      <c r="DW24" s="685">
        <v>64.2</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231421</v>
      </c>
      <c r="S25" s="587"/>
      <c r="T25" s="587"/>
      <c r="U25" s="587"/>
      <c r="V25" s="587"/>
      <c r="W25" s="587"/>
      <c r="X25" s="587"/>
      <c r="Y25" s="588"/>
      <c r="Z25" s="639">
        <v>10</v>
      </c>
      <c r="AA25" s="639"/>
      <c r="AB25" s="639"/>
      <c r="AC25" s="639"/>
      <c r="AD25" s="640" t="s">
        <v>221</v>
      </c>
      <c r="AE25" s="640"/>
      <c r="AF25" s="640"/>
      <c r="AG25" s="640"/>
      <c r="AH25" s="640"/>
      <c r="AI25" s="640"/>
      <c r="AJ25" s="640"/>
      <c r="AK25" s="640"/>
      <c r="AL25" s="609" t="s">
        <v>221</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18"/>
      <c r="CD25" s="619" t="s">
        <v>276</v>
      </c>
      <c r="CE25" s="616"/>
      <c r="CF25" s="616"/>
      <c r="CG25" s="616"/>
      <c r="CH25" s="616"/>
      <c r="CI25" s="616"/>
      <c r="CJ25" s="616"/>
      <c r="CK25" s="616"/>
      <c r="CL25" s="616"/>
      <c r="CM25" s="616"/>
      <c r="CN25" s="616"/>
      <c r="CO25" s="616"/>
      <c r="CP25" s="616"/>
      <c r="CQ25" s="617"/>
      <c r="CR25" s="586">
        <v>469676</v>
      </c>
      <c r="CS25" s="605"/>
      <c r="CT25" s="605"/>
      <c r="CU25" s="605"/>
      <c r="CV25" s="605"/>
      <c r="CW25" s="605"/>
      <c r="CX25" s="605"/>
      <c r="CY25" s="606"/>
      <c r="CZ25" s="589">
        <v>21.7</v>
      </c>
      <c r="DA25" s="607"/>
      <c r="DB25" s="607"/>
      <c r="DC25" s="608"/>
      <c r="DD25" s="592">
        <v>451912</v>
      </c>
      <c r="DE25" s="605"/>
      <c r="DF25" s="605"/>
      <c r="DG25" s="605"/>
      <c r="DH25" s="605"/>
      <c r="DI25" s="605"/>
      <c r="DJ25" s="605"/>
      <c r="DK25" s="606"/>
      <c r="DL25" s="592">
        <v>451912</v>
      </c>
      <c r="DM25" s="605"/>
      <c r="DN25" s="605"/>
      <c r="DO25" s="605"/>
      <c r="DP25" s="605"/>
      <c r="DQ25" s="605"/>
      <c r="DR25" s="605"/>
      <c r="DS25" s="605"/>
      <c r="DT25" s="605"/>
      <c r="DU25" s="605"/>
      <c r="DV25" s="606"/>
      <c r="DW25" s="609">
        <v>34</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18"/>
      <c r="CD26" s="619" t="s">
        <v>279</v>
      </c>
      <c r="CE26" s="616"/>
      <c r="CF26" s="616"/>
      <c r="CG26" s="616"/>
      <c r="CH26" s="616"/>
      <c r="CI26" s="616"/>
      <c r="CJ26" s="616"/>
      <c r="CK26" s="616"/>
      <c r="CL26" s="616"/>
      <c r="CM26" s="616"/>
      <c r="CN26" s="616"/>
      <c r="CO26" s="616"/>
      <c r="CP26" s="616"/>
      <c r="CQ26" s="617"/>
      <c r="CR26" s="586">
        <v>298485</v>
      </c>
      <c r="CS26" s="587"/>
      <c r="CT26" s="587"/>
      <c r="CU26" s="587"/>
      <c r="CV26" s="587"/>
      <c r="CW26" s="587"/>
      <c r="CX26" s="587"/>
      <c r="CY26" s="588"/>
      <c r="CZ26" s="589">
        <v>13.8</v>
      </c>
      <c r="DA26" s="607"/>
      <c r="DB26" s="607"/>
      <c r="DC26" s="608"/>
      <c r="DD26" s="592">
        <v>281362</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79876</v>
      </c>
      <c r="S27" s="587"/>
      <c r="T27" s="587"/>
      <c r="U27" s="587"/>
      <c r="V27" s="587"/>
      <c r="W27" s="587"/>
      <c r="X27" s="587"/>
      <c r="Y27" s="588"/>
      <c r="Z27" s="639">
        <v>3.5</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115021</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18"/>
      <c r="CD27" s="619" t="s">
        <v>282</v>
      </c>
      <c r="CE27" s="616"/>
      <c r="CF27" s="616"/>
      <c r="CG27" s="616"/>
      <c r="CH27" s="616"/>
      <c r="CI27" s="616"/>
      <c r="CJ27" s="616"/>
      <c r="CK27" s="616"/>
      <c r="CL27" s="616"/>
      <c r="CM27" s="616"/>
      <c r="CN27" s="616"/>
      <c r="CO27" s="616"/>
      <c r="CP27" s="616"/>
      <c r="CQ27" s="617"/>
      <c r="CR27" s="586">
        <v>87100</v>
      </c>
      <c r="CS27" s="605"/>
      <c r="CT27" s="605"/>
      <c r="CU27" s="605"/>
      <c r="CV27" s="605"/>
      <c r="CW27" s="605"/>
      <c r="CX27" s="605"/>
      <c r="CY27" s="606"/>
      <c r="CZ27" s="589">
        <v>4</v>
      </c>
      <c r="DA27" s="607"/>
      <c r="DB27" s="607"/>
      <c r="DC27" s="608"/>
      <c r="DD27" s="592">
        <v>21041</v>
      </c>
      <c r="DE27" s="605"/>
      <c r="DF27" s="605"/>
      <c r="DG27" s="605"/>
      <c r="DH27" s="605"/>
      <c r="DI27" s="605"/>
      <c r="DJ27" s="605"/>
      <c r="DK27" s="606"/>
      <c r="DL27" s="592">
        <v>21011</v>
      </c>
      <c r="DM27" s="605"/>
      <c r="DN27" s="605"/>
      <c r="DO27" s="605"/>
      <c r="DP27" s="605"/>
      <c r="DQ27" s="605"/>
      <c r="DR27" s="605"/>
      <c r="DS27" s="605"/>
      <c r="DT27" s="605"/>
      <c r="DU27" s="605"/>
      <c r="DV27" s="606"/>
      <c r="DW27" s="609">
        <v>1.6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5785</v>
      </c>
      <c r="S28" s="587"/>
      <c r="T28" s="587"/>
      <c r="U28" s="587"/>
      <c r="V28" s="587"/>
      <c r="W28" s="587"/>
      <c r="X28" s="587"/>
      <c r="Y28" s="588"/>
      <c r="Z28" s="639">
        <v>0.3</v>
      </c>
      <c r="AA28" s="639"/>
      <c r="AB28" s="639"/>
      <c r="AC28" s="639"/>
      <c r="AD28" s="640" t="s">
        <v>221</v>
      </c>
      <c r="AE28" s="640"/>
      <c r="AF28" s="640"/>
      <c r="AG28" s="640"/>
      <c r="AH28" s="640"/>
      <c r="AI28" s="640"/>
      <c r="AJ28" s="640"/>
      <c r="AK28" s="640"/>
      <c r="AL28" s="609" t="s">
        <v>221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284</v>
      </c>
      <c r="CE28" s="616"/>
      <c r="CF28" s="616"/>
      <c r="CG28" s="616"/>
      <c r="CH28" s="616"/>
      <c r="CI28" s="616"/>
      <c r="CJ28" s="616"/>
      <c r="CK28" s="616"/>
      <c r="CL28" s="616"/>
      <c r="CM28" s="616"/>
      <c r="CN28" s="616"/>
      <c r="CO28" s="616"/>
      <c r="CP28" s="616"/>
      <c r="CQ28" s="617"/>
      <c r="CR28" s="586">
        <v>379820</v>
      </c>
      <c r="CS28" s="587"/>
      <c r="CT28" s="587"/>
      <c r="CU28" s="587"/>
      <c r="CV28" s="587"/>
      <c r="CW28" s="587"/>
      <c r="CX28" s="587"/>
      <c r="CY28" s="588"/>
      <c r="CZ28" s="589">
        <v>17.600000000000001</v>
      </c>
      <c r="DA28" s="607"/>
      <c r="DB28" s="607"/>
      <c r="DC28" s="608"/>
      <c r="DD28" s="592">
        <v>379820</v>
      </c>
      <c r="DE28" s="587"/>
      <c r="DF28" s="587"/>
      <c r="DG28" s="587"/>
      <c r="DH28" s="587"/>
      <c r="DI28" s="587"/>
      <c r="DJ28" s="587"/>
      <c r="DK28" s="588"/>
      <c r="DL28" s="592">
        <v>379820</v>
      </c>
      <c r="DM28" s="587"/>
      <c r="DN28" s="587"/>
      <c r="DO28" s="587"/>
      <c r="DP28" s="587"/>
      <c r="DQ28" s="587"/>
      <c r="DR28" s="587"/>
      <c r="DS28" s="587"/>
      <c r="DT28" s="587"/>
      <c r="DU28" s="587"/>
      <c r="DV28" s="588"/>
      <c r="DW28" s="609">
        <v>28.6</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3939</v>
      </c>
      <c r="S29" s="587"/>
      <c r="T29" s="587"/>
      <c r="U29" s="587"/>
      <c r="V29" s="587"/>
      <c r="W29" s="587"/>
      <c r="X29" s="587"/>
      <c r="Y29" s="588"/>
      <c r="Z29" s="639">
        <v>0.2</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19" t="s">
        <v>289</v>
      </c>
      <c r="CG29" s="616"/>
      <c r="CH29" s="616"/>
      <c r="CI29" s="616"/>
      <c r="CJ29" s="616"/>
      <c r="CK29" s="616"/>
      <c r="CL29" s="616"/>
      <c r="CM29" s="616"/>
      <c r="CN29" s="616"/>
      <c r="CO29" s="616"/>
      <c r="CP29" s="616"/>
      <c r="CQ29" s="617"/>
      <c r="CR29" s="586">
        <v>379820</v>
      </c>
      <c r="CS29" s="605"/>
      <c r="CT29" s="605"/>
      <c r="CU29" s="605"/>
      <c r="CV29" s="605"/>
      <c r="CW29" s="605"/>
      <c r="CX29" s="605"/>
      <c r="CY29" s="606"/>
      <c r="CZ29" s="589">
        <v>17.600000000000001</v>
      </c>
      <c r="DA29" s="607"/>
      <c r="DB29" s="607"/>
      <c r="DC29" s="608"/>
      <c r="DD29" s="592">
        <v>379820</v>
      </c>
      <c r="DE29" s="605"/>
      <c r="DF29" s="605"/>
      <c r="DG29" s="605"/>
      <c r="DH29" s="605"/>
      <c r="DI29" s="605"/>
      <c r="DJ29" s="605"/>
      <c r="DK29" s="606"/>
      <c r="DL29" s="592">
        <v>379820</v>
      </c>
      <c r="DM29" s="605"/>
      <c r="DN29" s="605"/>
      <c r="DO29" s="605"/>
      <c r="DP29" s="605"/>
      <c r="DQ29" s="605"/>
      <c r="DR29" s="605"/>
      <c r="DS29" s="605"/>
      <c r="DT29" s="605"/>
      <c r="DU29" s="605"/>
      <c r="DV29" s="606"/>
      <c r="DW29" s="609">
        <v>28.6</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251</v>
      </c>
      <c r="S30" s="587"/>
      <c r="T30" s="587"/>
      <c r="U30" s="587"/>
      <c r="V30" s="587"/>
      <c r="W30" s="587"/>
      <c r="X30" s="587"/>
      <c r="Y30" s="588"/>
      <c r="Z30" s="639">
        <v>0</v>
      </c>
      <c r="AA30" s="639"/>
      <c r="AB30" s="639"/>
      <c r="AC30" s="639"/>
      <c r="AD30" s="640" t="s">
        <v>221</v>
      </c>
      <c r="AE30" s="640"/>
      <c r="AF30" s="640"/>
      <c r="AG30" s="640"/>
      <c r="AH30" s="640"/>
      <c r="AI30" s="640"/>
      <c r="AJ30" s="640"/>
      <c r="AK30" s="640"/>
      <c r="AL30" s="609" t="s">
        <v>221</v>
      </c>
      <c r="AM30" s="641"/>
      <c r="AN30" s="641"/>
      <c r="AO30" s="642"/>
      <c r="AP30" s="662" t="s">
        <v>291</v>
      </c>
      <c r="AQ30" s="663"/>
      <c r="AR30" s="663"/>
      <c r="AS30" s="663"/>
      <c r="AT30" s="668" t="s">
        <v>292</v>
      </c>
      <c r="AU30" s="182"/>
      <c r="AV30" s="182"/>
      <c r="AW30" s="182"/>
      <c r="AX30" s="671" t="s">
        <v>170</v>
      </c>
      <c r="AY30" s="672"/>
      <c r="AZ30" s="672"/>
      <c r="BA30" s="672"/>
      <c r="BB30" s="672"/>
      <c r="BC30" s="672"/>
      <c r="BD30" s="672"/>
      <c r="BE30" s="672"/>
      <c r="BF30" s="673"/>
      <c r="BG30" s="652">
        <v>99.5</v>
      </c>
      <c r="BH30" s="653"/>
      <c r="BI30" s="653"/>
      <c r="BJ30" s="653"/>
      <c r="BK30" s="653"/>
      <c r="BL30" s="653"/>
      <c r="BM30" s="654">
        <v>96.9</v>
      </c>
      <c r="BN30" s="653"/>
      <c r="BO30" s="653"/>
      <c r="BP30" s="653"/>
      <c r="BQ30" s="655"/>
      <c r="BR30" s="652">
        <v>99.5</v>
      </c>
      <c r="BS30" s="653"/>
      <c r="BT30" s="653"/>
      <c r="BU30" s="653"/>
      <c r="BV30" s="653"/>
      <c r="BW30" s="653"/>
      <c r="BX30" s="654">
        <v>96.5</v>
      </c>
      <c r="BY30" s="653"/>
      <c r="BZ30" s="653"/>
      <c r="CA30" s="653"/>
      <c r="CB30" s="655"/>
      <c r="CD30" s="658"/>
      <c r="CE30" s="659"/>
      <c r="CF30" s="619" t="s">
        <v>293</v>
      </c>
      <c r="CG30" s="616"/>
      <c r="CH30" s="616"/>
      <c r="CI30" s="616"/>
      <c r="CJ30" s="616"/>
      <c r="CK30" s="616"/>
      <c r="CL30" s="616"/>
      <c r="CM30" s="616"/>
      <c r="CN30" s="616"/>
      <c r="CO30" s="616"/>
      <c r="CP30" s="616"/>
      <c r="CQ30" s="617"/>
      <c r="CR30" s="586">
        <v>346738</v>
      </c>
      <c r="CS30" s="587"/>
      <c r="CT30" s="587"/>
      <c r="CU30" s="587"/>
      <c r="CV30" s="587"/>
      <c r="CW30" s="587"/>
      <c r="CX30" s="587"/>
      <c r="CY30" s="588"/>
      <c r="CZ30" s="589">
        <v>16</v>
      </c>
      <c r="DA30" s="607"/>
      <c r="DB30" s="607"/>
      <c r="DC30" s="608"/>
      <c r="DD30" s="592">
        <v>346738</v>
      </c>
      <c r="DE30" s="587"/>
      <c r="DF30" s="587"/>
      <c r="DG30" s="587"/>
      <c r="DH30" s="587"/>
      <c r="DI30" s="587"/>
      <c r="DJ30" s="587"/>
      <c r="DK30" s="588"/>
      <c r="DL30" s="592">
        <v>346738</v>
      </c>
      <c r="DM30" s="587"/>
      <c r="DN30" s="587"/>
      <c r="DO30" s="587"/>
      <c r="DP30" s="587"/>
      <c r="DQ30" s="587"/>
      <c r="DR30" s="587"/>
      <c r="DS30" s="587"/>
      <c r="DT30" s="587"/>
      <c r="DU30" s="587"/>
      <c r="DV30" s="588"/>
      <c r="DW30" s="609">
        <v>26.1</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171732</v>
      </c>
      <c r="S31" s="587"/>
      <c r="T31" s="587"/>
      <c r="U31" s="587"/>
      <c r="V31" s="587"/>
      <c r="W31" s="587"/>
      <c r="X31" s="587"/>
      <c r="Y31" s="588"/>
      <c r="Z31" s="639">
        <v>7.5</v>
      </c>
      <c r="AA31" s="639"/>
      <c r="AB31" s="639"/>
      <c r="AC31" s="639"/>
      <c r="AD31" s="640" t="s">
        <v>221</v>
      </c>
      <c r="AE31" s="640"/>
      <c r="AF31" s="640"/>
      <c r="AG31" s="640"/>
      <c r="AH31" s="640"/>
      <c r="AI31" s="640"/>
      <c r="AJ31" s="640"/>
      <c r="AK31" s="640"/>
      <c r="AL31" s="609" t="s">
        <v>221</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100</v>
      </c>
      <c r="BH31" s="605"/>
      <c r="BI31" s="605"/>
      <c r="BJ31" s="605"/>
      <c r="BK31" s="605"/>
      <c r="BL31" s="605"/>
      <c r="BM31" s="641">
        <v>100</v>
      </c>
      <c r="BN31" s="651"/>
      <c r="BO31" s="651"/>
      <c r="BP31" s="651"/>
      <c r="BQ31" s="615"/>
      <c r="BR31" s="650">
        <v>100</v>
      </c>
      <c r="BS31" s="605"/>
      <c r="BT31" s="605"/>
      <c r="BU31" s="605"/>
      <c r="BV31" s="605"/>
      <c r="BW31" s="605"/>
      <c r="BX31" s="641">
        <v>99.7</v>
      </c>
      <c r="BY31" s="651"/>
      <c r="BZ31" s="651"/>
      <c r="CA31" s="651"/>
      <c r="CB31" s="615"/>
      <c r="CD31" s="658"/>
      <c r="CE31" s="659"/>
      <c r="CF31" s="619" t="s">
        <v>297</v>
      </c>
      <c r="CG31" s="616"/>
      <c r="CH31" s="616"/>
      <c r="CI31" s="616"/>
      <c r="CJ31" s="616"/>
      <c r="CK31" s="616"/>
      <c r="CL31" s="616"/>
      <c r="CM31" s="616"/>
      <c r="CN31" s="616"/>
      <c r="CO31" s="616"/>
      <c r="CP31" s="616"/>
      <c r="CQ31" s="617"/>
      <c r="CR31" s="586">
        <v>33082</v>
      </c>
      <c r="CS31" s="605"/>
      <c r="CT31" s="605"/>
      <c r="CU31" s="605"/>
      <c r="CV31" s="605"/>
      <c r="CW31" s="605"/>
      <c r="CX31" s="605"/>
      <c r="CY31" s="606"/>
      <c r="CZ31" s="589">
        <v>1.5</v>
      </c>
      <c r="DA31" s="607"/>
      <c r="DB31" s="607"/>
      <c r="DC31" s="608"/>
      <c r="DD31" s="592">
        <v>33082</v>
      </c>
      <c r="DE31" s="605"/>
      <c r="DF31" s="605"/>
      <c r="DG31" s="605"/>
      <c r="DH31" s="605"/>
      <c r="DI31" s="605"/>
      <c r="DJ31" s="605"/>
      <c r="DK31" s="606"/>
      <c r="DL31" s="592">
        <v>33082</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32646</v>
      </c>
      <c r="S32" s="587"/>
      <c r="T32" s="587"/>
      <c r="U32" s="587"/>
      <c r="V32" s="587"/>
      <c r="W32" s="587"/>
      <c r="X32" s="587"/>
      <c r="Y32" s="588"/>
      <c r="Z32" s="639">
        <v>1.4</v>
      </c>
      <c r="AA32" s="639"/>
      <c r="AB32" s="639"/>
      <c r="AC32" s="639"/>
      <c r="AD32" s="640">
        <v>17500</v>
      </c>
      <c r="AE32" s="640"/>
      <c r="AF32" s="640"/>
      <c r="AG32" s="640"/>
      <c r="AH32" s="640"/>
      <c r="AI32" s="640"/>
      <c r="AJ32" s="640"/>
      <c r="AK32" s="640"/>
      <c r="AL32" s="609">
        <v>1.4</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99</v>
      </c>
      <c r="BH32" s="571"/>
      <c r="BI32" s="571"/>
      <c r="BJ32" s="571"/>
      <c r="BK32" s="571"/>
      <c r="BL32" s="571"/>
      <c r="BM32" s="634">
        <v>93.5</v>
      </c>
      <c r="BN32" s="571"/>
      <c r="BO32" s="571"/>
      <c r="BP32" s="571"/>
      <c r="BQ32" s="628"/>
      <c r="BR32" s="649">
        <v>98.9</v>
      </c>
      <c r="BS32" s="571"/>
      <c r="BT32" s="571"/>
      <c r="BU32" s="571"/>
      <c r="BV32" s="571"/>
      <c r="BW32" s="571"/>
      <c r="BX32" s="634">
        <v>92.9</v>
      </c>
      <c r="BY32" s="571"/>
      <c r="BZ32" s="571"/>
      <c r="CA32" s="571"/>
      <c r="CB32" s="628"/>
      <c r="CD32" s="660"/>
      <c r="CE32" s="661"/>
      <c r="CF32" s="619" t="s">
        <v>300</v>
      </c>
      <c r="CG32" s="616"/>
      <c r="CH32" s="616"/>
      <c r="CI32" s="616"/>
      <c r="CJ32" s="616"/>
      <c r="CK32" s="616"/>
      <c r="CL32" s="616"/>
      <c r="CM32" s="616"/>
      <c r="CN32" s="616"/>
      <c r="CO32" s="616"/>
      <c r="CP32" s="616"/>
      <c r="CQ32" s="617"/>
      <c r="CR32" s="586" t="s">
        <v>221</v>
      </c>
      <c r="CS32" s="587"/>
      <c r="CT32" s="587"/>
      <c r="CU32" s="587"/>
      <c r="CV32" s="587"/>
      <c r="CW32" s="587"/>
      <c r="CX32" s="587"/>
      <c r="CY32" s="588"/>
      <c r="CZ32" s="589" t="s">
        <v>221</v>
      </c>
      <c r="DA32" s="607"/>
      <c r="DB32" s="607"/>
      <c r="DC32" s="608"/>
      <c r="DD32" s="592" t="s">
        <v>221</v>
      </c>
      <c r="DE32" s="587"/>
      <c r="DF32" s="587"/>
      <c r="DG32" s="587"/>
      <c r="DH32" s="587"/>
      <c r="DI32" s="587"/>
      <c r="DJ32" s="587"/>
      <c r="DK32" s="588"/>
      <c r="DL32" s="592" t="s">
        <v>221</v>
      </c>
      <c r="DM32" s="587"/>
      <c r="DN32" s="587"/>
      <c r="DO32" s="587"/>
      <c r="DP32" s="587"/>
      <c r="DQ32" s="587"/>
      <c r="DR32" s="587"/>
      <c r="DS32" s="587"/>
      <c r="DT32" s="587"/>
      <c r="DU32" s="587"/>
      <c r="DV32" s="588"/>
      <c r="DW32" s="609" t="s">
        <v>221</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243704</v>
      </c>
      <c r="S33" s="587"/>
      <c r="T33" s="587"/>
      <c r="U33" s="587"/>
      <c r="V33" s="587"/>
      <c r="W33" s="587"/>
      <c r="X33" s="587"/>
      <c r="Y33" s="588"/>
      <c r="Z33" s="639">
        <v>10.6</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302</v>
      </c>
      <c r="CE33" s="616"/>
      <c r="CF33" s="616"/>
      <c r="CG33" s="616"/>
      <c r="CH33" s="616"/>
      <c r="CI33" s="616"/>
      <c r="CJ33" s="616"/>
      <c r="CK33" s="616"/>
      <c r="CL33" s="616"/>
      <c r="CM33" s="616"/>
      <c r="CN33" s="616"/>
      <c r="CO33" s="616"/>
      <c r="CP33" s="616"/>
      <c r="CQ33" s="617"/>
      <c r="CR33" s="586">
        <v>885113</v>
      </c>
      <c r="CS33" s="605"/>
      <c r="CT33" s="605"/>
      <c r="CU33" s="605"/>
      <c r="CV33" s="605"/>
      <c r="CW33" s="605"/>
      <c r="CX33" s="605"/>
      <c r="CY33" s="606"/>
      <c r="CZ33" s="589">
        <v>41</v>
      </c>
      <c r="DA33" s="607"/>
      <c r="DB33" s="607"/>
      <c r="DC33" s="608"/>
      <c r="DD33" s="592">
        <v>750417</v>
      </c>
      <c r="DE33" s="605"/>
      <c r="DF33" s="605"/>
      <c r="DG33" s="605"/>
      <c r="DH33" s="605"/>
      <c r="DI33" s="605"/>
      <c r="DJ33" s="605"/>
      <c r="DK33" s="606"/>
      <c r="DL33" s="592">
        <v>347411</v>
      </c>
      <c r="DM33" s="605"/>
      <c r="DN33" s="605"/>
      <c r="DO33" s="605"/>
      <c r="DP33" s="605"/>
      <c r="DQ33" s="605"/>
      <c r="DR33" s="605"/>
      <c r="DS33" s="605"/>
      <c r="DT33" s="605"/>
      <c r="DU33" s="605"/>
      <c r="DV33" s="606"/>
      <c r="DW33" s="609">
        <v>26.1</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306</v>
      </c>
      <c r="CE34" s="616"/>
      <c r="CF34" s="616"/>
      <c r="CG34" s="616"/>
      <c r="CH34" s="616"/>
      <c r="CI34" s="616"/>
      <c r="CJ34" s="616"/>
      <c r="CK34" s="616"/>
      <c r="CL34" s="616"/>
      <c r="CM34" s="616"/>
      <c r="CN34" s="616"/>
      <c r="CO34" s="616"/>
      <c r="CP34" s="616"/>
      <c r="CQ34" s="617"/>
      <c r="CR34" s="586">
        <v>274102</v>
      </c>
      <c r="CS34" s="587"/>
      <c r="CT34" s="587"/>
      <c r="CU34" s="587"/>
      <c r="CV34" s="587"/>
      <c r="CW34" s="587"/>
      <c r="CX34" s="587"/>
      <c r="CY34" s="588"/>
      <c r="CZ34" s="589">
        <v>12.7</v>
      </c>
      <c r="DA34" s="607"/>
      <c r="DB34" s="607"/>
      <c r="DC34" s="608"/>
      <c r="DD34" s="592">
        <v>208395</v>
      </c>
      <c r="DE34" s="587"/>
      <c r="DF34" s="587"/>
      <c r="DG34" s="587"/>
      <c r="DH34" s="587"/>
      <c r="DI34" s="587"/>
      <c r="DJ34" s="587"/>
      <c r="DK34" s="588"/>
      <c r="DL34" s="592">
        <v>187174</v>
      </c>
      <c r="DM34" s="587"/>
      <c r="DN34" s="587"/>
      <c r="DO34" s="587"/>
      <c r="DP34" s="587"/>
      <c r="DQ34" s="587"/>
      <c r="DR34" s="587"/>
      <c r="DS34" s="587"/>
      <c r="DT34" s="587"/>
      <c r="DU34" s="587"/>
      <c r="DV34" s="588"/>
      <c r="DW34" s="609">
        <v>14.1</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63304</v>
      </c>
      <c r="S35" s="587"/>
      <c r="T35" s="587"/>
      <c r="U35" s="587"/>
      <c r="V35" s="587"/>
      <c r="W35" s="587"/>
      <c r="X35" s="587"/>
      <c r="Y35" s="588"/>
      <c r="Z35" s="639">
        <v>2.7</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298945</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558</v>
      </c>
      <c r="BW35" s="637"/>
      <c r="BX35" s="637"/>
      <c r="BY35" s="637"/>
      <c r="BZ35" s="637"/>
      <c r="CA35" s="637"/>
      <c r="CB35" s="638"/>
      <c r="CD35" s="619" t="s">
        <v>310</v>
      </c>
      <c r="CE35" s="616"/>
      <c r="CF35" s="616"/>
      <c r="CG35" s="616"/>
      <c r="CH35" s="616"/>
      <c r="CI35" s="616"/>
      <c r="CJ35" s="616"/>
      <c r="CK35" s="616"/>
      <c r="CL35" s="616"/>
      <c r="CM35" s="616"/>
      <c r="CN35" s="616"/>
      <c r="CO35" s="616"/>
      <c r="CP35" s="616"/>
      <c r="CQ35" s="617"/>
      <c r="CR35" s="586">
        <v>5818</v>
      </c>
      <c r="CS35" s="605"/>
      <c r="CT35" s="605"/>
      <c r="CU35" s="605"/>
      <c r="CV35" s="605"/>
      <c r="CW35" s="605"/>
      <c r="CX35" s="605"/>
      <c r="CY35" s="606"/>
      <c r="CZ35" s="589">
        <v>0.3</v>
      </c>
      <c r="DA35" s="607"/>
      <c r="DB35" s="607"/>
      <c r="DC35" s="608"/>
      <c r="DD35" s="592">
        <v>608</v>
      </c>
      <c r="DE35" s="605"/>
      <c r="DF35" s="605"/>
      <c r="DG35" s="605"/>
      <c r="DH35" s="605"/>
      <c r="DI35" s="605"/>
      <c r="DJ35" s="605"/>
      <c r="DK35" s="606"/>
      <c r="DL35" s="592">
        <v>608</v>
      </c>
      <c r="DM35" s="605"/>
      <c r="DN35" s="605"/>
      <c r="DO35" s="605"/>
      <c r="DP35" s="605"/>
      <c r="DQ35" s="605"/>
      <c r="DR35" s="605"/>
      <c r="DS35" s="605"/>
      <c r="DT35" s="605"/>
      <c r="DU35" s="605"/>
      <c r="DV35" s="606"/>
      <c r="DW35" s="609">
        <v>0</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2302965</v>
      </c>
      <c r="S36" s="627"/>
      <c r="T36" s="627"/>
      <c r="U36" s="627"/>
      <c r="V36" s="627"/>
      <c r="W36" s="627"/>
      <c r="X36" s="627"/>
      <c r="Y36" s="630"/>
      <c r="Z36" s="631">
        <v>100</v>
      </c>
      <c r="AA36" s="631"/>
      <c r="AB36" s="631"/>
      <c r="AC36" s="631"/>
      <c r="AD36" s="632">
        <v>1265378</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49300</v>
      </c>
      <c r="BA36" s="587"/>
      <c r="BB36" s="587"/>
      <c r="BC36" s="587"/>
      <c r="BD36" s="605"/>
      <c r="BE36" s="605"/>
      <c r="BF36" s="615"/>
      <c r="BG36" s="619" t="s">
        <v>313</v>
      </c>
      <c r="BH36" s="616"/>
      <c r="BI36" s="616"/>
      <c r="BJ36" s="616"/>
      <c r="BK36" s="616"/>
      <c r="BL36" s="616"/>
      <c r="BM36" s="616"/>
      <c r="BN36" s="616"/>
      <c r="BO36" s="616"/>
      <c r="BP36" s="616"/>
      <c r="BQ36" s="616"/>
      <c r="BR36" s="616"/>
      <c r="BS36" s="616"/>
      <c r="BT36" s="616"/>
      <c r="BU36" s="617"/>
      <c r="BV36" s="586">
        <v>-5600</v>
      </c>
      <c r="BW36" s="587"/>
      <c r="BX36" s="587"/>
      <c r="BY36" s="587"/>
      <c r="BZ36" s="587"/>
      <c r="CA36" s="587"/>
      <c r="CB36" s="618"/>
      <c r="CD36" s="619" t="s">
        <v>314</v>
      </c>
      <c r="CE36" s="616"/>
      <c r="CF36" s="616"/>
      <c r="CG36" s="616"/>
      <c r="CH36" s="616"/>
      <c r="CI36" s="616"/>
      <c r="CJ36" s="616"/>
      <c r="CK36" s="616"/>
      <c r="CL36" s="616"/>
      <c r="CM36" s="616"/>
      <c r="CN36" s="616"/>
      <c r="CO36" s="616"/>
      <c r="CP36" s="616"/>
      <c r="CQ36" s="617"/>
      <c r="CR36" s="586">
        <v>80896</v>
      </c>
      <c r="CS36" s="587"/>
      <c r="CT36" s="587"/>
      <c r="CU36" s="587"/>
      <c r="CV36" s="587"/>
      <c r="CW36" s="587"/>
      <c r="CX36" s="587"/>
      <c r="CY36" s="588"/>
      <c r="CZ36" s="589">
        <v>3.7</v>
      </c>
      <c r="DA36" s="607"/>
      <c r="DB36" s="607"/>
      <c r="DC36" s="608"/>
      <c r="DD36" s="592">
        <v>38870</v>
      </c>
      <c r="DE36" s="587"/>
      <c r="DF36" s="587"/>
      <c r="DG36" s="587"/>
      <c r="DH36" s="587"/>
      <c r="DI36" s="587"/>
      <c r="DJ36" s="587"/>
      <c r="DK36" s="588"/>
      <c r="DL36" s="592">
        <v>29053</v>
      </c>
      <c r="DM36" s="587"/>
      <c r="DN36" s="587"/>
      <c r="DO36" s="587"/>
      <c r="DP36" s="587"/>
      <c r="DQ36" s="587"/>
      <c r="DR36" s="587"/>
      <c r="DS36" s="587"/>
      <c r="DT36" s="587"/>
      <c r="DU36" s="587"/>
      <c r="DV36" s="588"/>
      <c r="DW36" s="609">
        <v>2.2000000000000002</v>
      </c>
      <c r="DX36" s="610"/>
      <c r="DY36" s="610"/>
      <c r="DZ36" s="610"/>
      <c r="EA36" s="610"/>
      <c r="EB36" s="610"/>
      <c r="EC36" s="611"/>
    </row>
    <row r="37" spans="2:133" ht="11.25" customHeight="1">
      <c r="AQ37" s="612" t="s">
        <v>315</v>
      </c>
      <c r="AR37" s="613"/>
      <c r="AS37" s="613"/>
      <c r="AT37" s="613"/>
      <c r="AU37" s="613"/>
      <c r="AV37" s="613"/>
      <c r="AW37" s="613"/>
      <c r="AX37" s="613"/>
      <c r="AY37" s="614"/>
      <c r="AZ37" s="586">
        <v>30000</v>
      </c>
      <c r="BA37" s="587"/>
      <c r="BB37" s="587"/>
      <c r="BC37" s="587"/>
      <c r="BD37" s="605"/>
      <c r="BE37" s="605"/>
      <c r="BF37" s="615"/>
      <c r="BG37" s="619" t="s">
        <v>316</v>
      </c>
      <c r="BH37" s="616"/>
      <c r="BI37" s="616"/>
      <c r="BJ37" s="616"/>
      <c r="BK37" s="616"/>
      <c r="BL37" s="616"/>
      <c r="BM37" s="616"/>
      <c r="BN37" s="616"/>
      <c r="BO37" s="616"/>
      <c r="BP37" s="616"/>
      <c r="BQ37" s="616"/>
      <c r="BR37" s="616"/>
      <c r="BS37" s="616"/>
      <c r="BT37" s="616"/>
      <c r="BU37" s="617"/>
      <c r="BV37" s="586">
        <v>445</v>
      </c>
      <c r="BW37" s="587"/>
      <c r="BX37" s="587"/>
      <c r="BY37" s="587"/>
      <c r="BZ37" s="587"/>
      <c r="CA37" s="587"/>
      <c r="CB37" s="618"/>
      <c r="CD37" s="619" t="s">
        <v>317</v>
      </c>
      <c r="CE37" s="616"/>
      <c r="CF37" s="616"/>
      <c r="CG37" s="616"/>
      <c r="CH37" s="616"/>
      <c r="CI37" s="616"/>
      <c r="CJ37" s="616"/>
      <c r="CK37" s="616"/>
      <c r="CL37" s="616"/>
      <c r="CM37" s="616"/>
      <c r="CN37" s="616"/>
      <c r="CO37" s="616"/>
      <c r="CP37" s="616"/>
      <c r="CQ37" s="617"/>
      <c r="CR37" s="586">
        <v>3007</v>
      </c>
      <c r="CS37" s="605"/>
      <c r="CT37" s="605"/>
      <c r="CU37" s="605"/>
      <c r="CV37" s="605"/>
      <c r="CW37" s="605"/>
      <c r="CX37" s="605"/>
      <c r="CY37" s="606"/>
      <c r="CZ37" s="589">
        <v>0.1</v>
      </c>
      <c r="DA37" s="607"/>
      <c r="DB37" s="607"/>
      <c r="DC37" s="608"/>
      <c r="DD37" s="592">
        <v>3007</v>
      </c>
      <c r="DE37" s="605"/>
      <c r="DF37" s="605"/>
      <c r="DG37" s="605"/>
      <c r="DH37" s="605"/>
      <c r="DI37" s="605"/>
      <c r="DJ37" s="605"/>
      <c r="DK37" s="606"/>
      <c r="DL37" s="592">
        <v>2841</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318</v>
      </c>
      <c r="AR38" s="613"/>
      <c r="AS38" s="613"/>
      <c r="AT38" s="613"/>
      <c r="AU38" s="613"/>
      <c r="AV38" s="613"/>
      <c r="AW38" s="613"/>
      <c r="AX38" s="613"/>
      <c r="AY38" s="614"/>
      <c r="AZ38" s="586">
        <v>23013</v>
      </c>
      <c r="BA38" s="587"/>
      <c r="BB38" s="587"/>
      <c r="BC38" s="587"/>
      <c r="BD38" s="605"/>
      <c r="BE38" s="605"/>
      <c r="BF38" s="615"/>
      <c r="BG38" s="619" t="s">
        <v>319</v>
      </c>
      <c r="BH38" s="616"/>
      <c r="BI38" s="616"/>
      <c r="BJ38" s="616"/>
      <c r="BK38" s="616"/>
      <c r="BL38" s="616"/>
      <c r="BM38" s="616"/>
      <c r="BN38" s="616"/>
      <c r="BO38" s="616"/>
      <c r="BP38" s="616"/>
      <c r="BQ38" s="616"/>
      <c r="BR38" s="616"/>
      <c r="BS38" s="616"/>
      <c r="BT38" s="616"/>
      <c r="BU38" s="617"/>
      <c r="BV38" s="586">
        <v>801</v>
      </c>
      <c r="BW38" s="587"/>
      <c r="BX38" s="587"/>
      <c r="BY38" s="587"/>
      <c r="BZ38" s="587"/>
      <c r="CA38" s="587"/>
      <c r="CB38" s="618"/>
      <c r="CD38" s="619" t="s">
        <v>320</v>
      </c>
      <c r="CE38" s="616"/>
      <c r="CF38" s="616"/>
      <c r="CG38" s="616"/>
      <c r="CH38" s="616"/>
      <c r="CI38" s="616"/>
      <c r="CJ38" s="616"/>
      <c r="CK38" s="616"/>
      <c r="CL38" s="616"/>
      <c r="CM38" s="616"/>
      <c r="CN38" s="616"/>
      <c r="CO38" s="616"/>
      <c r="CP38" s="616"/>
      <c r="CQ38" s="617"/>
      <c r="CR38" s="586">
        <v>298945</v>
      </c>
      <c r="CS38" s="587"/>
      <c r="CT38" s="587"/>
      <c r="CU38" s="587"/>
      <c r="CV38" s="587"/>
      <c r="CW38" s="587"/>
      <c r="CX38" s="587"/>
      <c r="CY38" s="588"/>
      <c r="CZ38" s="589">
        <v>13.8</v>
      </c>
      <c r="DA38" s="607"/>
      <c r="DB38" s="607"/>
      <c r="DC38" s="608"/>
      <c r="DD38" s="592">
        <v>283700</v>
      </c>
      <c r="DE38" s="587"/>
      <c r="DF38" s="587"/>
      <c r="DG38" s="587"/>
      <c r="DH38" s="587"/>
      <c r="DI38" s="587"/>
      <c r="DJ38" s="587"/>
      <c r="DK38" s="588"/>
      <c r="DL38" s="592">
        <v>130576</v>
      </c>
      <c r="DM38" s="587"/>
      <c r="DN38" s="587"/>
      <c r="DO38" s="587"/>
      <c r="DP38" s="587"/>
      <c r="DQ38" s="587"/>
      <c r="DR38" s="587"/>
      <c r="DS38" s="587"/>
      <c r="DT38" s="587"/>
      <c r="DU38" s="587"/>
      <c r="DV38" s="588"/>
      <c r="DW38" s="609">
        <v>9.8000000000000007</v>
      </c>
      <c r="DX38" s="610"/>
      <c r="DY38" s="610"/>
      <c r="DZ38" s="610"/>
      <c r="EA38" s="610"/>
      <c r="EB38" s="610"/>
      <c r="EC38" s="611"/>
    </row>
    <row r="39" spans="2:133" ht="11.25" customHeight="1">
      <c r="AQ39" s="612" t="s">
        <v>321</v>
      </c>
      <c r="AR39" s="613"/>
      <c r="AS39" s="613"/>
      <c r="AT39" s="613"/>
      <c r="AU39" s="613"/>
      <c r="AV39" s="613"/>
      <c r="AW39" s="613"/>
      <c r="AX39" s="613"/>
      <c r="AY39" s="614"/>
      <c r="AZ39" s="586">
        <v>20500</v>
      </c>
      <c r="BA39" s="587"/>
      <c r="BB39" s="587"/>
      <c r="BC39" s="587"/>
      <c r="BD39" s="605"/>
      <c r="BE39" s="605"/>
      <c r="BF39" s="615"/>
      <c r="BG39" s="620" t="s">
        <v>322</v>
      </c>
      <c r="BH39" s="621"/>
      <c r="BI39" s="621"/>
      <c r="BJ39" s="621"/>
      <c r="BK39" s="621"/>
      <c r="BL39" s="187"/>
      <c r="BM39" s="616" t="s">
        <v>323</v>
      </c>
      <c r="BN39" s="616"/>
      <c r="BO39" s="616"/>
      <c r="BP39" s="616"/>
      <c r="BQ39" s="616"/>
      <c r="BR39" s="616"/>
      <c r="BS39" s="616"/>
      <c r="BT39" s="616"/>
      <c r="BU39" s="617"/>
      <c r="BV39" s="586">
        <v>54</v>
      </c>
      <c r="BW39" s="587"/>
      <c r="BX39" s="587"/>
      <c r="BY39" s="587"/>
      <c r="BZ39" s="587"/>
      <c r="CA39" s="587"/>
      <c r="CB39" s="618"/>
      <c r="CD39" s="619" t="s">
        <v>324</v>
      </c>
      <c r="CE39" s="616"/>
      <c r="CF39" s="616"/>
      <c r="CG39" s="616"/>
      <c r="CH39" s="616"/>
      <c r="CI39" s="616"/>
      <c r="CJ39" s="616"/>
      <c r="CK39" s="616"/>
      <c r="CL39" s="616"/>
      <c r="CM39" s="616"/>
      <c r="CN39" s="616"/>
      <c r="CO39" s="616"/>
      <c r="CP39" s="616"/>
      <c r="CQ39" s="617"/>
      <c r="CR39" s="586">
        <v>222990</v>
      </c>
      <c r="CS39" s="605"/>
      <c r="CT39" s="605"/>
      <c r="CU39" s="605"/>
      <c r="CV39" s="605"/>
      <c r="CW39" s="605"/>
      <c r="CX39" s="605"/>
      <c r="CY39" s="606"/>
      <c r="CZ39" s="589">
        <v>10.3</v>
      </c>
      <c r="DA39" s="607"/>
      <c r="DB39" s="607"/>
      <c r="DC39" s="608"/>
      <c r="DD39" s="592">
        <v>216482</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93010</v>
      </c>
      <c r="BA40" s="587"/>
      <c r="BB40" s="587"/>
      <c r="BC40" s="587"/>
      <c r="BD40" s="605"/>
      <c r="BE40" s="605"/>
      <c r="BF40" s="615"/>
      <c r="BG40" s="620"/>
      <c r="BH40" s="621"/>
      <c r="BI40" s="621"/>
      <c r="BJ40" s="621"/>
      <c r="BK40" s="621"/>
      <c r="BL40" s="187"/>
      <c r="BM40" s="616" t="s">
        <v>327</v>
      </c>
      <c r="BN40" s="616"/>
      <c r="BO40" s="616"/>
      <c r="BP40" s="616"/>
      <c r="BQ40" s="616"/>
      <c r="BR40" s="616"/>
      <c r="BS40" s="616"/>
      <c r="BT40" s="616"/>
      <c r="BU40" s="617"/>
      <c r="BV40" s="586">
        <v>113</v>
      </c>
      <c r="BW40" s="587"/>
      <c r="BX40" s="587"/>
      <c r="BY40" s="587"/>
      <c r="BZ40" s="587"/>
      <c r="CA40" s="587"/>
      <c r="CB40" s="618"/>
      <c r="CD40" s="619" t="s">
        <v>328</v>
      </c>
      <c r="CE40" s="616"/>
      <c r="CF40" s="616"/>
      <c r="CG40" s="616"/>
      <c r="CH40" s="616"/>
      <c r="CI40" s="616"/>
      <c r="CJ40" s="616"/>
      <c r="CK40" s="616"/>
      <c r="CL40" s="616"/>
      <c r="CM40" s="616"/>
      <c r="CN40" s="616"/>
      <c r="CO40" s="616"/>
      <c r="CP40" s="616"/>
      <c r="CQ40" s="617"/>
      <c r="CR40" s="586">
        <v>2362</v>
      </c>
      <c r="CS40" s="587"/>
      <c r="CT40" s="587"/>
      <c r="CU40" s="587"/>
      <c r="CV40" s="587"/>
      <c r="CW40" s="587"/>
      <c r="CX40" s="587"/>
      <c r="CY40" s="588"/>
      <c r="CZ40" s="589">
        <v>0.1</v>
      </c>
      <c r="DA40" s="607"/>
      <c r="DB40" s="607"/>
      <c r="DC40" s="608"/>
      <c r="DD40" s="592">
        <v>2362</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83122</v>
      </c>
      <c r="BA41" s="627"/>
      <c r="BB41" s="627"/>
      <c r="BC41" s="627"/>
      <c r="BD41" s="571"/>
      <c r="BE41" s="571"/>
      <c r="BF41" s="628"/>
      <c r="BG41" s="622"/>
      <c r="BH41" s="623"/>
      <c r="BI41" s="623"/>
      <c r="BJ41" s="623"/>
      <c r="BK41" s="623"/>
      <c r="BL41" s="189"/>
      <c r="BM41" s="625" t="s">
        <v>330</v>
      </c>
      <c r="BN41" s="625"/>
      <c r="BO41" s="625"/>
      <c r="BP41" s="625"/>
      <c r="BQ41" s="625"/>
      <c r="BR41" s="625"/>
      <c r="BS41" s="625"/>
      <c r="BT41" s="625"/>
      <c r="BU41" s="626"/>
      <c r="BV41" s="570">
        <v>262</v>
      </c>
      <c r="BW41" s="627"/>
      <c r="BX41" s="627"/>
      <c r="BY41" s="627"/>
      <c r="BZ41" s="627"/>
      <c r="CA41" s="627"/>
      <c r="CB41" s="629"/>
      <c r="CD41" s="619" t="s">
        <v>331</v>
      </c>
      <c r="CE41" s="616"/>
      <c r="CF41" s="616"/>
      <c r="CG41" s="616"/>
      <c r="CH41" s="616"/>
      <c r="CI41" s="616"/>
      <c r="CJ41" s="616"/>
      <c r="CK41" s="616"/>
      <c r="CL41" s="616"/>
      <c r="CM41" s="616"/>
      <c r="CN41" s="616"/>
      <c r="CO41" s="616"/>
      <c r="CP41" s="616"/>
      <c r="CQ41" s="617"/>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338846</v>
      </c>
      <c r="CS42" s="587"/>
      <c r="CT42" s="587"/>
      <c r="CU42" s="587"/>
      <c r="CV42" s="587"/>
      <c r="CW42" s="587"/>
      <c r="CX42" s="587"/>
      <c r="CY42" s="588"/>
      <c r="CZ42" s="589">
        <v>15.7</v>
      </c>
      <c r="DA42" s="590"/>
      <c r="DB42" s="590"/>
      <c r="DC42" s="591"/>
      <c r="DD42" s="592">
        <v>105553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3180</v>
      </c>
      <c r="CS43" s="605"/>
      <c r="CT43" s="605"/>
      <c r="CU43" s="605"/>
      <c r="CV43" s="605"/>
      <c r="CW43" s="605"/>
      <c r="CX43" s="605"/>
      <c r="CY43" s="606"/>
      <c r="CZ43" s="589">
        <v>0.1</v>
      </c>
      <c r="DA43" s="607"/>
      <c r="DB43" s="607"/>
      <c r="DC43" s="608"/>
      <c r="DD43" s="592">
        <v>3180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338846</v>
      </c>
      <c r="CS44" s="587"/>
      <c r="CT44" s="587"/>
      <c r="CU44" s="587"/>
      <c r="CV44" s="587"/>
      <c r="CW44" s="587"/>
      <c r="CX44" s="587"/>
      <c r="CY44" s="588"/>
      <c r="CZ44" s="589">
        <v>15.7</v>
      </c>
      <c r="DA44" s="590"/>
      <c r="DB44" s="590"/>
      <c r="DC44" s="591"/>
      <c r="DD44" s="592">
        <v>105553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206248</v>
      </c>
      <c r="CS45" s="605"/>
      <c r="CT45" s="605"/>
      <c r="CU45" s="605"/>
      <c r="CV45" s="605"/>
      <c r="CW45" s="605"/>
      <c r="CX45" s="605"/>
      <c r="CY45" s="606"/>
      <c r="CZ45" s="589">
        <v>9.5</v>
      </c>
      <c r="DA45" s="607"/>
      <c r="DB45" s="607"/>
      <c r="DC45" s="608"/>
      <c r="DD45" s="592">
        <v>3807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124474</v>
      </c>
      <c r="CS46" s="587"/>
      <c r="CT46" s="587"/>
      <c r="CU46" s="587"/>
      <c r="CV46" s="587"/>
      <c r="CW46" s="587"/>
      <c r="CX46" s="587"/>
      <c r="CY46" s="588"/>
      <c r="CZ46" s="589">
        <v>5.8</v>
      </c>
      <c r="DA46" s="590"/>
      <c r="DB46" s="590"/>
      <c r="DC46" s="591"/>
      <c r="DD46" s="592">
        <v>101722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325</v>
      </c>
      <c r="CS47" s="605"/>
      <c r="CT47" s="605"/>
      <c r="CU47" s="605"/>
      <c r="CV47" s="605"/>
      <c r="CW47" s="605"/>
      <c r="CX47" s="605"/>
      <c r="CY47" s="606"/>
      <c r="CZ47" s="589" t="s">
        <v>325</v>
      </c>
      <c r="DA47" s="607"/>
      <c r="DB47" s="607"/>
      <c r="DC47" s="608"/>
      <c r="DD47" s="592" t="s">
        <v>325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2160555</v>
      </c>
      <c r="CS49" s="571"/>
      <c r="CT49" s="571"/>
      <c r="CU49" s="571"/>
      <c r="CV49" s="571"/>
      <c r="CW49" s="571"/>
      <c r="CX49" s="571"/>
      <c r="CY49" s="572"/>
      <c r="CZ49" s="573">
        <v>100</v>
      </c>
      <c r="DA49" s="574"/>
      <c r="DB49" s="574"/>
      <c r="DC49" s="575"/>
      <c r="DD49" s="576">
        <v>1708743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2289</v>
      </c>
      <c r="R7" s="1099"/>
      <c r="S7" s="1099"/>
      <c r="T7" s="1099"/>
      <c r="U7" s="1099"/>
      <c r="V7" s="1099">
        <v>2147</v>
      </c>
      <c r="W7" s="1099"/>
      <c r="X7" s="1099"/>
      <c r="Y7" s="1099"/>
      <c r="Z7" s="1099"/>
      <c r="AA7" s="1099">
        <v>142</v>
      </c>
      <c r="AB7" s="1099"/>
      <c r="AC7" s="1099"/>
      <c r="AD7" s="1099"/>
      <c r="AE7" s="1100"/>
      <c r="AF7" s="1101">
        <v>139</v>
      </c>
      <c r="AG7" s="1102"/>
      <c r="AH7" s="1102"/>
      <c r="AI7" s="1102"/>
      <c r="AJ7" s="1103"/>
      <c r="AK7" s="1085">
        <v>0</v>
      </c>
      <c r="AL7" s="1086"/>
      <c r="AM7" s="1086"/>
      <c r="AN7" s="1086"/>
      <c r="AO7" s="1086"/>
      <c r="AP7" s="1086">
        <v>2164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550</v>
      </c>
      <c r="BT7" s="1090"/>
      <c r="BU7" s="1090"/>
      <c r="BV7" s="1090"/>
      <c r="BW7" s="1090"/>
      <c r="BX7" s="1090"/>
      <c r="BY7" s="1090"/>
      <c r="BZ7" s="1090"/>
      <c r="CA7" s="1090"/>
      <c r="CB7" s="1090"/>
      <c r="CC7" s="1090"/>
      <c r="CD7" s="1090"/>
      <c r="CE7" s="1090"/>
      <c r="CF7" s="1090"/>
      <c r="CG7" s="1091"/>
      <c r="CH7" s="1082">
        <v>0</v>
      </c>
      <c r="CI7" s="1083"/>
      <c r="CJ7" s="1083"/>
      <c r="CK7" s="1083"/>
      <c r="CL7" s="1084"/>
      <c r="CM7" s="1082">
        <v>12</v>
      </c>
      <c r="CN7" s="1083"/>
      <c r="CO7" s="1083"/>
      <c r="CP7" s="1083"/>
      <c r="CQ7" s="1084"/>
      <c r="CR7" s="1082">
        <v>2</v>
      </c>
      <c r="CS7" s="1083"/>
      <c r="CT7" s="1083"/>
      <c r="CU7" s="1083"/>
      <c r="CV7" s="1084"/>
      <c r="CW7" s="1082" t="s">
        <v>545</v>
      </c>
      <c r="CX7" s="1083"/>
      <c r="CY7" s="1083"/>
      <c r="CZ7" s="1083"/>
      <c r="DA7" s="1084"/>
      <c r="DB7" s="1082" t="s">
        <v>545</v>
      </c>
      <c r="DC7" s="1083"/>
      <c r="DD7" s="1083"/>
      <c r="DE7" s="1083"/>
      <c r="DF7" s="1084"/>
      <c r="DG7" s="1082" t="s">
        <v>545</v>
      </c>
      <c r="DH7" s="1083"/>
      <c r="DI7" s="1083"/>
      <c r="DJ7" s="1083"/>
      <c r="DK7" s="1084"/>
      <c r="DL7" s="1082" t="s">
        <v>545</v>
      </c>
      <c r="DM7" s="1083"/>
      <c r="DN7" s="1083"/>
      <c r="DO7" s="1083"/>
      <c r="DP7" s="1084"/>
      <c r="DQ7" s="1082" t="s">
        <v>545</v>
      </c>
      <c r="DR7" s="1083"/>
      <c r="DS7" s="1083"/>
      <c r="DT7" s="1083"/>
      <c r="DU7" s="1084"/>
      <c r="DV7" s="1109"/>
      <c r="DW7" s="1110"/>
      <c r="DX7" s="1110"/>
      <c r="DY7" s="1110"/>
      <c r="DZ7" s="1111"/>
      <c r="EA7" s="205"/>
    </row>
    <row r="8" spans="1:131" s="206" customFormat="1" ht="26.25" customHeight="1">
      <c r="A8" s="212">
        <v>2</v>
      </c>
      <c r="B8" s="1025" t="s">
        <v>367</v>
      </c>
      <c r="C8" s="1026"/>
      <c r="D8" s="1026"/>
      <c r="E8" s="1026"/>
      <c r="F8" s="1026"/>
      <c r="G8" s="1026"/>
      <c r="H8" s="1026"/>
      <c r="I8" s="1026"/>
      <c r="J8" s="1026"/>
      <c r="K8" s="1026"/>
      <c r="L8" s="1026"/>
      <c r="M8" s="1026"/>
      <c r="N8" s="1026"/>
      <c r="O8" s="1026"/>
      <c r="P8" s="1027"/>
      <c r="Q8" s="1037">
        <v>5</v>
      </c>
      <c r="R8" s="1038"/>
      <c r="S8" s="1038"/>
      <c r="T8" s="1038"/>
      <c r="U8" s="1038"/>
      <c r="V8" s="1038">
        <v>5</v>
      </c>
      <c r="W8" s="1038"/>
      <c r="X8" s="1038"/>
      <c r="Y8" s="1038"/>
      <c r="Z8" s="1038"/>
      <c r="AA8" s="1038">
        <v>0</v>
      </c>
      <c r="AB8" s="1038"/>
      <c r="AC8" s="1038"/>
      <c r="AD8" s="1038"/>
      <c r="AE8" s="1039"/>
      <c r="AF8" s="1031">
        <v>0</v>
      </c>
      <c r="AG8" s="1032"/>
      <c r="AH8" s="1032"/>
      <c r="AI8" s="1032"/>
      <c r="AJ8" s="1033"/>
      <c r="AK8" s="1080">
        <v>3</v>
      </c>
      <c r="AL8" s="1081"/>
      <c r="AM8" s="1081"/>
      <c r="AN8" s="1081"/>
      <c r="AO8" s="1081"/>
      <c r="AP8" s="1081" t="s">
        <v>482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551</v>
      </c>
      <c r="BT8" s="1009"/>
      <c r="BU8" s="1009"/>
      <c r="BV8" s="1009"/>
      <c r="BW8" s="1009"/>
      <c r="BX8" s="1009"/>
      <c r="BY8" s="1009"/>
      <c r="BZ8" s="1009"/>
      <c r="CA8" s="1009"/>
      <c r="CB8" s="1009"/>
      <c r="CC8" s="1009"/>
      <c r="CD8" s="1009"/>
      <c r="CE8" s="1009"/>
      <c r="CF8" s="1009"/>
      <c r="CG8" s="1010"/>
      <c r="CH8" s="983">
        <v>88</v>
      </c>
      <c r="CI8" s="984"/>
      <c r="CJ8" s="984"/>
      <c r="CK8" s="984"/>
      <c r="CL8" s="985"/>
      <c r="CM8" s="983">
        <v>15</v>
      </c>
      <c r="CN8" s="984"/>
      <c r="CO8" s="984"/>
      <c r="CP8" s="984"/>
      <c r="CQ8" s="985"/>
      <c r="CR8" s="983">
        <v>181</v>
      </c>
      <c r="CS8" s="984"/>
      <c r="CT8" s="984"/>
      <c r="CU8" s="984"/>
      <c r="CV8" s="985"/>
      <c r="CW8" s="983">
        <v>0</v>
      </c>
      <c r="CX8" s="984"/>
      <c r="CY8" s="984"/>
      <c r="CZ8" s="984"/>
      <c r="DA8" s="985"/>
      <c r="DB8" s="983">
        <v>116</v>
      </c>
      <c r="DC8" s="984"/>
      <c r="DD8" s="984"/>
      <c r="DE8" s="984"/>
      <c r="DF8" s="985"/>
      <c r="DG8" s="983" t="s">
        <v>545</v>
      </c>
      <c r="DH8" s="984"/>
      <c r="DI8" s="984"/>
      <c r="DJ8" s="984"/>
      <c r="DK8" s="985"/>
      <c r="DL8" s="983" t="s">
        <v>545</v>
      </c>
      <c r="DM8" s="984"/>
      <c r="DN8" s="984"/>
      <c r="DO8" s="984"/>
      <c r="DP8" s="985"/>
      <c r="DQ8" s="983" t="s">
        <v>545</v>
      </c>
      <c r="DR8" s="984"/>
      <c r="DS8" s="984"/>
      <c r="DT8" s="984"/>
      <c r="DU8" s="985"/>
      <c r="DV8" s="986"/>
      <c r="DW8" s="987"/>
      <c r="DX8" s="987"/>
      <c r="DY8" s="987"/>
      <c r="DZ8" s="988"/>
      <c r="EA8" s="205"/>
    </row>
    <row r="9" spans="1:131" s="206" customFormat="1" ht="26.25" customHeight="1">
      <c r="A9" s="212">
        <v>3</v>
      </c>
      <c r="B9" s="1025" t="s">
        <v>368</v>
      </c>
      <c r="C9" s="1026"/>
      <c r="D9" s="1026"/>
      <c r="E9" s="1026"/>
      <c r="F9" s="1026"/>
      <c r="G9" s="1026"/>
      <c r="H9" s="1026"/>
      <c r="I9" s="1026"/>
      <c r="J9" s="1026"/>
      <c r="K9" s="1026"/>
      <c r="L9" s="1026"/>
      <c r="M9" s="1026"/>
      <c r="N9" s="1026"/>
      <c r="O9" s="1026"/>
      <c r="P9" s="1027"/>
      <c r="Q9" s="1037">
        <v>106</v>
      </c>
      <c r="R9" s="1038"/>
      <c r="S9" s="1038"/>
      <c r="T9" s="1038"/>
      <c r="U9" s="1038"/>
      <c r="V9" s="1038">
        <v>106</v>
      </c>
      <c r="W9" s="1038"/>
      <c r="X9" s="1038"/>
      <c r="Y9" s="1038"/>
      <c r="Z9" s="1038"/>
      <c r="AA9" s="1038">
        <v>0</v>
      </c>
      <c r="AB9" s="1038"/>
      <c r="AC9" s="1038"/>
      <c r="AD9" s="1038"/>
      <c r="AE9" s="1039"/>
      <c r="AF9" s="1031">
        <v>0</v>
      </c>
      <c r="AG9" s="1032"/>
      <c r="AH9" s="1032"/>
      <c r="AI9" s="1032"/>
      <c r="AJ9" s="1033"/>
      <c r="AK9" s="1080">
        <v>88</v>
      </c>
      <c r="AL9" s="1081"/>
      <c r="AM9" s="1081"/>
      <c r="AN9" s="1081"/>
      <c r="AO9" s="1081"/>
      <c r="AP9" s="1081">
        <v>142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2308</v>
      </c>
      <c r="R23" s="1063"/>
      <c r="S23" s="1063"/>
      <c r="T23" s="1063"/>
      <c r="U23" s="1063"/>
      <c r="V23" s="1063">
        <v>2166</v>
      </c>
      <c r="W23" s="1063"/>
      <c r="X23" s="1063"/>
      <c r="Y23" s="1063"/>
      <c r="Z23" s="1063"/>
      <c r="AA23" s="1063">
        <v>142</v>
      </c>
      <c r="AB23" s="1063"/>
      <c r="AC23" s="1063"/>
      <c r="AD23" s="1063"/>
      <c r="AE23" s="1064"/>
      <c r="AF23" s="1065">
        <v>139</v>
      </c>
      <c r="AG23" s="1063"/>
      <c r="AH23" s="1063"/>
      <c r="AI23" s="1063"/>
      <c r="AJ23" s="1066"/>
      <c r="AK23" s="1067"/>
      <c r="AL23" s="1068"/>
      <c r="AM23" s="1068"/>
      <c r="AN23" s="1068"/>
      <c r="AO23" s="1068"/>
      <c r="AP23" s="1063">
        <v>2306</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345</v>
      </c>
      <c r="R28" s="1048"/>
      <c r="S28" s="1048"/>
      <c r="T28" s="1048"/>
      <c r="U28" s="1048"/>
      <c r="V28" s="1048">
        <v>344</v>
      </c>
      <c r="W28" s="1048"/>
      <c r="X28" s="1048"/>
      <c r="Y28" s="1048"/>
      <c r="Z28" s="1048"/>
      <c r="AA28" s="1048">
        <v>1</v>
      </c>
      <c r="AB28" s="1048"/>
      <c r="AC28" s="1048"/>
      <c r="AD28" s="1048"/>
      <c r="AE28" s="1049"/>
      <c r="AF28" s="1050">
        <v>1</v>
      </c>
      <c r="AG28" s="1048"/>
      <c r="AH28" s="1048"/>
      <c r="AI28" s="1048"/>
      <c r="AJ28" s="1051"/>
      <c r="AK28" s="1052">
        <v>27</v>
      </c>
      <c r="AL28" s="1040"/>
      <c r="AM28" s="1040"/>
      <c r="AN28" s="1040"/>
      <c r="AO28" s="1040"/>
      <c r="AP28" s="1040" t="s">
        <v>482</v>
      </c>
      <c r="AQ28" s="1040"/>
      <c r="AR28" s="1040"/>
      <c r="AS28" s="1040"/>
      <c r="AT28" s="1040"/>
      <c r="AU28" s="1040" t="s">
        <v>482</v>
      </c>
      <c r="AV28" s="1040"/>
      <c r="AW28" s="1040"/>
      <c r="AX28" s="1040"/>
      <c r="AY28" s="1040"/>
      <c r="AZ28" s="1041" t="s">
        <v>482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383</v>
      </c>
      <c r="C29" s="1026"/>
      <c r="D29" s="1026"/>
      <c r="E29" s="1026"/>
      <c r="F29" s="1026"/>
      <c r="G29" s="1026"/>
      <c r="H29" s="1026"/>
      <c r="I29" s="1026"/>
      <c r="J29" s="1026"/>
      <c r="K29" s="1026"/>
      <c r="L29" s="1026"/>
      <c r="M29" s="1026"/>
      <c r="N29" s="1026"/>
      <c r="O29" s="1026"/>
      <c r="P29" s="1027"/>
      <c r="Q29" s="1037">
        <v>441</v>
      </c>
      <c r="R29" s="1038"/>
      <c r="S29" s="1038"/>
      <c r="T29" s="1038"/>
      <c r="U29" s="1038"/>
      <c r="V29" s="1038">
        <v>440</v>
      </c>
      <c r="W29" s="1038"/>
      <c r="X29" s="1038"/>
      <c r="Y29" s="1038"/>
      <c r="Z29" s="1038"/>
      <c r="AA29" s="1038">
        <v>1</v>
      </c>
      <c r="AB29" s="1038"/>
      <c r="AC29" s="1038"/>
      <c r="AD29" s="1038"/>
      <c r="AE29" s="1039"/>
      <c r="AF29" s="1031">
        <v>1</v>
      </c>
      <c r="AG29" s="1032"/>
      <c r="AH29" s="1032"/>
      <c r="AI29" s="1032"/>
      <c r="AJ29" s="1033"/>
      <c r="AK29" s="974">
        <v>67</v>
      </c>
      <c r="AL29" s="965"/>
      <c r="AM29" s="965"/>
      <c r="AN29" s="965"/>
      <c r="AO29" s="965"/>
      <c r="AP29" s="965">
        <v>109</v>
      </c>
      <c r="AQ29" s="965"/>
      <c r="AR29" s="965"/>
      <c r="AS29" s="965"/>
      <c r="AT29" s="965"/>
      <c r="AU29" s="965">
        <v>15</v>
      </c>
      <c r="AV29" s="965"/>
      <c r="AW29" s="965"/>
      <c r="AX29" s="965"/>
      <c r="AY29" s="965"/>
      <c r="AZ29" s="1036" t="s">
        <v>482</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384</v>
      </c>
      <c r="C30" s="1026"/>
      <c r="D30" s="1026"/>
      <c r="E30" s="1026"/>
      <c r="F30" s="1026"/>
      <c r="G30" s="1026"/>
      <c r="H30" s="1026"/>
      <c r="I30" s="1026"/>
      <c r="J30" s="1026"/>
      <c r="K30" s="1026"/>
      <c r="L30" s="1026"/>
      <c r="M30" s="1026"/>
      <c r="N30" s="1026"/>
      <c r="O30" s="1026"/>
      <c r="P30" s="1027"/>
      <c r="Q30" s="1037">
        <v>9</v>
      </c>
      <c r="R30" s="1038"/>
      <c r="S30" s="1038"/>
      <c r="T30" s="1038"/>
      <c r="U30" s="1038"/>
      <c r="V30" s="1038">
        <v>15</v>
      </c>
      <c r="W30" s="1038"/>
      <c r="X30" s="1038"/>
      <c r="Y30" s="1038"/>
      <c r="Z30" s="1038"/>
      <c r="AA30" s="1038">
        <v>-6</v>
      </c>
      <c r="AB30" s="1038"/>
      <c r="AC30" s="1038"/>
      <c r="AD30" s="1038"/>
      <c r="AE30" s="1039"/>
      <c r="AF30" s="1031">
        <v>-6</v>
      </c>
      <c r="AG30" s="1032"/>
      <c r="AH30" s="1032"/>
      <c r="AI30" s="1032"/>
      <c r="AJ30" s="1033"/>
      <c r="AK30" s="974" t="s">
        <v>482</v>
      </c>
      <c r="AL30" s="965"/>
      <c r="AM30" s="965"/>
      <c r="AN30" s="965"/>
      <c r="AO30" s="965"/>
      <c r="AP30" s="965" t="s">
        <v>482</v>
      </c>
      <c r="AQ30" s="965"/>
      <c r="AR30" s="965"/>
      <c r="AS30" s="965"/>
      <c r="AT30" s="965"/>
      <c r="AU30" s="965" t="s">
        <v>482</v>
      </c>
      <c r="AV30" s="965"/>
      <c r="AW30" s="965"/>
      <c r="AX30" s="965"/>
      <c r="AY30" s="965"/>
      <c r="AZ30" s="1036" t="s">
        <v>482</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385</v>
      </c>
      <c r="C31" s="1026"/>
      <c r="D31" s="1026"/>
      <c r="E31" s="1026"/>
      <c r="F31" s="1026"/>
      <c r="G31" s="1026"/>
      <c r="H31" s="1026"/>
      <c r="I31" s="1026"/>
      <c r="J31" s="1026"/>
      <c r="K31" s="1026"/>
      <c r="L31" s="1026"/>
      <c r="M31" s="1026"/>
      <c r="N31" s="1026"/>
      <c r="O31" s="1026"/>
      <c r="P31" s="1027"/>
      <c r="Q31" s="1037">
        <v>223</v>
      </c>
      <c r="R31" s="1038"/>
      <c r="S31" s="1038"/>
      <c r="T31" s="1038"/>
      <c r="U31" s="1038"/>
      <c r="V31" s="1038">
        <v>206</v>
      </c>
      <c r="W31" s="1038"/>
      <c r="X31" s="1038"/>
      <c r="Y31" s="1038"/>
      <c r="Z31" s="1038"/>
      <c r="AA31" s="1038">
        <v>17</v>
      </c>
      <c r="AB31" s="1038"/>
      <c r="AC31" s="1038"/>
      <c r="AD31" s="1038"/>
      <c r="AE31" s="1039"/>
      <c r="AF31" s="1031">
        <v>17</v>
      </c>
      <c r="AG31" s="1032"/>
      <c r="AH31" s="1032"/>
      <c r="AI31" s="1032"/>
      <c r="AJ31" s="1033"/>
      <c r="AK31" s="974">
        <v>29</v>
      </c>
      <c r="AL31" s="965"/>
      <c r="AM31" s="965"/>
      <c r="AN31" s="965"/>
      <c r="AO31" s="965"/>
      <c r="AP31" s="965" t="s">
        <v>482</v>
      </c>
      <c r="AQ31" s="965"/>
      <c r="AR31" s="965"/>
      <c r="AS31" s="965"/>
      <c r="AT31" s="965"/>
      <c r="AU31" s="965" t="s">
        <v>482</v>
      </c>
      <c r="AV31" s="965"/>
      <c r="AW31" s="965"/>
      <c r="AX31" s="965"/>
      <c r="AY31" s="965"/>
      <c r="AZ31" s="1036" t="s">
        <v>482</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179</v>
      </c>
      <c r="R32" s="1038"/>
      <c r="S32" s="1038"/>
      <c r="T32" s="1038"/>
      <c r="U32" s="1038"/>
      <c r="V32" s="1038">
        <v>179</v>
      </c>
      <c r="W32" s="1038"/>
      <c r="X32" s="1038"/>
      <c r="Y32" s="1038"/>
      <c r="Z32" s="1038"/>
      <c r="AA32" s="1038">
        <v>0</v>
      </c>
      <c r="AB32" s="1038"/>
      <c r="AC32" s="1038"/>
      <c r="AD32" s="1038"/>
      <c r="AE32" s="1039"/>
      <c r="AF32" s="1031">
        <v>0</v>
      </c>
      <c r="AG32" s="1032"/>
      <c r="AH32" s="1032"/>
      <c r="AI32" s="1032"/>
      <c r="AJ32" s="1033"/>
      <c r="AK32" s="974">
        <v>30</v>
      </c>
      <c r="AL32" s="965"/>
      <c r="AM32" s="965"/>
      <c r="AN32" s="965"/>
      <c r="AO32" s="965"/>
      <c r="AP32" s="965">
        <v>83</v>
      </c>
      <c r="AQ32" s="965"/>
      <c r="AR32" s="965"/>
      <c r="AS32" s="965"/>
      <c r="AT32" s="965"/>
      <c r="AU32" s="965">
        <v>17</v>
      </c>
      <c r="AV32" s="965"/>
      <c r="AW32" s="965"/>
      <c r="AX32" s="965"/>
      <c r="AY32" s="965"/>
      <c r="AZ32" s="1036" t="s">
        <v>482</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12</v>
      </c>
      <c r="R33" s="1038"/>
      <c r="S33" s="1038"/>
      <c r="T33" s="1038"/>
      <c r="U33" s="1038"/>
      <c r="V33" s="1038">
        <v>12</v>
      </c>
      <c r="W33" s="1038"/>
      <c r="X33" s="1038"/>
      <c r="Y33" s="1038"/>
      <c r="Z33" s="1038"/>
      <c r="AA33" s="1038">
        <v>0</v>
      </c>
      <c r="AB33" s="1038"/>
      <c r="AC33" s="1038"/>
      <c r="AD33" s="1038"/>
      <c r="AE33" s="1039"/>
      <c r="AF33" s="1031">
        <v>0</v>
      </c>
      <c r="AG33" s="1032"/>
      <c r="AH33" s="1032"/>
      <c r="AI33" s="1032"/>
      <c r="AJ33" s="1033"/>
      <c r="AK33" s="974">
        <v>10</v>
      </c>
      <c r="AL33" s="965"/>
      <c r="AM33" s="965"/>
      <c r="AN33" s="965"/>
      <c r="AO33" s="965"/>
      <c r="AP33" s="965" t="s">
        <v>482</v>
      </c>
      <c r="AQ33" s="965"/>
      <c r="AR33" s="965"/>
      <c r="AS33" s="965"/>
      <c r="AT33" s="965"/>
      <c r="AU33" s="965" t="s">
        <v>482</v>
      </c>
      <c r="AV33" s="965"/>
      <c r="AW33" s="965"/>
      <c r="AX33" s="965"/>
      <c r="AY33" s="965"/>
      <c r="AZ33" s="1036" t="s">
        <v>482</v>
      </c>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24</v>
      </c>
      <c r="R34" s="1038"/>
      <c r="S34" s="1038"/>
      <c r="T34" s="1038"/>
      <c r="U34" s="1038"/>
      <c r="V34" s="1038">
        <v>24</v>
      </c>
      <c r="W34" s="1038"/>
      <c r="X34" s="1038"/>
      <c r="Y34" s="1038"/>
      <c r="Z34" s="1038"/>
      <c r="AA34" s="1038">
        <v>0</v>
      </c>
      <c r="AB34" s="1038"/>
      <c r="AC34" s="1038"/>
      <c r="AD34" s="1038"/>
      <c r="AE34" s="1039"/>
      <c r="AF34" s="1031">
        <v>0</v>
      </c>
      <c r="AG34" s="1032"/>
      <c r="AH34" s="1032"/>
      <c r="AI34" s="1032"/>
      <c r="AJ34" s="1033"/>
      <c r="AK34" s="974">
        <v>11</v>
      </c>
      <c r="AL34" s="965"/>
      <c r="AM34" s="965"/>
      <c r="AN34" s="965"/>
      <c r="AO34" s="965"/>
      <c r="AP34" s="965" t="s">
        <v>482</v>
      </c>
      <c r="AQ34" s="965"/>
      <c r="AR34" s="965"/>
      <c r="AS34" s="965"/>
      <c r="AT34" s="965"/>
      <c r="AU34" s="965" t="s">
        <v>482</v>
      </c>
      <c r="AV34" s="965"/>
      <c r="AW34" s="965"/>
      <c r="AX34" s="965"/>
      <c r="AY34" s="965"/>
      <c r="AZ34" s="1036" t="s">
        <v>482</v>
      </c>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64</v>
      </c>
      <c r="R35" s="1038"/>
      <c r="S35" s="1038"/>
      <c r="T35" s="1038"/>
      <c r="U35" s="1038"/>
      <c r="V35" s="1038">
        <v>64</v>
      </c>
      <c r="W35" s="1038"/>
      <c r="X35" s="1038"/>
      <c r="Y35" s="1038"/>
      <c r="Z35" s="1038"/>
      <c r="AA35" s="1038">
        <v>0</v>
      </c>
      <c r="AB35" s="1038"/>
      <c r="AC35" s="1038"/>
      <c r="AD35" s="1038"/>
      <c r="AE35" s="1039"/>
      <c r="AF35" s="1031">
        <v>0</v>
      </c>
      <c r="AG35" s="1032"/>
      <c r="AH35" s="1032"/>
      <c r="AI35" s="1032"/>
      <c r="AJ35" s="1033"/>
      <c r="AK35" s="974">
        <v>21</v>
      </c>
      <c r="AL35" s="965"/>
      <c r="AM35" s="965"/>
      <c r="AN35" s="965"/>
      <c r="AO35" s="965"/>
      <c r="AP35" s="965">
        <v>209</v>
      </c>
      <c r="AQ35" s="965"/>
      <c r="AR35" s="965"/>
      <c r="AS35" s="965"/>
      <c r="AT35" s="965"/>
      <c r="AU35" s="965">
        <v>113</v>
      </c>
      <c r="AV35" s="965"/>
      <c r="AW35" s="965"/>
      <c r="AX35" s="965"/>
      <c r="AY35" s="965"/>
      <c r="AZ35" s="1036" t="s">
        <v>482</v>
      </c>
      <c r="BA35" s="1036"/>
      <c r="BB35" s="1036"/>
      <c r="BC35" s="1036"/>
      <c r="BD35" s="1036"/>
      <c r="BE35" s="1020" t="s">
        <v>390</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391</v>
      </c>
      <c r="C36" s="1026"/>
      <c r="D36" s="1026"/>
      <c r="E36" s="1026"/>
      <c r="F36" s="1026"/>
      <c r="G36" s="1026"/>
      <c r="H36" s="1026"/>
      <c r="I36" s="1026"/>
      <c r="J36" s="1026"/>
      <c r="K36" s="1026"/>
      <c r="L36" s="1026"/>
      <c r="M36" s="1026"/>
      <c r="N36" s="1026"/>
      <c r="O36" s="1026"/>
      <c r="P36" s="1027"/>
      <c r="Q36" s="1037">
        <v>285</v>
      </c>
      <c r="R36" s="1038"/>
      <c r="S36" s="1038"/>
      <c r="T36" s="1038"/>
      <c r="U36" s="1038"/>
      <c r="V36" s="1038">
        <v>383</v>
      </c>
      <c r="W36" s="1038"/>
      <c r="X36" s="1038"/>
      <c r="Y36" s="1038"/>
      <c r="Z36" s="1038"/>
      <c r="AA36" s="1038">
        <v>-98</v>
      </c>
      <c r="AB36" s="1038"/>
      <c r="AC36" s="1038"/>
      <c r="AD36" s="1038"/>
      <c r="AE36" s="1039"/>
      <c r="AF36" s="1031" t="s">
        <v>221</v>
      </c>
      <c r="AG36" s="1032"/>
      <c r="AH36" s="1032"/>
      <c r="AI36" s="1032"/>
      <c r="AJ36" s="1033"/>
      <c r="AK36" s="974">
        <v>23</v>
      </c>
      <c r="AL36" s="965"/>
      <c r="AM36" s="965"/>
      <c r="AN36" s="965"/>
      <c r="AO36" s="965"/>
      <c r="AP36" s="965" t="s">
        <v>482</v>
      </c>
      <c r="AQ36" s="965"/>
      <c r="AR36" s="965"/>
      <c r="AS36" s="965"/>
      <c r="AT36" s="965"/>
      <c r="AU36" s="965" t="s">
        <v>482</v>
      </c>
      <c r="AV36" s="965"/>
      <c r="AW36" s="965"/>
      <c r="AX36" s="965"/>
      <c r="AY36" s="965"/>
      <c r="AZ36" s="1036" t="s">
        <v>482</v>
      </c>
      <c r="BA36" s="1036"/>
      <c r="BB36" s="1036"/>
      <c r="BC36" s="1036"/>
      <c r="BD36" s="1036"/>
      <c r="BE36" s="1020" t="s">
        <v>390</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392</v>
      </c>
      <c r="C37" s="1026"/>
      <c r="D37" s="1026"/>
      <c r="E37" s="1026"/>
      <c r="F37" s="1026"/>
      <c r="G37" s="1026"/>
      <c r="H37" s="1026"/>
      <c r="I37" s="1026"/>
      <c r="J37" s="1026"/>
      <c r="K37" s="1026"/>
      <c r="L37" s="1026"/>
      <c r="M37" s="1026"/>
      <c r="N37" s="1026"/>
      <c r="O37" s="1026"/>
      <c r="P37" s="1027"/>
      <c r="Q37" s="1037">
        <v>69</v>
      </c>
      <c r="R37" s="1038"/>
      <c r="S37" s="1038"/>
      <c r="T37" s="1038"/>
      <c r="U37" s="1038"/>
      <c r="V37" s="1038">
        <v>69</v>
      </c>
      <c r="W37" s="1038"/>
      <c r="X37" s="1038"/>
      <c r="Y37" s="1038"/>
      <c r="Z37" s="1038"/>
      <c r="AA37" s="1038">
        <v>0</v>
      </c>
      <c r="AB37" s="1038"/>
      <c r="AC37" s="1038"/>
      <c r="AD37" s="1038"/>
      <c r="AE37" s="1039"/>
      <c r="AF37" s="1031">
        <v>0</v>
      </c>
      <c r="AG37" s="1032"/>
      <c r="AH37" s="1032"/>
      <c r="AI37" s="1032"/>
      <c r="AJ37" s="1033"/>
      <c r="AK37" s="974">
        <v>38</v>
      </c>
      <c r="AL37" s="965"/>
      <c r="AM37" s="965"/>
      <c r="AN37" s="965"/>
      <c r="AO37" s="965"/>
      <c r="AP37" s="965">
        <v>231</v>
      </c>
      <c r="AQ37" s="965"/>
      <c r="AR37" s="965"/>
      <c r="AS37" s="965"/>
      <c r="AT37" s="965"/>
      <c r="AU37" s="965">
        <v>231</v>
      </c>
      <c r="AV37" s="965"/>
      <c r="AW37" s="965"/>
      <c r="AX37" s="965"/>
      <c r="AY37" s="965"/>
      <c r="AZ37" s="1036" t="s">
        <v>482</v>
      </c>
      <c r="BA37" s="1036"/>
      <c r="BB37" s="1036"/>
      <c r="BC37" s="1036"/>
      <c r="BD37" s="1036"/>
      <c r="BE37" s="1020" t="s">
        <v>390</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393</v>
      </c>
      <c r="C38" s="1026"/>
      <c r="D38" s="1026"/>
      <c r="E38" s="1026"/>
      <c r="F38" s="1026"/>
      <c r="G38" s="1026"/>
      <c r="H38" s="1026"/>
      <c r="I38" s="1026"/>
      <c r="J38" s="1026"/>
      <c r="K38" s="1026"/>
      <c r="L38" s="1026"/>
      <c r="M38" s="1026"/>
      <c r="N38" s="1026"/>
      <c r="O38" s="1026"/>
      <c r="P38" s="1027"/>
      <c r="Q38" s="1037">
        <v>15</v>
      </c>
      <c r="R38" s="1038"/>
      <c r="S38" s="1038"/>
      <c r="T38" s="1038"/>
      <c r="U38" s="1038"/>
      <c r="V38" s="1038">
        <v>15</v>
      </c>
      <c r="W38" s="1038"/>
      <c r="X38" s="1038"/>
      <c r="Y38" s="1038"/>
      <c r="Z38" s="1038"/>
      <c r="AA38" s="1038">
        <v>0</v>
      </c>
      <c r="AB38" s="1038"/>
      <c r="AC38" s="1038"/>
      <c r="AD38" s="1038"/>
      <c r="AE38" s="1039"/>
      <c r="AF38" s="1031">
        <v>0</v>
      </c>
      <c r="AG38" s="1032"/>
      <c r="AH38" s="1032"/>
      <c r="AI38" s="1032"/>
      <c r="AJ38" s="1033"/>
      <c r="AK38" s="974">
        <v>11</v>
      </c>
      <c r="AL38" s="965"/>
      <c r="AM38" s="965"/>
      <c r="AN38" s="965"/>
      <c r="AO38" s="965"/>
      <c r="AP38" s="965">
        <v>74</v>
      </c>
      <c r="AQ38" s="965"/>
      <c r="AR38" s="965"/>
      <c r="AS38" s="965"/>
      <c r="AT38" s="965"/>
      <c r="AU38" s="965">
        <v>74</v>
      </c>
      <c r="AV38" s="965"/>
      <c r="AW38" s="965"/>
      <c r="AX38" s="965"/>
      <c r="AY38" s="965"/>
      <c r="AZ38" s="1036" t="s">
        <v>482</v>
      </c>
      <c r="BA38" s="1036"/>
      <c r="BB38" s="1036"/>
      <c r="BC38" s="1036"/>
      <c r="BD38" s="1036"/>
      <c r="BE38" s="1020" t="s">
        <v>390</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13</v>
      </c>
      <c r="AG63" s="953"/>
      <c r="AH63" s="953"/>
      <c r="AI63" s="953"/>
      <c r="AJ63" s="1018"/>
      <c r="AK63" s="1019"/>
      <c r="AL63" s="957"/>
      <c r="AM63" s="957"/>
      <c r="AN63" s="957"/>
      <c r="AO63" s="957"/>
      <c r="AP63" s="953">
        <v>706</v>
      </c>
      <c r="AQ63" s="953"/>
      <c r="AR63" s="953"/>
      <c r="AS63" s="953"/>
      <c r="AT63" s="953"/>
      <c r="AU63" s="953">
        <v>450</v>
      </c>
      <c r="AV63" s="953"/>
      <c r="AW63" s="953"/>
      <c r="AX63" s="953"/>
      <c r="AY63" s="953"/>
      <c r="AZ63" s="1013"/>
      <c r="BA63" s="1013"/>
      <c r="BB63" s="1013"/>
      <c r="BC63" s="1013"/>
      <c r="BD63" s="1013"/>
      <c r="BE63" s="954"/>
      <c r="BF63" s="954"/>
      <c r="BG63" s="954"/>
      <c r="BH63" s="954"/>
      <c r="BI63" s="955"/>
      <c r="BJ63" s="1014" t="s">
        <v>221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398</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544</v>
      </c>
      <c r="C68" s="980"/>
      <c r="D68" s="980"/>
      <c r="E68" s="980"/>
      <c r="F68" s="980"/>
      <c r="G68" s="980"/>
      <c r="H68" s="980"/>
      <c r="I68" s="980"/>
      <c r="J68" s="980"/>
      <c r="K68" s="980"/>
      <c r="L68" s="980"/>
      <c r="M68" s="980"/>
      <c r="N68" s="980"/>
      <c r="O68" s="980"/>
      <c r="P68" s="981"/>
      <c r="Q68" s="982">
        <v>2934</v>
      </c>
      <c r="R68" s="976"/>
      <c r="S68" s="976"/>
      <c r="T68" s="976"/>
      <c r="U68" s="976"/>
      <c r="V68" s="976">
        <v>2897</v>
      </c>
      <c r="W68" s="976"/>
      <c r="X68" s="976"/>
      <c r="Y68" s="976"/>
      <c r="Z68" s="976"/>
      <c r="AA68" s="976">
        <v>37</v>
      </c>
      <c r="AB68" s="976"/>
      <c r="AC68" s="976"/>
      <c r="AD68" s="976"/>
      <c r="AE68" s="976"/>
      <c r="AF68" s="976">
        <v>37</v>
      </c>
      <c r="AG68" s="976"/>
      <c r="AH68" s="976"/>
      <c r="AI68" s="976"/>
      <c r="AJ68" s="976"/>
      <c r="AK68" s="976">
        <v>82</v>
      </c>
      <c r="AL68" s="976"/>
      <c r="AM68" s="976"/>
      <c r="AN68" s="976"/>
      <c r="AO68" s="976"/>
      <c r="AP68" s="976" t="s">
        <v>545</v>
      </c>
      <c r="AQ68" s="976"/>
      <c r="AR68" s="976"/>
      <c r="AS68" s="976"/>
      <c r="AT68" s="976"/>
      <c r="AU68" s="976" t="s">
        <v>545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369</v>
      </c>
      <c r="R69" s="965"/>
      <c r="S69" s="965"/>
      <c r="T69" s="965"/>
      <c r="U69" s="965"/>
      <c r="V69" s="965">
        <v>369</v>
      </c>
      <c r="W69" s="965"/>
      <c r="X69" s="965"/>
      <c r="Y69" s="965"/>
      <c r="Z69" s="965"/>
      <c r="AA69" s="965">
        <v>0</v>
      </c>
      <c r="AB69" s="965"/>
      <c r="AC69" s="965"/>
      <c r="AD69" s="965"/>
      <c r="AE69" s="965"/>
      <c r="AF69" s="965">
        <v>0</v>
      </c>
      <c r="AG69" s="965"/>
      <c r="AH69" s="965"/>
      <c r="AI69" s="965"/>
      <c r="AJ69" s="965"/>
      <c r="AK69" s="965">
        <v>6</v>
      </c>
      <c r="AL69" s="965"/>
      <c r="AM69" s="965"/>
      <c r="AN69" s="965"/>
      <c r="AO69" s="965"/>
      <c r="AP69" s="975" t="s">
        <v>545</v>
      </c>
      <c r="AQ69" s="973"/>
      <c r="AR69" s="973"/>
      <c r="AS69" s="973"/>
      <c r="AT69" s="974"/>
      <c r="AU69" s="975" t="s">
        <v>545</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144</v>
      </c>
      <c r="R70" s="965"/>
      <c r="S70" s="965"/>
      <c r="T70" s="965"/>
      <c r="U70" s="965"/>
      <c r="V70" s="965">
        <v>139</v>
      </c>
      <c r="W70" s="965"/>
      <c r="X70" s="965"/>
      <c r="Y70" s="965"/>
      <c r="Z70" s="965"/>
      <c r="AA70" s="965">
        <v>5</v>
      </c>
      <c r="AB70" s="965"/>
      <c r="AC70" s="965"/>
      <c r="AD70" s="965"/>
      <c r="AE70" s="965"/>
      <c r="AF70" s="965">
        <v>5</v>
      </c>
      <c r="AG70" s="965"/>
      <c r="AH70" s="965"/>
      <c r="AI70" s="965"/>
      <c r="AJ70" s="965"/>
      <c r="AK70" s="965">
        <v>21</v>
      </c>
      <c r="AL70" s="965"/>
      <c r="AM70" s="965"/>
      <c r="AN70" s="965"/>
      <c r="AO70" s="965"/>
      <c r="AP70" s="975" t="s">
        <v>545</v>
      </c>
      <c r="AQ70" s="973"/>
      <c r="AR70" s="973"/>
      <c r="AS70" s="973"/>
      <c r="AT70" s="974"/>
      <c r="AU70" s="975" t="s">
        <v>545</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164</v>
      </c>
      <c r="R71" s="965"/>
      <c r="S71" s="965"/>
      <c r="T71" s="965"/>
      <c r="U71" s="965"/>
      <c r="V71" s="965">
        <v>127</v>
      </c>
      <c r="W71" s="965"/>
      <c r="X71" s="965"/>
      <c r="Y71" s="965"/>
      <c r="Z71" s="965"/>
      <c r="AA71" s="965">
        <v>37</v>
      </c>
      <c r="AB71" s="965"/>
      <c r="AC71" s="965"/>
      <c r="AD71" s="965"/>
      <c r="AE71" s="965"/>
      <c r="AF71" s="965">
        <v>37</v>
      </c>
      <c r="AG71" s="965"/>
      <c r="AH71" s="965"/>
      <c r="AI71" s="965"/>
      <c r="AJ71" s="965"/>
      <c r="AK71" s="965">
        <v>25</v>
      </c>
      <c r="AL71" s="965"/>
      <c r="AM71" s="965"/>
      <c r="AN71" s="965"/>
      <c r="AO71" s="965"/>
      <c r="AP71" s="975" t="s">
        <v>545</v>
      </c>
      <c r="AQ71" s="973"/>
      <c r="AR71" s="973"/>
      <c r="AS71" s="973"/>
      <c r="AT71" s="974"/>
      <c r="AU71" s="975" t="s">
        <v>545</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177156</v>
      </c>
      <c r="R72" s="965"/>
      <c r="S72" s="965"/>
      <c r="T72" s="965"/>
      <c r="U72" s="965"/>
      <c r="V72" s="965">
        <v>169335</v>
      </c>
      <c r="W72" s="965"/>
      <c r="X72" s="965"/>
      <c r="Y72" s="965"/>
      <c r="Z72" s="965"/>
      <c r="AA72" s="965">
        <v>7821</v>
      </c>
      <c r="AB72" s="965"/>
      <c r="AC72" s="965"/>
      <c r="AD72" s="965"/>
      <c r="AE72" s="965"/>
      <c r="AF72" s="965">
        <v>7821</v>
      </c>
      <c r="AG72" s="965"/>
      <c r="AH72" s="965"/>
      <c r="AI72" s="965"/>
      <c r="AJ72" s="965"/>
      <c r="AK72" s="965">
        <v>1193</v>
      </c>
      <c r="AL72" s="965"/>
      <c r="AM72" s="965"/>
      <c r="AN72" s="965"/>
      <c r="AO72" s="965"/>
      <c r="AP72" s="975" t="s">
        <v>545</v>
      </c>
      <c r="AQ72" s="973"/>
      <c r="AR72" s="973"/>
      <c r="AS72" s="973"/>
      <c r="AT72" s="974"/>
      <c r="AU72" s="975" t="s">
        <v>545</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7900</v>
      </c>
      <c r="AG88" s="953"/>
      <c r="AH88" s="953"/>
      <c r="AI88" s="953"/>
      <c r="AJ88" s="953"/>
      <c r="AK88" s="957"/>
      <c r="AL88" s="957"/>
      <c r="AM88" s="957"/>
      <c r="AN88" s="957"/>
      <c r="AO88" s="957"/>
      <c r="AP88" s="953" t="s">
        <v>482</v>
      </c>
      <c r="AQ88" s="953"/>
      <c r="AR88" s="953"/>
      <c r="AS88" s="953"/>
      <c r="AT88" s="953"/>
      <c r="AU88" s="953" t="s">
        <v>482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183</v>
      </c>
      <c r="CS102" s="945"/>
      <c r="CT102" s="945"/>
      <c r="CU102" s="945"/>
      <c r="CV102" s="946"/>
      <c r="CW102" s="944" t="s">
        <v>545</v>
      </c>
      <c r="CX102" s="945"/>
      <c r="CY102" s="945"/>
      <c r="CZ102" s="945"/>
      <c r="DA102" s="946"/>
      <c r="DB102" s="944">
        <v>116</v>
      </c>
      <c r="DC102" s="945"/>
      <c r="DD102" s="945"/>
      <c r="DE102" s="945"/>
      <c r="DF102" s="946"/>
      <c r="DG102" s="944" t="s">
        <v>545</v>
      </c>
      <c r="DH102" s="945"/>
      <c r="DI102" s="945"/>
      <c r="DJ102" s="945"/>
      <c r="DK102" s="946"/>
      <c r="DL102" s="944" t="s">
        <v>545</v>
      </c>
      <c r="DM102" s="945"/>
      <c r="DN102" s="945"/>
      <c r="DO102" s="945"/>
      <c r="DP102" s="946"/>
      <c r="DQ102" s="944" t="s">
        <v>545</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287</v>
      </c>
      <c r="AG109" s="886"/>
      <c r="AH109" s="886"/>
      <c r="AI109" s="886"/>
      <c r="AJ109" s="887"/>
      <c r="AK109" s="888" t="s">
        <v>286</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287</v>
      </c>
      <c r="BW109" s="886"/>
      <c r="BX109" s="886"/>
      <c r="BY109" s="886"/>
      <c r="BZ109" s="887"/>
      <c r="CA109" s="888" t="s">
        <v>286</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287</v>
      </c>
      <c r="DM109" s="886"/>
      <c r="DN109" s="886"/>
      <c r="DO109" s="886"/>
      <c r="DP109" s="887"/>
      <c r="DQ109" s="888" t="s">
        <v>286</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414554</v>
      </c>
      <c r="AB110" s="871"/>
      <c r="AC110" s="871"/>
      <c r="AD110" s="871"/>
      <c r="AE110" s="872"/>
      <c r="AF110" s="873">
        <v>366816</v>
      </c>
      <c r="AG110" s="871"/>
      <c r="AH110" s="871"/>
      <c r="AI110" s="871"/>
      <c r="AJ110" s="872"/>
      <c r="AK110" s="873">
        <v>379820</v>
      </c>
      <c r="AL110" s="871"/>
      <c r="AM110" s="871"/>
      <c r="AN110" s="871"/>
      <c r="AO110" s="872"/>
      <c r="AP110" s="874">
        <v>39.200000000000003</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2587092</v>
      </c>
      <c r="BR110" s="798"/>
      <c r="BS110" s="798"/>
      <c r="BT110" s="798"/>
      <c r="BU110" s="798"/>
      <c r="BV110" s="798">
        <v>2408859</v>
      </c>
      <c r="BW110" s="798"/>
      <c r="BX110" s="798"/>
      <c r="BY110" s="798"/>
      <c r="BZ110" s="798"/>
      <c r="CA110" s="798">
        <v>2305825</v>
      </c>
      <c r="CB110" s="798"/>
      <c r="CC110" s="798"/>
      <c r="CD110" s="798"/>
      <c r="CE110" s="798"/>
      <c r="CF110" s="859">
        <v>238</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t="s">
        <v>221</v>
      </c>
      <c r="BR111" s="769"/>
      <c r="BS111" s="769"/>
      <c r="BT111" s="769"/>
      <c r="BU111" s="769"/>
      <c r="BV111" s="769" t="s">
        <v>221</v>
      </c>
      <c r="BW111" s="769"/>
      <c r="BX111" s="769"/>
      <c r="BY111" s="769"/>
      <c r="BZ111" s="769"/>
      <c r="CA111" s="769" t="s">
        <v>221</v>
      </c>
      <c r="CB111" s="769"/>
      <c r="CC111" s="769"/>
      <c r="CD111" s="769"/>
      <c r="CE111" s="769"/>
      <c r="CF111" s="846" t="s">
        <v>221</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518827</v>
      </c>
      <c r="BR112" s="769"/>
      <c r="BS112" s="769"/>
      <c r="BT112" s="769"/>
      <c r="BU112" s="769"/>
      <c r="BV112" s="769">
        <v>477746</v>
      </c>
      <c r="BW112" s="769"/>
      <c r="BX112" s="769"/>
      <c r="BY112" s="769"/>
      <c r="BZ112" s="769"/>
      <c r="CA112" s="769">
        <v>449856</v>
      </c>
      <c r="CB112" s="769"/>
      <c r="CC112" s="769"/>
      <c r="CD112" s="769"/>
      <c r="CE112" s="769"/>
      <c r="CF112" s="846">
        <v>46.4</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61303</v>
      </c>
      <c r="AB113" s="907"/>
      <c r="AC113" s="907"/>
      <c r="AD113" s="907"/>
      <c r="AE113" s="908"/>
      <c r="AF113" s="909">
        <v>50150</v>
      </c>
      <c r="AG113" s="907"/>
      <c r="AH113" s="907"/>
      <c r="AI113" s="907"/>
      <c r="AJ113" s="908"/>
      <c r="AK113" s="909">
        <v>48982</v>
      </c>
      <c r="AL113" s="907"/>
      <c r="AM113" s="907"/>
      <c r="AN113" s="907"/>
      <c r="AO113" s="908"/>
      <c r="AP113" s="910">
        <v>5.0999999999999996</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t="s">
        <v>221</v>
      </c>
      <c r="BR113" s="769"/>
      <c r="BS113" s="769"/>
      <c r="BT113" s="769"/>
      <c r="BU113" s="769"/>
      <c r="BV113" s="769" t="s">
        <v>221</v>
      </c>
      <c r="BW113" s="769"/>
      <c r="BX113" s="769"/>
      <c r="BY113" s="769"/>
      <c r="BZ113" s="769"/>
      <c r="CA113" s="769" t="s">
        <v>221</v>
      </c>
      <c r="CB113" s="769"/>
      <c r="CC113" s="769"/>
      <c r="CD113" s="769"/>
      <c r="CE113" s="769"/>
      <c r="CF113" s="846" t="s">
        <v>221</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221</v>
      </c>
      <c r="AB114" s="782"/>
      <c r="AC114" s="782"/>
      <c r="AD114" s="782"/>
      <c r="AE114" s="783"/>
      <c r="AF114" s="784" t="s">
        <v>221</v>
      </c>
      <c r="AG114" s="782"/>
      <c r="AH114" s="782"/>
      <c r="AI114" s="782"/>
      <c r="AJ114" s="783"/>
      <c r="AK114" s="784" t="s">
        <v>221</v>
      </c>
      <c r="AL114" s="782"/>
      <c r="AM114" s="782"/>
      <c r="AN114" s="782"/>
      <c r="AO114" s="783"/>
      <c r="AP114" s="752" t="s">
        <v>221</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181429</v>
      </c>
      <c r="BR114" s="769"/>
      <c r="BS114" s="769"/>
      <c r="BT114" s="769"/>
      <c r="BU114" s="769"/>
      <c r="BV114" s="769">
        <v>278329</v>
      </c>
      <c r="BW114" s="769"/>
      <c r="BX114" s="769"/>
      <c r="BY114" s="769"/>
      <c r="BZ114" s="769"/>
      <c r="CA114" s="769">
        <v>145109</v>
      </c>
      <c r="CB114" s="769"/>
      <c r="CC114" s="769"/>
      <c r="CD114" s="769"/>
      <c r="CE114" s="769"/>
      <c r="CF114" s="846">
        <v>15</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221</v>
      </c>
      <c r="AB115" s="907"/>
      <c r="AC115" s="907"/>
      <c r="AD115" s="907"/>
      <c r="AE115" s="908"/>
      <c r="AF115" s="909" t="s">
        <v>221</v>
      </c>
      <c r="AG115" s="907"/>
      <c r="AH115" s="907"/>
      <c r="AI115" s="907"/>
      <c r="AJ115" s="908"/>
      <c r="AK115" s="909" t="s">
        <v>221</v>
      </c>
      <c r="AL115" s="907"/>
      <c r="AM115" s="907"/>
      <c r="AN115" s="907"/>
      <c r="AO115" s="908"/>
      <c r="AP115" s="910" t="s">
        <v>221</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475857</v>
      </c>
      <c r="AB117" s="893"/>
      <c r="AC117" s="893"/>
      <c r="AD117" s="893"/>
      <c r="AE117" s="894"/>
      <c r="AF117" s="896">
        <v>416966</v>
      </c>
      <c r="AG117" s="893"/>
      <c r="AH117" s="893"/>
      <c r="AI117" s="893"/>
      <c r="AJ117" s="894"/>
      <c r="AK117" s="896">
        <v>428802</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287</v>
      </c>
      <c r="AG118" s="886"/>
      <c r="AH118" s="886"/>
      <c r="AI118" s="886"/>
      <c r="AJ118" s="887"/>
      <c r="AK118" s="888" t="s">
        <v>286</v>
      </c>
      <c r="AL118" s="886"/>
      <c r="AM118" s="886"/>
      <c r="AN118" s="886"/>
      <c r="AO118" s="887"/>
      <c r="AP118" s="889" t="s">
        <v>409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437</v>
      </c>
      <c r="BP118" s="836"/>
      <c r="BQ118" s="855">
        <v>3287348</v>
      </c>
      <c r="BR118" s="856"/>
      <c r="BS118" s="856"/>
      <c r="BT118" s="856"/>
      <c r="BU118" s="856"/>
      <c r="BV118" s="856">
        <v>3164934</v>
      </c>
      <c r="BW118" s="856"/>
      <c r="BX118" s="856"/>
      <c r="BY118" s="856"/>
      <c r="BZ118" s="856"/>
      <c r="CA118" s="856">
        <v>2900790</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2579374</v>
      </c>
      <c r="BR119" s="798"/>
      <c r="BS119" s="798"/>
      <c r="BT119" s="798"/>
      <c r="BU119" s="798"/>
      <c r="BV119" s="798">
        <v>2663458</v>
      </c>
      <c r="BW119" s="798"/>
      <c r="BX119" s="798"/>
      <c r="BY119" s="798"/>
      <c r="BZ119" s="798"/>
      <c r="CA119" s="798">
        <v>2876235</v>
      </c>
      <c r="CB119" s="798"/>
      <c r="CC119" s="798"/>
      <c r="CD119" s="798"/>
      <c r="CE119" s="798"/>
      <c r="CF119" s="859">
        <v>296.89999999999998</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t="s">
        <v>221</v>
      </c>
      <c r="BR120" s="769"/>
      <c r="BS120" s="769"/>
      <c r="BT120" s="769"/>
      <c r="BU120" s="769"/>
      <c r="BV120" s="769" t="s">
        <v>221</v>
      </c>
      <c r="BW120" s="769"/>
      <c r="BX120" s="769"/>
      <c r="BY120" s="769"/>
      <c r="BZ120" s="769"/>
      <c r="CA120" s="769" t="s">
        <v>221</v>
      </c>
      <c r="CB120" s="769"/>
      <c r="CC120" s="769"/>
      <c r="CD120" s="769"/>
      <c r="CE120" s="769"/>
      <c r="CF120" s="846" t="s">
        <v>221</v>
      </c>
      <c r="CG120" s="847"/>
      <c r="CH120" s="847"/>
      <c r="CI120" s="847"/>
      <c r="CJ120" s="847"/>
      <c r="CK120" s="848" t="s">
        <v>443</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255235</v>
      </c>
      <c r="DH120" s="798"/>
      <c r="DI120" s="798"/>
      <c r="DJ120" s="798"/>
      <c r="DK120" s="798"/>
      <c r="DL120" s="798">
        <v>239341</v>
      </c>
      <c r="DM120" s="798"/>
      <c r="DN120" s="798"/>
      <c r="DO120" s="798"/>
      <c r="DP120" s="798"/>
      <c r="DQ120" s="798">
        <v>230644</v>
      </c>
      <c r="DR120" s="798"/>
      <c r="DS120" s="798"/>
      <c r="DT120" s="798"/>
      <c r="DU120" s="798"/>
      <c r="DV120" s="799">
        <v>23.8</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2586917</v>
      </c>
      <c r="BR121" s="856"/>
      <c r="BS121" s="856"/>
      <c r="BT121" s="856"/>
      <c r="BU121" s="856"/>
      <c r="BV121" s="856">
        <v>2473599</v>
      </c>
      <c r="BW121" s="856"/>
      <c r="BX121" s="856"/>
      <c r="BY121" s="856"/>
      <c r="BZ121" s="856"/>
      <c r="CA121" s="856">
        <v>2273204</v>
      </c>
      <c r="CB121" s="856"/>
      <c r="CC121" s="856"/>
      <c r="CD121" s="856"/>
      <c r="CE121" s="856"/>
      <c r="CF121" s="857">
        <v>234.7</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125383</v>
      </c>
      <c r="DH121" s="769"/>
      <c r="DI121" s="769"/>
      <c r="DJ121" s="769"/>
      <c r="DK121" s="769"/>
      <c r="DL121" s="769">
        <v>120828</v>
      </c>
      <c r="DM121" s="769"/>
      <c r="DN121" s="769"/>
      <c r="DO121" s="769"/>
      <c r="DP121" s="769"/>
      <c r="DQ121" s="769">
        <v>112847</v>
      </c>
      <c r="DR121" s="769"/>
      <c r="DS121" s="769"/>
      <c r="DT121" s="769"/>
      <c r="DU121" s="769"/>
      <c r="DV121" s="821">
        <v>11.6</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446</v>
      </c>
      <c r="BP122" s="836"/>
      <c r="BQ122" s="837">
        <v>5166291</v>
      </c>
      <c r="BR122" s="838"/>
      <c r="BS122" s="838"/>
      <c r="BT122" s="838"/>
      <c r="BU122" s="838"/>
      <c r="BV122" s="838">
        <v>5137057</v>
      </c>
      <c r="BW122" s="838"/>
      <c r="BX122" s="838"/>
      <c r="BY122" s="838"/>
      <c r="BZ122" s="838"/>
      <c r="CA122" s="838">
        <v>5149439</v>
      </c>
      <c r="CB122" s="838"/>
      <c r="CC122" s="838"/>
      <c r="CD122" s="838"/>
      <c r="CE122" s="838"/>
      <c r="CF122" s="741"/>
      <c r="CG122" s="742"/>
      <c r="CH122" s="742"/>
      <c r="CI122" s="742"/>
      <c r="CJ122" s="839"/>
      <c r="CK122" s="849"/>
      <c r="CL122" s="810"/>
      <c r="CM122" s="810"/>
      <c r="CN122" s="810"/>
      <c r="CO122" s="811"/>
      <c r="CP122" s="826" t="s">
        <v>393</v>
      </c>
      <c r="CQ122" s="827"/>
      <c r="CR122" s="827"/>
      <c r="CS122" s="827"/>
      <c r="CT122" s="827"/>
      <c r="CU122" s="827"/>
      <c r="CV122" s="827"/>
      <c r="CW122" s="827"/>
      <c r="CX122" s="827"/>
      <c r="CY122" s="827"/>
      <c r="CZ122" s="827"/>
      <c r="DA122" s="827"/>
      <c r="DB122" s="827"/>
      <c r="DC122" s="827"/>
      <c r="DD122" s="827"/>
      <c r="DE122" s="827"/>
      <c r="DF122" s="828"/>
      <c r="DG122" s="768">
        <v>84717</v>
      </c>
      <c r="DH122" s="769"/>
      <c r="DI122" s="769"/>
      <c r="DJ122" s="769"/>
      <c r="DK122" s="769"/>
      <c r="DL122" s="769">
        <v>79643</v>
      </c>
      <c r="DM122" s="769"/>
      <c r="DN122" s="769"/>
      <c r="DO122" s="769"/>
      <c r="DP122" s="769"/>
      <c r="DQ122" s="769">
        <v>74397</v>
      </c>
      <c r="DR122" s="769"/>
      <c r="DS122" s="769"/>
      <c r="DT122" s="769"/>
      <c r="DU122" s="769"/>
      <c r="DV122" s="821">
        <v>7.7</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221</v>
      </c>
      <c r="BR123" s="830"/>
      <c r="BS123" s="830"/>
      <c r="BT123" s="830"/>
      <c r="BU123" s="830"/>
      <c r="BV123" s="830" t="s">
        <v>221</v>
      </c>
      <c r="BW123" s="830"/>
      <c r="BX123" s="830"/>
      <c r="BY123" s="830"/>
      <c r="BZ123" s="830"/>
      <c r="CA123" s="830" t="s">
        <v>221</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2677</v>
      </c>
      <c r="DH123" s="782"/>
      <c r="DI123" s="782"/>
      <c r="DJ123" s="782"/>
      <c r="DK123" s="783"/>
      <c r="DL123" s="784" t="s">
        <v>221</v>
      </c>
      <c r="DM123" s="782"/>
      <c r="DN123" s="782"/>
      <c r="DO123" s="782"/>
      <c r="DP123" s="783"/>
      <c r="DQ123" s="784" t="s">
        <v>221</v>
      </c>
      <c r="DR123" s="782"/>
      <c r="DS123" s="782"/>
      <c r="DT123" s="782"/>
      <c r="DU123" s="783"/>
      <c r="DV123" s="752" t="s">
        <v>221</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457</v>
      </c>
      <c r="AY127" s="756"/>
      <c r="AZ127" s="756"/>
      <c r="BA127" s="756"/>
      <c r="BB127" s="756"/>
      <c r="BC127" s="756"/>
      <c r="BD127" s="756"/>
      <c r="BE127" s="757"/>
      <c r="BF127" s="758" t="s">
        <v>221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t="s">
        <v>221</v>
      </c>
      <c r="AB128" s="722"/>
      <c r="AC128" s="722"/>
      <c r="AD128" s="722"/>
      <c r="AE128" s="723"/>
      <c r="AF128" s="724" t="s">
        <v>221</v>
      </c>
      <c r="AG128" s="722"/>
      <c r="AH128" s="722"/>
      <c r="AI128" s="722"/>
      <c r="AJ128" s="723"/>
      <c r="AK128" s="724" t="s">
        <v>221</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221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1397509</v>
      </c>
      <c r="AB129" s="782"/>
      <c r="AC129" s="782"/>
      <c r="AD129" s="782"/>
      <c r="AE129" s="783"/>
      <c r="AF129" s="784">
        <v>1300280</v>
      </c>
      <c r="AG129" s="782"/>
      <c r="AH129" s="782"/>
      <c r="AI129" s="782"/>
      <c r="AJ129" s="783"/>
      <c r="AK129" s="784">
        <v>1312559</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9.1999999999999993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366204</v>
      </c>
      <c r="AB130" s="782"/>
      <c r="AC130" s="782"/>
      <c r="AD130" s="782"/>
      <c r="AE130" s="783"/>
      <c r="AF130" s="784">
        <v>335139</v>
      </c>
      <c r="AG130" s="782"/>
      <c r="AH130" s="782"/>
      <c r="AI130" s="782"/>
      <c r="AJ130" s="783"/>
      <c r="AK130" s="784">
        <v>343833</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t="s">
        <v>221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1031305</v>
      </c>
      <c r="AB131" s="715"/>
      <c r="AC131" s="715"/>
      <c r="AD131" s="715"/>
      <c r="AE131" s="716"/>
      <c r="AF131" s="717">
        <v>965141</v>
      </c>
      <c r="AG131" s="715"/>
      <c r="AH131" s="715"/>
      <c r="AI131" s="715"/>
      <c r="AJ131" s="716"/>
      <c r="AK131" s="717">
        <v>968726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10.632451120000001</v>
      </c>
      <c r="AB132" s="738"/>
      <c r="AC132" s="738"/>
      <c r="AD132" s="738"/>
      <c r="AE132" s="739"/>
      <c r="AF132" s="740">
        <v>8.478243075</v>
      </c>
      <c r="AG132" s="738"/>
      <c r="AH132" s="738"/>
      <c r="AI132" s="738"/>
      <c r="AJ132" s="739"/>
      <c r="AK132" s="740">
        <v>8.7712108480000008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12.6</v>
      </c>
      <c r="AB133" s="747"/>
      <c r="AC133" s="747"/>
      <c r="AD133" s="747"/>
      <c r="AE133" s="748"/>
      <c r="AF133" s="746">
        <v>10.8</v>
      </c>
      <c r="AG133" s="747"/>
      <c r="AH133" s="747"/>
      <c r="AI133" s="747"/>
      <c r="AJ133" s="748"/>
      <c r="AK133" s="746">
        <v>9.1999999999999993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469676</v>
      </c>
      <c r="L9" s="264">
        <v>205998</v>
      </c>
      <c r="M9" s="265">
        <v>183831</v>
      </c>
      <c r="N9" s="266">
        <v>12.1</v>
      </c>
    </row>
    <row r="10" spans="1:16">
      <c r="A10" s="248"/>
      <c r="B10" s="244"/>
      <c r="C10" s="244"/>
      <c r="D10" s="244"/>
      <c r="E10" s="244"/>
      <c r="F10" s="244"/>
      <c r="G10" s="1131" t="s">
        <v>479</v>
      </c>
      <c r="H10" s="1132"/>
      <c r="I10" s="1132"/>
      <c r="J10" s="1133"/>
      <c r="K10" s="267">
        <v>30127</v>
      </c>
      <c r="L10" s="268">
        <v>13214</v>
      </c>
      <c r="M10" s="269">
        <v>17818</v>
      </c>
      <c r="N10" s="270">
        <v>-25.8</v>
      </c>
    </row>
    <row r="11" spans="1:16" ht="13.5" customHeight="1">
      <c r="A11" s="248"/>
      <c r="B11" s="244"/>
      <c r="C11" s="244"/>
      <c r="D11" s="244"/>
      <c r="E11" s="244"/>
      <c r="F11" s="244"/>
      <c r="G11" s="1131" t="s">
        <v>480</v>
      </c>
      <c r="H11" s="1132"/>
      <c r="I11" s="1132"/>
      <c r="J11" s="1133"/>
      <c r="K11" s="267">
        <v>61</v>
      </c>
      <c r="L11" s="268">
        <v>27</v>
      </c>
      <c r="M11" s="269">
        <v>26667</v>
      </c>
      <c r="N11" s="270">
        <v>-99.9</v>
      </c>
    </row>
    <row r="12" spans="1:16" ht="13.5" customHeight="1">
      <c r="A12" s="248"/>
      <c r="B12" s="244"/>
      <c r="C12" s="244"/>
      <c r="D12" s="244"/>
      <c r="E12" s="244"/>
      <c r="F12" s="244"/>
      <c r="G12" s="1131" t="s">
        <v>481</v>
      </c>
      <c r="H12" s="1132"/>
      <c r="I12" s="1132"/>
      <c r="J12" s="1133"/>
      <c r="K12" s="267" t="s">
        <v>482</v>
      </c>
      <c r="L12" s="268" t="s">
        <v>482</v>
      </c>
      <c r="M12" s="269">
        <v>2490</v>
      </c>
      <c r="N12" s="270" t="s">
        <v>482</v>
      </c>
    </row>
    <row r="13" spans="1:16" ht="13.5" customHeight="1">
      <c r="A13" s="248"/>
      <c r="B13" s="244"/>
      <c r="C13" s="244"/>
      <c r="D13" s="244"/>
      <c r="E13" s="244"/>
      <c r="F13" s="244"/>
      <c r="G13" s="1131" t="s">
        <v>483</v>
      </c>
      <c r="H13" s="1132"/>
      <c r="I13" s="1132"/>
      <c r="J13" s="1133"/>
      <c r="K13" s="267" t="s">
        <v>482</v>
      </c>
      <c r="L13" s="268" t="s">
        <v>482</v>
      </c>
      <c r="M13" s="269" t="s">
        <v>482</v>
      </c>
      <c r="N13" s="270" t="s">
        <v>482</v>
      </c>
    </row>
    <row r="14" spans="1:16" ht="13.5" customHeight="1">
      <c r="A14" s="248"/>
      <c r="B14" s="244"/>
      <c r="C14" s="244"/>
      <c r="D14" s="244"/>
      <c r="E14" s="244"/>
      <c r="F14" s="244"/>
      <c r="G14" s="1131" t="s">
        <v>484</v>
      </c>
      <c r="H14" s="1132"/>
      <c r="I14" s="1132"/>
      <c r="J14" s="1133"/>
      <c r="K14" s="267">
        <v>67229</v>
      </c>
      <c r="L14" s="268">
        <v>29486</v>
      </c>
      <c r="M14" s="269">
        <v>9105</v>
      </c>
      <c r="N14" s="270">
        <v>223.8</v>
      </c>
    </row>
    <row r="15" spans="1:16" ht="13.5" customHeight="1">
      <c r="A15" s="248"/>
      <c r="B15" s="244"/>
      <c r="C15" s="244"/>
      <c r="D15" s="244"/>
      <c r="E15" s="244"/>
      <c r="F15" s="244"/>
      <c r="G15" s="1131" t="s">
        <v>485</v>
      </c>
      <c r="H15" s="1132"/>
      <c r="I15" s="1132"/>
      <c r="J15" s="1133"/>
      <c r="K15" s="267">
        <v>3180</v>
      </c>
      <c r="L15" s="268">
        <v>1395</v>
      </c>
      <c r="M15" s="269">
        <v>5055</v>
      </c>
      <c r="N15" s="270">
        <v>-72.400000000000006</v>
      </c>
    </row>
    <row r="16" spans="1:16">
      <c r="A16" s="248"/>
      <c r="B16" s="244"/>
      <c r="C16" s="244"/>
      <c r="D16" s="244"/>
      <c r="E16" s="244"/>
      <c r="F16" s="244"/>
      <c r="G16" s="1134" t="s">
        <v>486</v>
      </c>
      <c r="H16" s="1135"/>
      <c r="I16" s="1135"/>
      <c r="J16" s="1136"/>
      <c r="K16" s="268">
        <v>-35008</v>
      </c>
      <c r="L16" s="268">
        <v>-15354</v>
      </c>
      <c r="M16" s="269">
        <v>-22864</v>
      </c>
      <c r="N16" s="270">
        <v>-32.799999999999997</v>
      </c>
    </row>
    <row r="17" spans="1:16">
      <c r="A17" s="248"/>
      <c r="B17" s="244"/>
      <c r="C17" s="244"/>
      <c r="D17" s="244"/>
      <c r="E17" s="244"/>
      <c r="F17" s="244"/>
      <c r="G17" s="1134" t="s">
        <v>170</v>
      </c>
      <c r="H17" s="1135"/>
      <c r="I17" s="1135"/>
      <c r="J17" s="1136"/>
      <c r="K17" s="268">
        <v>535265</v>
      </c>
      <c r="L17" s="268">
        <v>234765</v>
      </c>
      <c r="M17" s="269">
        <v>222101</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38.159999999999997</v>
      </c>
      <c r="L21" s="281">
        <v>20.61</v>
      </c>
      <c r="M21" s="282">
        <v>17.55</v>
      </c>
      <c r="N21" s="249"/>
      <c r="O21" s="283"/>
      <c r="P21" s="279"/>
    </row>
    <row r="22" spans="1:16" s="284" customFormat="1">
      <c r="A22" s="279"/>
      <c r="B22" s="249"/>
      <c r="C22" s="249"/>
      <c r="D22" s="249"/>
      <c r="E22" s="249"/>
      <c r="F22" s="249"/>
      <c r="G22" s="1128" t="s">
        <v>492</v>
      </c>
      <c r="H22" s="1129"/>
      <c r="I22" s="1129"/>
      <c r="J22" s="1130"/>
      <c r="K22" s="285">
        <v>74.900000000000006</v>
      </c>
      <c r="L22" s="286">
        <v>94.6</v>
      </c>
      <c r="M22" s="287">
        <v>-19.7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379820</v>
      </c>
      <c r="L32" s="294">
        <v>166588</v>
      </c>
      <c r="M32" s="295">
        <v>144540</v>
      </c>
      <c r="N32" s="296">
        <v>15.3</v>
      </c>
    </row>
    <row r="33" spans="1:16" ht="13.5" customHeight="1">
      <c r="A33" s="248"/>
      <c r="B33" s="244"/>
      <c r="C33" s="244"/>
      <c r="D33" s="244"/>
      <c r="E33" s="244"/>
      <c r="F33" s="244"/>
      <c r="G33" s="1119" t="s">
        <v>497</v>
      </c>
      <c r="H33" s="1120"/>
      <c r="I33" s="1120"/>
      <c r="J33" s="1121"/>
      <c r="K33" s="294" t="s">
        <v>482</v>
      </c>
      <c r="L33" s="294" t="s">
        <v>482</v>
      </c>
      <c r="M33" s="295" t="s">
        <v>482</v>
      </c>
      <c r="N33" s="296" t="s">
        <v>482</v>
      </c>
    </row>
    <row r="34" spans="1:16" ht="27" customHeight="1">
      <c r="A34" s="248"/>
      <c r="B34" s="244"/>
      <c r="C34" s="244"/>
      <c r="D34" s="244"/>
      <c r="E34" s="244"/>
      <c r="F34" s="244"/>
      <c r="G34" s="1119" t="s">
        <v>498</v>
      </c>
      <c r="H34" s="1120"/>
      <c r="I34" s="1120"/>
      <c r="J34" s="1121"/>
      <c r="K34" s="294" t="s">
        <v>482</v>
      </c>
      <c r="L34" s="294" t="s">
        <v>482</v>
      </c>
      <c r="M34" s="295" t="s">
        <v>482</v>
      </c>
      <c r="N34" s="296" t="s">
        <v>482</v>
      </c>
    </row>
    <row r="35" spans="1:16" ht="27" customHeight="1">
      <c r="A35" s="248"/>
      <c r="B35" s="244"/>
      <c r="C35" s="244"/>
      <c r="D35" s="244"/>
      <c r="E35" s="244"/>
      <c r="F35" s="244"/>
      <c r="G35" s="1119" t="s">
        <v>499</v>
      </c>
      <c r="H35" s="1120"/>
      <c r="I35" s="1120"/>
      <c r="J35" s="1121"/>
      <c r="K35" s="294">
        <v>48982</v>
      </c>
      <c r="L35" s="294">
        <v>21483</v>
      </c>
      <c r="M35" s="295">
        <v>29964</v>
      </c>
      <c r="N35" s="296">
        <v>-28.3</v>
      </c>
    </row>
    <row r="36" spans="1:16" ht="27" customHeight="1">
      <c r="A36" s="248"/>
      <c r="B36" s="244"/>
      <c r="C36" s="244"/>
      <c r="D36" s="244"/>
      <c r="E36" s="244"/>
      <c r="F36" s="244"/>
      <c r="G36" s="1119" t="s">
        <v>500</v>
      </c>
      <c r="H36" s="1120"/>
      <c r="I36" s="1120"/>
      <c r="J36" s="1121"/>
      <c r="K36" s="294" t="s">
        <v>482</v>
      </c>
      <c r="L36" s="294" t="s">
        <v>482</v>
      </c>
      <c r="M36" s="295">
        <v>6972</v>
      </c>
      <c r="N36" s="296" t="s">
        <v>482</v>
      </c>
    </row>
    <row r="37" spans="1:16" ht="13.5" customHeight="1">
      <c r="A37" s="248"/>
      <c r="B37" s="244"/>
      <c r="C37" s="244"/>
      <c r="D37" s="244"/>
      <c r="E37" s="244"/>
      <c r="F37" s="244"/>
      <c r="G37" s="1119" t="s">
        <v>501</v>
      </c>
      <c r="H37" s="1120"/>
      <c r="I37" s="1120"/>
      <c r="J37" s="1121"/>
      <c r="K37" s="294" t="s">
        <v>482</v>
      </c>
      <c r="L37" s="294" t="s">
        <v>482</v>
      </c>
      <c r="M37" s="295">
        <v>2692</v>
      </c>
      <c r="N37" s="296" t="s">
        <v>482</v>
      </c>
    </row>
    <row r="38" spans="1:16" ht="27" customHeight="1">
      <c r="A38" s="248"/>
      <c r="B38" s="244"/>
      <c r="C38" s="244"/>
      <c r="D38" s="244"/>
      <c r="E38" s="244"/>
      <c r="F38" s="244"/>
      <c r="G38" s="1122" t="s">
        <v>502</v>
      </c>
      <c r="H38" s="1123"/>
      <c r="I38" s="1123"/>
      <c r="J38" s="1124"/>
      <c r="K38" s="297" t="s">
        <v>482</v>
      </c>
      <c r="L38" s="297" t="s">
        <v>482</v>
      </c>
      <c r="M38" s="298">
        <v>44</v>
      </c>
      <c r="N38" s="299" t="s">
        <v>482</v>
      </c>
      <c r="O38" s="293"/>
    </row>
    <row r="39" spans="1:16">
      <c r="A39" s="248"/>
      <c r="B39" s="244"/>
      <c r="C39" s="244"/>
      <c r="D39" s="244"/>
      <c r="E39" s="244"/>
      <c r="F39" s="244"/>
      <c r="G39" s="1122" t="s">
        <v>503</v>
      </c>
      <c r="H39" s="1123"/>
      <c r="I39" s="1123"/>
      <c r="J39" s="1124"/>
      <c r="K39" s="300" t="s">
        <v>482</v>
      </c>
      <c r="L39" s="300" t="s">
        <v>482</v>
      </c>
      <c r="M39" s="301">
        <v>-7752</v>
      </c>
      <c r="N39" s="302" t="s">
        <v>482</v>
      </c>
      <c r="O39" s="293"/>
    </row>
    <row r="40" spans="1:16" ht="27" customHeight="1">
      <c r="A40" s="248"/>
      <c r="B40" s="244"/>
      <c r="C40" s="244"/>
      <c r="D40" s="244"/>
      <c r="E40" s="244"/>
      <c r="F40" s="244"/>
      <c r="G40" s="1119" t="s">
        <v>504</v>
      </c>
      <c r="H40" s="1120"/>
      <c r="I40" s="1120"/>
      <c r="J40" s="1121"/>
      <c r="K40" s="300">
        <v>-343833</v>
      </c>
      <c r="L40" s="300">
        <v>-150804</v>
      </c>
      <c r="M40" s="301">
        <v>-125847</v>
      </c>
      <c r="N40" s="302">
        <v>19.8</v>
      </c>
      <c r="O40" s="293"/>
    </row>
    <row r="41" spans="1:16">
      <c r="A41" s="248"/>
      <c r="B41" s="244"/>
      <c r="C41" s="244"/>
      <c r="D41" s="244"/>
      <c r="E41" s="244"/>
      <c r="F41" s="244"/>
      <c r="G41" s="1125" t="s">
        <v>281</v>
      </c>
      <c r="H41" s="1126"/>
      <c r="I41" s="1126"/>
      <c r="J41" s="1127"/>
      <c r="K41" s="294">
        <v>84969</v>
      </c>
      <c r="L41" s="300">
        <v>37267</v>
      </c>
      <c r="M41" s="301">
        <v>50612</v>
      </c>
      <c r="N41" s="302">
        <v>-26.4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584721</v>
      </c>
      <c r="J51" s="320">
        <v>238759</v>
      </c>
      <c r="K51" s="321">
        <v>187.9</v>
      </c>
      <c r="L51" s="322">
        <v>262834</v>
      </c>
      <c r="M51" s="323">
        <v>48.9</v>
      </c>
      <c r="N51" s="324">
        <v>139</v>
      </c>
    </row>
    <row r="52" spans="1:14">
      <c r="A52" s="248"/>
      <c r="B52" s="244"/>
      <c r="C52" s="244"/>
      <c r="D52" s="244"/>
      <c r="E52" s="244"/>
      <c r="F52" s="244"/>
      <c r="G52" s="325"/>
      <c r="H52" s="326" t="s">
        <v>515</v>
      </c>
      <c r="I52" s="327">
        <v>310321</v>
      </c>
      <c r="J52" s="328">
        <v>126713</v>
      </c>
      <c r="K52" s="329">
        <v>526.20000000000005</v>
      </c>
      <c r="L52" s="330">
        <v>147509</v>
      </c>
      <c r="M52" s="331">
        <v>95.6</v>
      </c>
      <c r="N52" s="332">
        <v>430.6</v>
      </c>
    </row>
    <row r="53" spans="1:14">
      <c r="A53" s="248"/>
      <c r="B53" s="244"/>
      <c r="C53" s="244"/>
      <c r="D53" s="244"/>
      <c r="E53" s="244"/>
      <c r="F53" s="244"/>
      <c r="G53" s="310" t="s">
        <v>516</v>
      </c>
      <c r="H53" s="311"/>
      <c r="I53" s="319">
        <v>243315</v>
      </c>
      <c r="J53" s="320">
        <v>101213</v>
      </c>
      <c r="K53" s="321">
        <v>-57.6</v>
      </c>
      <c r="L53" s="322">
        <v>334234</v>
      </c>
      <c r="M53" s="323">
        <v>27.2</v>
      </c>
      <c r="N53" s="324">
        <v>-84.8</v>
      </c>
    </row>
    <row r="54" spans="1:14">
      <c r="A54" s="248"/>
      <c r="B54" s="244"/>
      <c r="C54" s="244"/>
      <c r="D54" s="244"/>
      <c r="E54" s="244"/>
      <c r="F54" s="244"/>
      <c r="G54" s="325"/>
      <c r="H54" s="326" t="s">
        <v>515</v>
      </c>
      <c r="I54" s="327">
        <v>155968</v>
      </c>
      <c r="J54" s="328">
        <v>64879</v>
      </c>
      <c r="K54" s="329">
        <v>-48.8</v>
      </c>
      <c r="L54" s="330">
        <v>135366</v>
      </c>
      <c r="M54" s="331">
        <v>-8.1999999999999993</v>
      </c>
      <c r="N54" s="332">
        <v>-40.6</v>
      </c>
    </row>
    <row r="55" spans="1:14">
      <c r="A55" s="248"/>
      <c r="B55" s="244"/>
      <c r="C55" s="244"/>
      <c r="D55" s="244"/>
      <c r="E55" s="244"/>
      <c r="F55" s="244"/>
      <c r="G55" s="310" t="s">
        <v>517</v>
      </c>
      <c r="H55" s="311"/>
      <c r="I55" s="319">
        <v>261239</v>
      </c>
      <c r="J55" s="320">
        <v>111403</v>
      </c>
      <c r="K55" s="321">
        <v>10.1</v>
      </c>
      <c r="L55" s="322">
        <v>216155</v>
      </c>
      <c r="M55" s="323">
        <v>-35.299999999999997</v>
      </c>
      <c r="N55" s="324">
        <v>45.4</v>
      </c>
    </row>
    <row r="56" spans="1:14">
      <c r="A56" s="248"/>
      <c r="B56" s="244"/>
      <c r="C56" s="244"/>
      <c r="D56" s="244"/>
      <c r="E56" s="244"/>
      <c r="F56" s="244"/>
      <c r="G56" s="325"/>
      <c r="H56" s="326" t="s">
        <v>515</v>
      </c>
      <c r="I56" s="327">
        <v>203242</v>
      </c>
      <c r="J56" s="328">
        <v>86670</v>
      </c>
      <c r="K56" s="329">
        <v>33.6</v>
      </c>
      <c r="L56" s="330">
        <v>108827</v>
      </c>
      <c r="M56" s="331">
        <v>-19.600000000000001</v>
      </c>
      <c r="N56" s="332">
        <v>53.2</v>
      </c>
    </row>
    <row r="57" spans="1:14">
      <c r="A57" s="248"/>
      <c r="B57" s="244"/>
      <c r="C57" s="244"/>
      <c r="D57" s="244"/>
      <c r="E57" s="244"/>
      <c r="F57" s="244"/>
      <c r="G57" s="310" t="s">
        <v>518</v>
      </c>
      <c r="H57" s="311"/>
      <c r="I57" s="319">
        <v>183643</v>
      </c>
      <c r="J57" s="320">
        <v>80158</v>
      </c>
      <c r="K57" s="321">
        <v>-28</v>
      </c>
      <c r="L57" s="322">
        <v>228305</v>
      </c>
      <c r="M57" s="323">
        <v>5.6</v>
      </c>
      <c r="N57" s="324">
        <v>-33.6</v>
      </c>
    </row>
    <row r="58" spans="1:14">
      <c r="A58" s="248"/>
      <c r="B58" s="244"/>
      <c r="C58" s="244"/>
      <c r="D58" s="244"/>
      <c r="E58" s="244"/>
      <c r="F58" s="244"/>
      <c r="G58" s="325"/>
      <c r="H58" s="326" t="s">
        <v>515</v>
      </c>
      <c r="I58" s="327">
        <v>93061</v>
      </c>
      <c r="J58" s="328">
        <v>40620</v>
      </c>
      <c r="K58" s="329">
        <v>-53.1</v>
      </c>
      <c r="L58" s="330">
        <v>86611</v>
      </c>
      <c r="M58" s="331">
        <v>-20.399999999999999</v>
      </c>
      <c r="N58" s="332">
        <v>-32.700000000000003</v>
      </c>
    </row>
    <row r="59" spans="1:14">
      <c r="A59" s="248"/>
      <c r="B59" s="244"/>
      <c r="C59" s="244"/>
      <c r="D59" s="244"/>
      <c r="E59" s="244"/>
      <c r="F59" s="244"/>
      <c r="G59" s="310" t="s">
        <v>519</v>
      </c>
      <c r="H59" s="311"/>
      <c r="I59" s="319">
        <v>338846</v>
      </c>
      <c r="J59" s="320">
        <v>148617</v>
      </c>
      <c r="K59" s="321">
        <v>85.4</v>
      </c>
      <c r="L59" s="322">
        <v>316331</v>
      </c>
      <c r="M59" s="323">
        <v>38.6</v>
      </c>
      <c r="N59" s="324">
        <v>46.8</v>
      </c>
    </row>
    <row r="60" spans="1:14">
      <c r="A60" s="248"/>
      <c r="B60" s="244"/>
      <c r="C60" s="244"/>
      <c r="D60" s="244"/>
      <c r="E60" s="244"/>
      <c r="F60" s="244"/>
      <c r="G60" s="325"/>
      <c r="H60" s="326" t="s">
        <v>515</v>
      </c>
      <c r="I60" s="333">
        <v>124474</v>
      </c>
      <c r="J60" s="328">
        <v>54594</v>
      </c>
      <c r="K60" s="329">
        <v>34.4</v>
      </c>
      <c r="L60" s="330">
        <v>106387</v>
      </c>
      <c r="M60" s="331">
        <v>22.8</v>
      </c>
      <c r="N60" s="332">
        <v>11.6</v>
      </c>
    </row>
    <row r="61" spans="1:14">
      <c r="A61" s="248"/>
      <c r="B61" s="244"/>
      <c r="C61" s="244"/>
      <c r="D61" s="244"/>
      <c r="E61" s="244"/>
      <c r="F61" s="244"/>
      <c r="G61" s="310" t="s">
        <v>520</v>
      </c>
      <c r="H61" s="334"/>
      <c r="I61" s="335">
        <v>322353</v>
      </c>
      <c r="J61" s="336">
        <v>136030</v>
      </c>
      <c r="K61" s="337">
        <v>39.6</v>
      </c>
      <c r="L61" s="338">
        <v>271572</v>
      </c>
      <c r="M61" s="339">
        <v>17</v>
      </c>
      <c r="N61" s="324">
        <v>22.6</v>
      </c>
    </row>
    <row r="62" spans="1:14">
      <c r="A62" s="248"/>
      <c r="B62" s="244"/>
      <c r="C62" s="244"/>
      <c r="D62" s="244"/>
      <c r="E62" s="244"/>
      <c r="F62" s="244"/>
      <c r="G62" s="325"/>
      <c r="H62" s="326" t="s">
        <v>515</v>
      </c>
      <c r="I62" s="327">
        <v>177413</v>
      </c>
      <c r="J62" s="328">
        <v>74695</v>
      </c>
      <c r="K62" s="329">
        <v>98.5</v>
      </c>
      <c r="L62" s="330">
        <v>116940</v>
      </c>
      <c r="M62" s="331">
        <v>14</v>
      </c>
      <c r="N62" s="332">
        <v>84.5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38.29</v>
      </c>
      <c r="G47" s="12">
        <v>37.17</v>
      </c>
      <c r="H47" s="12">
        <v>39.770000000000003</v>
      </c>
      <c r="I47" s="12">
        <v>42.74</v>
      </c>
      <c r="J47" s="13">
        <v>42.34</v>
      </c>
    </row>
    <row r="48" spans="2:10" ht="57.75" customHeight="1">
      <c r="B48" s="14"/>
      <c r="C48" s="1139" t="s">
        <v>4</v>
      </c>
      <c r="D48" s="1139"/>
      <c r="E48" s="1140"/>
      <c r="F48" s="15">
        <v>12.82</v>
      </c>
      <c r="G48" s="16">
        <v>10.66</v>
      </c>
      <c r="H48" s="16">
        <v>7.31</v>
      </c>
      <c r="I48" s="16">
        <v>12.4</v>
      </c>
      <c r="J48" s="17">
        <v>10.61</v>
      </c>
    </row>
    <row r="49" spans="2:10" ht="57.75" customHeight="1" thickBot="1">
      <c r="B49" s="18"/>
      <c r="C49" s="1141" t="s">
        <v>5</v>
      </c>
      <c r="D49" s="1141"/>
      <c r="E49" s="1142"/>
      <c r="F49" s="19">
        <v>1.8</v>
      </c>
      <c r="G49" s="20" t="s">
        <v>527</v>
      </c>
      <c r="H49" s="20" t="s">
        <v>528</v>
      </c>
      <c r="I49" s="20">
        <v>4.54</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530</v>
      </c>
      <c r="D34" s="1149"/>
      <c r="E34" s="1150"/>
      <c r="F34" s="32" t="s">
        <v>531</v>
      </c>
      <c r="G34" s="33" t="s">
        <v>532</v>
      </c>
      <c r="H34" s="33" t="s">
        <v>533</v>
      </c>
      <c r="I34" s="33" t="s">
        <v>534</v>
      </c>
      <c r="J34" s="34" t="s">
        <v>534</v>
      </c>
      <c r="K34" s="22"/>
      <c r="L34" s="22"/>
      <c r="M34" s="22"/>
      <c r="N34" s="22"/>
      <c r="O34" s="22"/>
      <c r="P34" s="22"/>
    </row>
    <row r="35" spans="1:16" ht="39" customHeight="1">
      <c r="A35" s="22"/>
      <c r="B35" s="35"/>
      <c r="C35" s="1143" t="s">
        <v>535</v>
      </c>
      <c r="D35" s="1144"/>
      <c r="E35" s="1145"/>
      <c r="F35" s="36">
        <v>14.14</v>
      </c>
      <c r="G35" s="37">
        <v>10.65</v>
      </c>
      <c r="H35" s="37">
        <v>7.31</v>
      </c>
      <c r="I35" s="37">
        <v>12.39</v>
      </c>
      <c r="J35" s="38">
        <v>10.6</v>
      </c>
      <c r="K35" s="22"/>
      <c r="L35" s="22"/>
      <c r="M35" s="22"/>
      <c r="N35" s="22"/>
      <c r="O35" s="22"/>
      <c r="P35" s="22"/>
    </row>
    <row r="36" spans="1:16" ht="39" customHeight="1">
      <c r="A36" s="22"/>
      <c r="B36" s="35"/>
      <c r="C36" s="1143" t="s">
        <v>536</v>
      </c>
      <c r="D36" s="1144"/>
      <c r="E36" s="1145"/>
      <c r="F36" s="36">
        <v>0.91</v>
      </c>
      <c r="G36" s="37">
        <v>1.19</v>
      </c>
      <c r="H36" s="37">
        <v>1.26</v>
      </c>
      <c r="I36" s="37">
        <v>1.57</v>
      </c>
      <c r="J36" s="38">
        <v>1.32</v>
      </c>
      <c r="K36" s="22"/>
      <c r="L36" s="22"/>
      <c r="M36" s="22"/>
      <c r="N36" s="22"/>
      <c r="O36" s="22"/>
      <c r="P36" s="22"/>
    </row>
    <row r="37" spans="1:16" ht="39" customHeight="1">
      <c r="A37" s="22"/>
      <c r="B37" s="35"/>
      <c r="C37" s="1143" t="s">
        <v>537</v>
      </c>
      <c r="D37" s="1144"/>
      <c r="E37" s="1145"/>
      <c r="F37" s="36">
        <v>0.08</v>
      </c>
      <c r="G37" s="37">
        <v>0.09</v>
      </c>
      <c r="H37" s="37">
        <v>0.14000000000000001</v>
      </c>
      <c r="I37" s="37">
        <v>7.0000000000000007E-2</v>
      </c>
      <c r="J37" s="38">
        <v>0.05</v>
      </c>
      <c r="K37" s="22"/>
      <c r="L37" s="22"/>
      <c r="M37" s="22"/>
      <c r="N37" s="22"/>
      <c r="O37" s="22"/>
      <c r="P37" s="22"/>
    </row>
    <row r="38" spans="1:16" ht="39" customHeight="1">
      <c r="A38" s="22"/>
      <c r="B38" s="35"/>
      <c r="C38" s="1143" t="s">
        <v>538</v>
      </c>
      <c r="D38" s="1144"/>
      <c r="E38" s="1145"/>
      <c r="F38" s="36">
        <v>0.67</v>
      </c>
      <c r="G38" s="37">
        <v>0.03</v>
      </c>
      <c r="H38" s="37">
        <v>7.0000000000000007E-2</v>
      </c>
      <c r="I38" s="37">
        <v>7.0000000000000007E-2</v>
      </c>
      <c r="J38" s="38">
        <v>0.04</v>
      </c>
      <c r="K38" s="22"/>
      <c r="L38" s="22"/>
      <c r="M38" s="22"/>
      <c r="N38" s="22"/>
      <c r="O38" s="22"/>
      <c r="P38" s="22"/>
    </row>
    <row r="39" spans="1:16" ht="39" customHeight="1">
      <c r="A39" s="22"/>
      <c r="B39" s="35"/>
      <c r="C39" s="1143" t="s">
        <v>539</v>
      </c>
      <c r="D39" s="1144"/>
      <c r="E39" s="1145"/>
      <c r="F39" s="36">
        <v>0.04</v>
      </c>
      <c r="G39" s="37">
        <v>0.04</v>
      </c>
      <c r="H39" s="37">
        <v>0.04</v>
      </c>
      <c r="I39" s="37">
        <v>0.04</v>
      </c>
      <c r="J39" s="38">
        <v>0.02</v>
      </c>
      <c r="K39" s="22"/>
      <c r="L39" s="22"/>
      <c r="M39" s="22"/>
      <c r="N39" s="22"/>
      <c r="O39" s="22"/>
      <c r="P39" s="22"/>
    </row>
    <row r="40" spans="1:16" ht="39" customHeight="1">
      <c r="A40" s="22"/>
      <c r="B40" s="35"/>
      <c r="C40" s="1143" t="s">
        <v>540</v>
      </c>
      <c r="D40" s="1144"/>
      <c r="E40" s="1145"/>
      <c r="F40" s="36">
        <v>0</v>
      </c>
      <c r="G40" s="37">
        <v>0.01</v>
      </c>
      <c r="H40" s="37">
        <v>0.01</v>
      </c>
      <c r="I40" s="37">
        <v>0</v>
      </c>
      <c r="J40" s="38">
        <v>0.01</v>
      </c>
      <c r="K40" s="22"/>
      <c r="L40" s="22"/>
      <c r="M40" s="22"/>
      <c r="N40" s="22"/>
      <c r="O40" s="22"/>
      <c r="P40" s="22"/>
    </row>
    <row r="41" spans="1:16" ht="39" customHeight="1">
      <c r="A41" s="22"/>
      <c r="B41" s="35"/>
      <c r="C41" s="1143" t="s">
        <v>541</v>
      </c>
      <c r="D41" s="1144"/>
      <c r="E41" s="1145"/>
      <c r="F41" s="36">
        <v>0.02</v>
      </c>
      <c r="G41" s="37">
        <v>0.01</v>
      </c>
      <c r="H41" s="37">
        <v>0.02</v>
      </c>
      <c r="I41" s="37">
        <v>0.01</v>
      </c>
      <c r="J41" s="38">
        <v>0.01</v>
      </c>
      <c r="K41" s="22"/>
      <c r="L41" s="22"/>
      <c r="M41" s="22"/>
      <c r="N41" s="22"/>
      <c r="O41" s="22"/>
      <c r="P41" s="22"/>
    </row>
    <row r="42" spans="1:16" ht="39" customHeight="1">
      <c r="A42" s="22"/>
      <c r="B42" s="39"/>
      <c r="C42" s="1143" t="s">
        <v>542</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543</v>
      </c>
      <c r="D43" s="1147"/>
      <c r="E43" s="1148"/>
      <c r="F43" s="41">
        <v>0.08</v>
      </c>
      <c r="G43" s="42">
        <v>7.0000000000000007E-2</v>
      </c>
      <c r="H43" s="42">
        <v>0.06</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463</v>
      </c>
      <c r="L45" s="60">
        <v>465</v>
      </c>
      <c r="M45" s="60">
        <v>415</v>
      </c>
      <c r="N45" s="60">
        <v>367</v>
      </c>
      <c r="O45" s="61">
        <v>380</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69</v>
      </c>
      <c r="L48" s="64">
        <v>70</v>
      </c>
      <c r="M48" s="64">
        <v>61</v>
      </c>
      <c r="N48" s="64">
        <v>50</v>
      </c>
      <c r="O48" s="65">
        <v>49</v>
      </c>
      <c r="P48" s="48"/>
      <c r="Q48" s="48"/>
      <c r="R48" s="48"/>
      <c r="S48" s="48"/>
      <c r="T48" s="48"/>
      <c r="U48" s="48"/>
    </row>
    <row r="49" spans="1:21" ht="30.75" customHeight="1">
      <c r="A49" s="48"/>
      <c r="B49" s="1161"/>
      <c r="C49" s="1162"/>
      <c r="D49" s="62"/>
      <c r="E49" s="1153" t="s">
        <v>16</v>
      </c>
      <c r="F49" s="1153"/>
      <c r="G49" s="1153"/>
      <c r="H49" s="1153"/>
      <c r="I49" s="1153"/>
      <c r="J49" s="1154"/>
      <c r="K49" s="63" t="s">
        <v>482</v>
      </c>
      <c r="L49" s="64" t="s">
        <v>482</v>
      </c>
      <c r="M49" s="64" t="s">
        <v>482</v>
      </c>
      <c r="N49" s="64" t="s">
        <v>482</v>
      </c>
      <c r="O49" s="65" t="s">
        <v>482</v>
      </c>
      <c r="P49" s="48"/>
      <c r="Q49" s="48"/>
      <c r="R49" s="48"/>
      <c r="S49" s="48"/>
      <c r="T49" s="48"/>
      <c r="U49" s="48"/>
    </row>
    <row r="50" spans="1:21" ht="30.75" customHeight="1">
      <c r="A50" s="48"/>
      <c r="B50" s="1161"/>
      <c r="C50" s="1162"/>
      <c r="D50" s="62"/>
      <c r="E50" s="1153" t="s">
        <v>17</v>
      </c>
      <c r="F50" s="1153"/>
      <c r="G50" s="1153"/>
      <c r="H50" s="1153"/>
      <c r="I50" s="1153"/>
      <c r="J50" s="1154"/>
      <c r="K50" s="63" t="s">
        <v>482</v>
      </c>
      <c r="L50" s="64" t="s">
        <v>482</v>
      </c>
      <c r="M50" s="64" t="s">
        <v>482</v>
      </c>
      <c r="N50" s="64" t="s">
        <v>482</v>
      </c>
      <c r="O50" s="65" t="s">
        <v>482</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385</v>
      </c>
      <c r="L52" s="64">
        <v>387</v>
      </c>
      <c r="M52" s="64">
        <v>367</v>
      </c>
      <c r="N52" s="64">
        <v>335</v>
      </c>
      <c r="O52" s="65">
        <v>344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147</v>
      </c>
      <c r="L53" s="69">
        <v>148</v>
      </c>
      <c r="M53" s="69">
        <v>109</v>
      </c>
      <c r="N53" s="69">
        <v>82</v>
      </c>
      <c r="O53" s="70">
        <v>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2015-04-16T04:01:40Z</cp:lastPrinted>
  <dcterms:created xsi:type="dcterms:W3CDTF">2015-02-17T07:52:01Z</dcterms:created>
  <dcterms:modified xsi:type="dcterms:W3CDTF">2015-05-04T04:53:31Z</dcterms:modified>
  <cp:category/>
</cp:coreProperties>
</file>