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<sst xmlns="http://schemas.openxmlformats.org/spreadsheetml/2006/main" count="145" uniqueCount="53">
  <si>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</si>
  <si>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</si>
  <si>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</si>
  <si>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</si>
  <si>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</si>
  <si>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</si>
  <si>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</si>
  <si>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</si>
  <si>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</si>
  <si>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</si>
  <si>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</si>
  <si>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</si>
  <si>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</si>
  <si>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</si>
  <si>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</si>
  <si>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</si>
  <si>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</si>
  <si>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</si>
  <si>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</si>
  <si>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</si>
  <si>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</si>
  <si>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</si>
  <si>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</si>
  <si>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</si>
  <si>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</si>
  <si>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</si>
  <si>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</si>
  <si>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</si>
  <si>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</si>
  <si>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</si>
  <si>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</si>
  <si>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</si>
  <si>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</si>
  <si>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</si>
  <si>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</si>
  <si>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</si>
  <si>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</si>
  <si>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</si>
  <si>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</si>
  <si>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</si>
  <si>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</si>
  <si>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</si>
  <si>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</si>
  <si>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</si>
  <si>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</si>
  <si>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</si>
  <si>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</si>
  <si>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</si>
  <si>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</si>
  <si>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</si>
  <si>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</si>
  <si>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２３　表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</si>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</sst>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\-#,##0;&quot;-&quot;"/>
  </numFmts>
  <fonts count="50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justify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80" fontId="48" fillId="0" borderId="0" xfId="0" applyNumberFormat="1" applyFont="1" applyFill="1" applyBorder="1" applyAlignment="1" applyProtection="1">
      <alignment horizontal="right"/>
      <protection locked="0"/>
    </xf>
    <xf numFmtId="178" fontId="49" fillId="0" borderId="15" xfId="0" applyNumberFormat="1" applyFont="1" applyFill="1" applyBorder="1" applyAlignment="1" applyProtection="1">
      <alignment horizontal="right"/>
      <protection locked="0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9" fillId="0" borderId="17" xfId="0" applyNumberFormat="1" applyFont="1" applyFill="1" applyBorder="1" applyAlignment="1" applyProtection="1">
      <alignment horizontal="right"/>
      <protection locked="0"/>
    </xf>
    <xf numFmtId="178" fontId="49" fillId="0" borderId="18" xfId="0" applyNumberFormat="1" applyFont="1" applyFill="1" applyBorder="1" applyAlignment="1" applyProtection="1">
      <alignment horizontal="right"/>
      <protection locked="0"/>
    </xf>
    <xf numFmtId="178" fontId="49" fillId="0" borderId="19" xfId="0" applyNumberFormat="1" applyFont="1" applyFill="1" applyBorder="1" applyAlignment="1" applyProtection="1">
      <alignment horizontal="right"/>
      <protection locked="0"/>
    </xf>
    <xf numFmtId="180" fontId="49" fillId="0" borderId="18" xfId="0" applyNumberFormat="1" applyFont="1" applyFill="1" applyBorder="1" applyAlignment="1" applyProtection="1">
      <alignment horizontal="right"/>
      <protection locked="0"/>
    </xf>
    <xf numFmtId="178" fontId="49" fillId="0" borderId="20" xfId="0" applyNumberFormat="1" applyFont="1" applyFill="1" applyBorder="1" applyAlignment="1" applyProtection="1">
      <alignment horizontal="right"/>
      <protection locked="0"/>
    </xf>
    <xf numFmtId="178" fontId="4" fillId="0" borderId="21" xfId="0" applyNumberFormat="1" applyFont="1" applyFill="1" applyBorder="1" applyAlignment="1" applyProtection="1">
      <alignment horizontal="right"/>
      <protection locked="0"/>
    </xf>
    <xf numFmtId="178" fontId="4" fillId="0" borderId="22" xfId="0" applyNumberFormat="1" applyFont="1" applyFill="1" applyBorder="1" applyAlignment="1" applyProtection="1">
      <alignment horizontal="right"/>
      <protection locked="0"/>
    </xf>
    <xf numFmtId="180" fontId="48" fillId="0" borderId="21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/>
    </xf>
    <xf numFmtId="178" fontId="49" fillId="0" borderId="24" xfId="0" applyNumberFormat="1" applyFont="1" applyFill="1" applyBorder="1" applyAlignment="1" applyProtection="1">
      <alignment horizontal="right"/>
      <protection locked="0"/>
    </xf>
    <xf numFmtId="178" fontId="4" fillId="0" borderId="23" xfId="0" applyNumberFormat="1" applyFont="1" applyFill="1" applyBorder="1" applyAlignment="1" applyProtection="1">
      <alignment horizontal="right"/>
      <protection locked="0"/>
    </xf>
    <xf numFmtId="178" fontId="4" fillId="0" borderId="25" xfId="0" applyNumberFormat="1" applyFont="1" applyFill="1" applyBorder="1" applyAlignment="1" applyProtection="1">
      <alignment horizontal="right"/>
      <protection locked="0"/>
    </xf>
    <xf numFmtId="180" fontId="48" fillId="0" borderId="2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>
      <alignment horizontal="center"/>
    </xf>
    <xf numFmtId="178" fontId="49" fillId="0" borderId="26" xfId="0" applyNumberFormat="1" applyFont="1" applyFill="1" applyBorder="1" applyAlignment="1" applyProtection="1">
      <alignment horizontal="right"/>
      <protection locked="0"/>
    </xf>
    <xf numFmtId="178" fontId="4" fillId="0" borderId="27" xfId="0" applyNumberFormat="1" applyFont="1" applyFill="1" applyBorder="1" applyAlignment="1" applyProtection="1">
      <alignment horizontal="right"/>
      <protection locked="0"/>
    </xf>
    <xf numFmtId="178" fontId="4" fillId="0" borderId="28" xfId="0" applyNumberFormat="1" applyFont="1" applyFill="1" applyBorder="1" applyAlignment="1" applyProtection="1">
      <alignment horizontal="right"/>
      <protection locked="0"/>
    </xf>
    <xf numFmtId="180" fontId="48" fillId="0" borderId="27" xfId="0" applyNumberFormat="1" applyFont="1" applyFill="1" applyBorder="1" applyAlignment="1" applyProtection="1">
      <alignment horizontal="right"/>
      <protection locked="0"/>
    </xf>
    <xf numFmtId="178" fontId="49" fillId="0" borderId="29" xfId="0" applyNumberFormat="1" applyFont="1" applyFill="1" applyBorder="1" applyAlignment="1" applyProtection="1">
      <alignment horizontal="right"/>
      <protection locked="0"/>
    </xf>
    <xf numFmtId="178" fontId="4" fillId="0" borderId="30" xfId="0" applyNumberFormat="1" applyFont="1" applyFill="1" applyBorder="1" applyAlignment="1" applyProtection="1">
      <alignment horizontal="right"/>
      <protection locked="0"/>
    </xf>
    <xf numFmtId="178" fontId="4" fillId="0" borderId="31" xfId="0" applyNumberFormat="1" applyFont="1" applyFill="1" applyBorder="1" applyAlignment="1" applyProtection="1">
      <alignment horizontal="right"/>
      <protection locked="0"/>
    </xf>
    <xf numFmtId="180" fontId="48" fillId="0" borderId="30" xfId="0" applyNumberFormat="1" applyFont="1" applyFill="1" applyBorder="1" applyAlignment="1" applyProtection="1">
      <alignment horizontal="right"/>
      <protection locked="0"/>
    </xf>
    <xf numFmtId="180" fontId="48" fillId="0" borderId="32" xfId="0" applyNumberFormat="1" applyFont="1" applyFill="1" applyBorder="1" applyAlignment="1" applyProtection="1">
      <alignment horizontal="right"/>
      <protection locked="0"/>
    </xf>
    <xf numFmtId="179" fontId="8" fillId="0" borderId="19" xfId="0" applyNumberFormat="1" applyFont="1" applyFill="1" applyBorder="1" applyAlignment="1" applyProtection="1">
      <alignment horizontal="right"/>
      <protection locked="0"/>
    </xf>
    <xf numFmtId="178" fontId="4" fillId="0" borderId="33" xfId="0" applyNumberFormat="1" applyFont="1" applyFill="1" applyBorder="1" applyAlignment="1" applyProtection="1">
      <alignment horizontal="right"/>
      <protection locked="0"/>
    </xf>
    <xf numFmtId="179" fontId="48" fillId="0" borderId="16" xfId="0" applyNumberFormat="1" applyFont="1" applyFill="1" applyBorder="1" applyAlignment="1" applyProtection="1">
      <alignment horizontal="right"/>
      <protection locked="0"/>
    </xf>
    <xf numFmtId="178" fontId="4" fillId="0" borderId="34" xfId="0" applyNumberFormat="1" applyFont="1" applyFill="1" applyBorder="1" applyAlignment="1" applyProtection="1">
      <alignment horizontal="right"/>
      <protection locked="0"/>
    </xf>
    <xf numFmtId="179" fontId="48" fillId="0" borderId="22" xfId="0" applyNumberFormat="1" applyFont="1" applyFill="1" applyBorder="1" applyAlignment="1" applyProtection="1">
      <alignment horizontal="right"/>
      <protection locked="0"/>
    </xf>
    <xf numFmtId="178" fontId="4" fillId="0" borderId="35" xfId="0" applyNumberFormat="1" applyFont="1" applyFill="1" applyBorder="1" applyAlignment="1" applyProtection="1">
      <alignment horizontal="right"/>
      <protection locked="0"/>
    </xf>
    <xf numFmtId="179" fontId="48" fillId="0" borderId="25" xfId="0" applyNumberFormat="1" applyFont="1" applyFill="1" applyBorder="1" applyAlignment="1" applyProtection="1">
      <alignment horizontal="right"/>
      <protection locked="0"/>
    </xf>
    <xf numFmtId="178" fontId="4" fillId="0" borderId="36" xfId="0" applyNumberFormat="1" applyFont="1" applyFill="1" applyBorder="1" applyAlignment="1" applyProtection="1">
      <alignment horizontal="right"/>
      <protection locked="0"/>
    </xf>
    <xf numFmtId="179" fontId="48" fillId="0" borderId="28" xfId="0" applyNumberFormat="1" applyFont="1" applyFill="1" applyBorder="1" applyAlignment="1" applyProtection="1">
      <alignment horizontal="right"/>
      <protection locked="0"/>
    </xf>
    <xf numFmtId="178" fontId="4" fillId="0" borderId="37" xfId="0" applyNumberFormat="1" applyFont="1" applyFill="1" applyBorder="1" applyAlignment="1" applyProtection="1">
      <alignment horizontal="right"/>
      <protection locked="0"/>
    </xf>
    <xf numFmtId="179" fontId="48" fillId="0" borderId="31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47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4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wrapText="1"/>
    </xf>
    <xf numFmtId="0" fontId="10" fillId="0" borderId="40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1" fillId="0" borderId="40" xfId="0" applyFont="1" applyFill="1" applyBorder="1" applyAlignment="1">
      <alignment horizontal="distributed" wrapText="1"/>
    </xf>
    <xf numFmtId="0" fontId="9" fillId="0" borderId="0" xfId="0" applyFont="1" applyFill="1" applyBorder="1" applyAlignment="1">
      <alignment horizontal="distributed" wrapText="1"/>
    </xf>
    <xf numFmtId="0" fontId="9" fillId="0" borderId="40" xfId="0" applyFont="1" applyFill="1" applyBorder="1" applyAlignment="1">
      <alignment horizontal="distributed" wrapText="1"/>
    </xf>
    <xf numFmtId="0" fontId="5" fillId="0" borderId="23" xfId="0" applyFont="1" applyFill="1" applyBorder="1" applyAlignment="1">
      <alignment horizontal="distributed"/>
    </xf>
    <xf numFmtId="0" fontId="5" fillId="0" borderId="48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distributed"/>
    </xf>
    <xf numFmtId="0" fontId="5" fillId="0" borderId="26" xfId="0" applyFont="1" applyFill="1" applyBorder="1" applyAlignment="1">
      <alignment horizontal="distributed"/>
    </xf>
    <xf numFmtId="0" fontId="9" fillId="0" borderId="21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4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40" xfId="0" applyFont="1" applyFill="1" applyBorder="1" applyAlignment="1">
      <alignment horizontal="distributed"/>
    </xf>
    <xf numFmtId="0" fontId="5" fillId="0" borderId="30" xfId="0" applyFont="1" applyFill="1" applyBorder="1" applyAlignment="1">
      <alignment horizontal="distributed"/>
    </xf>
    <xf numFmtId="0" fontId="5" fillId="0" borderId="29" xfId="0" applyFont="1" applyFill="1" applyBorder="1" applyAlignment="1">
      <alignment horizontal="distributed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3 2" xfId="64"/>
    <cellStyle name="標準 3 3" xfId="65"/>
    <cellStyle name="標準 4" xfId="66"/>
    <cellStyle name="標準 4 2" xfId="67"/>
    <cellStyle name="標準 5" xfId="68"/>
    <cellStyle name="標準 6" xfId="69"/>
    <cellStyle name="標準 6 2" xfId="70"/>
    <cellStyle name="標準 7" xfId="71"/>
    <cellStyle name="標準 8" xfId="72"/>
    <cellStyle name="標準 9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70" zoomScaleNormal="75" zoomScaleSheetLayoutView="70" zoomScalePageLayoutView="0" workbookViewId="0" topLeftCell="A1">
      <selection activeCell="A3" sqref="A3"/>
    </sheetView>
  </sheetViews>
  <sheetFormatPr defaultColWidth="9.00390625" defaultRowHeight="18.75" customHeight="1"/>
  <cols>
    <col min="1" max="1" width="5.875" style="21" customWidth="1"/>
    <col min="2" max="2" width="1.25" style="21" customWidth="1"/>
    <col min="3" max="4" width="10.25390625" style="21" customWidth="1"/>
    <col min="5" max="20" width="10.00390625" style="21" customWidth="1"/>
    <col min="21" max="21" width="5.875" style="21" customWidth="1"/>
    <col min="22" max="22" width="1.25" style="21" customWidth="1"/>
    <col min="23" max="24" width="10.25390625" style="21" customWidth="1"/>
    <col min="25" max="16384" width="9.00390625" style="21" customWidth="1"/>
  </cols>
  <sheetData>
    <row r="1" spans="1:24" ht="14.25" customHeight="1">
      <c r="A1" s="5" t="s">
        <v>0</v>
      </c>
      <c r="B1" s="5"/>
      <c r="C1" s="6"/>
      <c r="D1" s="6"/>
      <c r="E1" s="2"/>
      <c r="F1" s="62" t="s">
        <v>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"/>
      <c r="V1" s="6"/>
      <c r="W1" s="6"/>
      <c r="X1" s="6"/>
    </row>
    <row r="2" spans="1:24" ht="14.25" customHeight="1">
      <c r="A2" s="5" t="s">
        <v>51</v>
      </c>
      <c r="B2" s="5"/>
      <c r="C2" s="7"/>
      <c r="D2" s="7"/>
      <c r="E2" s="8" t="s">
        <v>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52</v>
      </c>
    </row>
    <row r="4" spans="1:24" ht="18.75" customHeight="1">
      <c r="A4" s="64"/>
      <c r="B4" s="64"/>
      <c r="C4" s="65"/>
      <c r="D4" s="66"/>
      <c r="E4" s="71" t="s">
        <v>3</v>
      </c>
      <c r="F4" s="72"/>
      <c r="G4" s="72"/>
      <c r="H4" s="72"/>
      <c r="I4" s="72"/>
      <c r="J4" s="72"/>
      <c r="K4" s="72"/>
      <c r="L4" s="73"/>
      <c r="M4" s="72" t="s">
        <v>4</v>
      </c>
      <c r="N4" s="72"/>
      <c r="O4" s="72"/>
      <c r="P4" s="72"/>
      <c r="Q4" s="72"/>
      <c r="R4" s="72"/>
      <c r="S4" s="72"/>
      <c r="T4" s="72"/>
      <c r="U4" s="74"/>
      <c r="V4" s="64"/>
      <c r="W4" s="65"/>
      <c r="X4" s="65"/>
    </row>
    <row r="5" spans="1:24" ht="18.75" customHeight="1">
      <c r="A5" s="67"/>
      <c r="B5" s="67"/>
      <c r="C5" s="67"/>
      <c r="D5" s="68"/>
      <c r="E5" s="77" t="s">
        <v>5</v>
      </c>
      <c r="F5" s="12" t="s">
        <v>6</v>
      </c>
      <c r="G5" s="12" t="s">
        <v>7</v>
      </c>
      <c r="H5" s="12" t="s">
        <v>8</v>
      </c>
      <c r="I5" s="12" t="s">
        <v>8</v>
      </c>
      <c r="J5" s="12" t="s">
        <v>9</v>
      </c>
      <c r="K5" s="13" t="s">
        <v>10</v>
      </c>
      <c r="L5" s="77" t="s">
        <v>11</v>
      </c>
      <c r="M5" s="77" t="s">
        <v>5</v>
      </c>
      <c r="N5" s="12" t="s">
        <v>6</v>
      </c>
      <c r="O5" s="12" t="s">
        <v>7</v>
      </c>
      <c r="P5" s="12" t="s">
        <v>8</v>
      </c>
      <c r="Q5" s="12" t="s">
        <v>8</v>
      </c>
      <c r="R5" s="12" t="s">
        <v>9</v>
      </c>
      <c r="S5" s="13" t="s">
        <v>10</v>
      </c>
      <c r="T5" s="79" t="s">
        <v>11</v>
      </c>
      <c r="U5" s="75"/>
      <c r="V5" s="67"/>
      <c r="W5" s="67"/>
      <c r="X5" s="67"/>
    </row>
    <row r="6" spans="1:24" ht="18.75" customHeight="1">
      <c r="A6" s="69"/>
      <c r="B6" s="69"/>
      <c r="C6" s="69"/>
      <c r="D6" s="70"/>
      <c r="E6" s="78"/>
      <c r="F6" s="3" t="s">
        <v>12</v>
      </c>
      <c r="G6" s="14" t="s">
        <v>12</v>
      </c>
      <c r="H6" s="3" t="s">
        <v>49</v>
      </c>
      <c r="I6" s="3" t="s">
        <v>50</v>
      </c>
      <c r="J6" s="14" t="s">
        <v>12</v>
      </c>
      <c r="K6" s="4" t="s">
        <v>12</v>
      </c>
      <c r="L6" s="78"/>
      <c r="M6" s="78"/>
      <c r="N6" s="3" t="s">
        <v>12</v>
      </c>
      <c r="O6" s="14" t="s">
        <v>12</v>
      </c>
      <c r="P6" s="3" t="s">
        <v>49</v>
      </c>
      <c r="Q6" s="3" t="s">
        <v>50</v>
      </c>
      <c r="R6" s="14" t="s">
        <v>12</v>
      </c>
      <c r="S6" s="4" t="s">
        <v>12</v>
      </c>
      <c r="T6" s="80"/>
      <c r="U6" s="76"/>
      <c r="V6" s="69"/>
      <c r="W6" s="69"/>
      <c r="X6" s="69"/>
    </row>
    <row r="7" spans="1:24" ht="24.75" customHeight="1">
      <c r="A7" s="81" t="s">
        <v>5</v>
      </c>
      <c r="B7" s="81"/>
      <c r="C7" s="81"/>
      <c r="D7" s="82"/>
      <c r="E7" s="26">
        <f aca="true" t="shared" si="0" ref="E7:E42">SUM(F7:L7)</f>
        <v>13874</v>
      </c>
      <c r="F7" s="27">
        <f aca="true" t="shared" si="1" ref="F7:L7">SUM(F8:F9,F21:F23,F28,F32:F39,F41:F42)</f>
        <v>1297</v>
      </c>
      <c r="G7" s="27">
        <f t="shared" si="1"/>
        <v>584</v>
      </c>
      <c r="H7" s="27">
        <f t="shared" si="1"/>
        <v>724</v>
      </c>
      <c r="I7" s="27">
        <f t="shared" si="1"/>
        <v>340</v>
      </c>
      <c r="J7" s="27">
        <f t="shared" si="1"/>
        <v>716</v>
      </c>
      <c r="K7" s="27">
        <f t="shared" si="1"/>
        <v>8313</v>
      </c>
      <c r="L7" s="28">
        <f t="shared" si="1"/>
        <v>1900</v>
      </c>
      <c r="M7" s="51">
        <v>100</v>
      </c>
      <c r="N7" s="29">
        <f aca="true" t="shared" si="2" ref="N7:T7">ROUND(F7/$E7*100,1)</f>
        <v>9.3</v>
      </c>
      <c r="O7" s="29">
        <f t="shared" si="2"/>
        <v>4.2</v>
      </c>
      <c r="P7" s="29">
        <f t="shared" si="2"/>
        <v>5.2</v>
      </c>
      <c r="Q7" s="29">
        <f t="shared" si="2"/>
        <v>2.5</v>
      </c>
      <c r="R7" s="29">
        <f t="shared" si="2"/>
        <v>5.2</v>
      </c>
      <c r="S7" s="29">
        <f t="shared" si="2"/>
        <v>59.9</v>
      </c>
      <c r="T7" s="29">
        <f t="shared" si="2"/>
        <v>13.7</v>
      </c>
      <c r="U7" s="83" t="s">
        <v>5</v>
      </c>
      <c r="V7" s="81"/>
      <c r="W7" s="81"/>
      <c r="X7" s="81"/>
    </row>
    <row r="8" spans="1:24" ht="24.75" customHeight="1">
      <c r="A8" s="84" t="s">
        <v>13</v>
      </c>
      <c r="B8" s="84"/>
      <c r="C8" s="84"/>
      <c r="D8" s="85"/>
      <c r="E8" s="24">
        <f t="shared" si="0"/>
        <v>26</v>
      </c>
      <c r="F8" s="52">
        <v>2</v>
      </c>
      <c r="G8" s="15">
        <v>0</v>
      </c>
      <c r="H8" s="15">
        <v>0</v>
      </c>
      <c r="I8" s="15">
        <v>0</v>
      </c>
      <c r="J8" s="15">
        <v>0</v>
      </c>
      <c r="K8" s="15">
        <v>21</v>
      </c>
      <c r="L8" s="25">
        <v>3</v>
      </c>
      <c r="M8" s="53">
        <f>SUM(N8:T8)</f>
        <v>100</v>
      </c>
      <c r="N8" s="23">
        <f>F8/$E8*100</f>
        <v>7.6923076923076925</v>
      </c>
      <c r="O8" s="23">
        <f aca="true" t="shared" si="3" ref="O8:T8">G8/$E8*100</f>
        <v>0</v>
      </c>
      <c r="P8" s="23">
        <f t="shared" si="3"/>
        <v>0</v>
      </c>
      <c r="Q8" s="23">
        <f t="shared" si="3"/>
        <v>0</v>
      </c>
      <c r="R8" s="23">
        <f t="shared" si="3"/>
        <v>0</v>
      </c>
      <c r="S8" s="23">
        <f t="shared" si="3"/>
        <v>80.76923076923077</v>
      </c>
      <c r="T8" s="23">
        <f t="shared" si="3"/>
        <v>11.538461538461538</v>
      </c>
      <c r="U8" s="86" t="s">
        <v>13</v>
      </c>
      <c r="V8" s="87"/>
      <c r="W8" s="87"/>
      <c r="X8" s="87"/>
    </row>
    <row r="9" spans="1:24" ht="24.75" customHeight="1">
      <c r="A9" s="88" t="s">
        <v>14</v>
      </c>
      <c r="B9" s="88"/>
      <c r="C9" s="88"/>
      <c r="D9" s="88"/>
      <c r="E9" s="30">
        <f t="shared" si="0"/>
        <v>3592</v>
      </c>
      <c r="F9" s="54">
        <v>327</v>
      </c>
      <c r="G9" s="31">
        <v>189</v>
      </c>
      <c r="H9" s="31">
        <v>223</v>
      </c>
      <c r="I9" s="31">
        <v>97</v>
      </c>
      <c r="J9" s="31">
        <v>227</v>
      </c>
      <c r="K9" s="31">
        <v>2008</v>
      </c>
      <c r="L9" s="32">
        <v>521</v>
      </c>
      <c r="M9" s="55">
        <f aca="true" t="shared" si="4" ref="M9:M42">SUM(N9:T9)</f>
        <v>100</v>
      </c>
      <c r="N9" s="33">
        <f aca="true" t="shared" si="5" ref="N9:N42">F9/$E9*100</f>
        <v>9.103563474387528</v>
      </c>
      <c r="O9" s="33">
        <f aca="true" t="shared" si="6" ref="O9:O42">G9/$E9*100</f>
        <v>5.2616926503340755</v>
      </c>
      <c r="P9" s="33">
        <f aca="true" t="shared" si="7" ref="P9:P42">H9/$E9*100</f>
        <v>6.208240534521158</v>
      </c>
      <c r="Q9" s="33">
        <f aca="true" t="shared" si="8" ref="Q9:Q42">I9/$E9*100</f>
        <v>2.700445434298441</v>
      </c>
      <c r="R9" s="33">
        <f aca="true" t="shared" si="9" ref="R9:R42">J9/$E9*100</f>
        <v>6.319599109131404</v>
      </c>
      <c r="S9" s="33">
        <f aca="true" t="shared" si="10" ref="S9:S42">K9/$E9*100</f>
        <v>55.90200445434298</v>
      </c>
      <c r="T9" s="33">
        <f aca="true" t="shared" si="11" ref="T9:T42">L9/$E9*100</f>
        <v>14.50445434298441</v>
      </c>
      <c r="U9" s="89" t="s">
        <v>14</v>
      </c>
      <c r="V9" s="88"/>
      <c r="W9" s="88"/>
      <c r="X9" s="88"/>
    </row>
    <row r="10" spans="1:24" ht="20.25" customHeight="1">
      <c r="A10" s="18" t="s">
        <v>30</v>
      </c>
      <c r="B10" s="18"/>
      <c r="C10" s="87" t="s">
        <v>29</v>
      </c>
      <c r="D10" s="85"/>
      <c r="E10" s="24">
        <f t="shared" si="0"/>
        <v>82</v>
      </c>
      <c r="F10" s="52">
        <v>3</v>
      </c>
      <c r="G10" s="15">
        <v>5</v>
      </c>
      <c r="H10" s="15">
        <v>6</v>
      </c>
      <c r="I10" s="15">
        <v>4</v>
      </c>
      <c r="J10" s="15">
        <v>9</v>
      </c>
      <c r="K10" s="15">
        <v>42</v>
      </c>
      <c r="L10" s="25">
        <v>13</v>
      </c>
      <c r="M10" s="53">
        <f t="shared" si="4"/>
        <v>100</v>
      </c>
      <c r="N10" s="23">
        <f t="shared" si="5"/>
        <v>3.6585365853658534</v>
      </c>
      <c r="O10" s="23">
        <f t="shared" si="6"/>
        <v>6.097560975609756</v>
      </c>
      <c r="P10" s="23">
        <f t="shared" si="7"/>
        <v>7.317073170731707</v>
      </c>
      <c r="Q10" s="23">
        <f t="shared" si="8"/>
        <v>4.878048780487805</v>
      </c>
      <c r="R10" s="23">
        <f t="shared" si="9"/>
        <v>10.975609756097562</v>
      </c>
      <c r="S10" s="23">
        <f t="shared" si="10"/>
        <v>51.21951219512195</v>
      </c>
      <c r="T10" s="23">
        <f t="shared" si="11"/>
        <v>15.853658536585366</v>
      </c>
      <c r="U10" s="17" t="s">
        <v>30</v>
      </c>
      <c r="V10" s="18"/>
      <c r="W10" s="87" t="s">
        <v>29</v>
      </c>
      <c r="X10" s="87"/>
    </row>
    <row r="11" spans="1:24" ht="20.25" customHeight="1">
      <c r="A11" s="18" t="s">
        <v>30</v>
      </c>
      <c r="B11" s="18"/>
      <c r="C11" s="90" t="s">
        <v>31</v>
      </c>
      <c r="D11" s="91"/>
      <c r="E11" s="24">
        <f t="shared" si="0"/>
        <v>399</v>
      </c>
      <c r="F11" s="52">
        <v>36</v>
      </c>
      <c r="G11" s="15">
        <v>18</v>
      </c>
      <c r="H11" s="15">
        <v>26</v>
      </c>
      <c r="I11" s="15">
        <v>7</v>
      </c>
      <c r="J11" s="15">
        <v>23</v>
      </c>
      <c r="K11" s="15">
        <v>234</v>
      </c>
      <c r="L11" s="25">
        <v>55</v>
      </c>
      <c r="M11" s="53">
        <f t="shared" si="4"/>
        <v>99.99999999999999</v>
      </c>
      <c r="N11" s="23">
        <f t="shared" si="5"/>
        <v>9.022556390977442</v>
      </c>
      <c r="O11" s="23">
        <f t="shared" si="6"/>
        <v>4.511278195488721</v>
      </c>
      <c r="P11" s="23">
        <f t="shared" si="7"/>
        <v>6.516290726817042</v>
      </c>
      <c r="Q11" s="23">
        <f t="shared" si="8"/>
        <v>1.7543859649122806</v>
      </c>
      <c r="R11" s="23">
        <f t="shared" si="9"/>
        <v>5.764411027568922</v>
      </c>
      <c r="S11" s="23">
        <f t="shared" si="10"/>
        <v>58.64661654135338</v>
      </c>
      <c r="T11" s="23">
        <f t="shared" si="11"/>
        <v>13.784461152882205</v>
      </c>
      <c r="U11" s="17" t="s">
        <v>30</v>
      </c>
      <c r="V11" s="18"/>
      <c r="W11" s="90" t="s">
        <v>31</v>
      </c>
      <c r="X11" s="90"/>
    </row>
    <row r="12" spans="1:24" ht="20.25" customHeight="1">
      <c r="A12" s="18" t="s">
        <v>30</v>
      </c>
      <c r="B12" s="18"/>
      <c r="C12" s="87" t="s">
        <v>32</v>
      </c>
      <c r="D12" s="87"/>
      <c r="E12" s="24">
        <f t="shared" si="0"/>
        <v>280</v>
      </c>
      <c r="F12" s="52">
        <v>24</v>
      </c>
      <c r="G12" s="15">
        <v>12</v>
      </c>
      <c r="H12" s="15">
        <v>14</v>
      </c>
      <c r="I12" s="15">
        <v>9</v>
      </c>
      <c r="J12" s="15">
        <v>16</v>
      </c>
      <c r="K12" s="15">
        <v>164</v>
      </c>
      <c r="L12" s="25">
        <v>41</v>
      </c>
      <c r="M12" s="53">
        <f t="shared" si="4"/>
        <v>100</v>
      </c>
      <c r="N12" s="23">
        <f t="shared" si="5"/>
        <v>8.571428571428571</v>
      </c>
      <c r="O12" s="23">
        <f t="shared" si="6"/>
        <v>4.285714285714286</v>
      </c>
      <c r="P12" s="23">
        <f t="shared" si="7"/>
        <v>5</v>
      </c>
      <c r="Q12" s="23">
        <f t="shared" si="8"/>
        <v>3.214285714285714</v>
      </c>
      <c r="R12" s="23">
        <f t="shared" si="9"/>
        <v>5.714285714285714</v>
      </c>
      <c r="S12" s="23">
        <f t="shared" si="10"/>
        <v>58.57142857142858</v>
      </c>
      <c r="T12" s="23">
        <f t="shared" si="11"/>
        <v>14.642857142857144</v>
      </c>
      <c r="U12" s="17" t="s">
        <v>30</v>
      </c>
      <c r="V12" s="18"/>
      <c r="W12" s="87" t="s">
        <v>32</v>
      </c>
      <c r="X12" s="87"/>
    </row>
    <row r="13" spans="1:24" ht="20.25" customHeight="1">
      <c r="A13" s="18" t="s">
        <v>30</v>
      </c>
      <c r="B13" s="18"/>
      <c r="C13" s="92" t="s">
        <v>33</v>
      </c>
      <c r="D13" s="93"/>
      <c r="E13" s="24">
        <f t="shared" si="0"/>
        <v>137</v>
      </c>
      <c r="F13" s="52">
        <v>10</v>
      </c>
      <c r="G13" s="15">
        <v>6</v>
      </c>
      <c r="H13" s="15">
        <v>11</v>
      </c>
      <c r="I13" s="15">
        <v>7</v>
      </c>
      <c r="J13" s="15">
        <v>6</v>
      </c>
      <c r="K13" s="15">
        <v>79</v>
      </c>
      <c r="L13" s="25">
        <v>18</v>
      </c>
      <c r="M13" s="53">
        <f t="shared" si="4"/>
        <v>100</v>
      </c>
      <c r="N13" s="23">
        <f t="shared" si="5"/>
        <v>7.2992700729927</v>
      </c>
      <c r="O13" s="23">
        <f t="shared" si="6"/>
        <v>4.37956204379562</v>
      </c>
      <c r="P13" s="23">
        <f t="shared" si="7"/>
        <v>8.02919708029197</v>
      </c>
      <c r="Q13" s="23">
        <f t="shared" si="8"/>
        <v>5.109489051094891</v>
      </c>
      <c r="R13" s="23">
        <f t="shared" si="9"/>
        <v>4.37956204379562</v>
      </c>
      <c r="S13" s="23">
        <f t="shared" si="10"/>
        <v>57.66423357664233</v>
      </c>
      <c r="T13" s="23">
        <f t="shared" si="11"/>
        <v>13.138686131386862</v>
      </c>
      <c r="U13" s="17" t="s">
        <v>30</v>
      </c>
      <c r="V13" s="18"/>
      <c r="W13" s="92" t="s">
        <v>33</v>
      </c>
      <c r="X13" s="92"/>
    </row>
    <row r="14" spans="1:24" ht="20.25" customHeight="1">
      <c r="A14" s="18" t="s">
        <v>30</v>
      </c>
      <c r="B14" s="22"/>
      <c r="C14" s="87" t="s">
        <v>34</v>
      </c>
      <c r="D14" s="85"/>
      <c r="E14" s="24">
        <f t="shared" si="0"/>
        <v>380</v>
      </c>
      <c r="F14" s="52">
        <v>25</v>
      </c>
      <c r="G14" s="15">
        <v>21</v>
      </c>
      <c r="H14" s="15">
        <v>21</v>
      </c>
      <c r="I14" s="15">
        <v>13</v>
      </c>
      <c r="J14" s="15">
        <v>26</v>
      </c>
      <c r="K14" s="15">
        <v>228</v>
      </c>
      <c r="L14" s="25">
        <v>46</v>
      </c>
      <c r="M14" s="53">
        <f t="shared" si="4"/>
        <v>100</v>
      </c>
      <c r="N14" s="23">
        <f t="shared" si="5"/>
        <v>6.578947368421052</v>
      </c>
      <c r="O14" s="23">
        <f t="shared" si="6"/>
        <v>5.526315789473684</v>
      </c>
      <c r="P14" s="23">
        <f t="shared" si="7"/>
        <v>5.526315789473684</v>
      </c>
      <c r="Q14" s="23">
        <f t="shared" si="8"/>
        <v>3.421052631578948</v>
      </c>
      <c r="R14" s="23">
        <f t="shared" si="9"/>
        <v>6.842105263157896</v>
      </c>
      <c r="S14" s="23">
        <f t="shared" si="10"/>
        <v>60</v>
      </c>
      <c r="T14" s="23">
        <f t="shared" si="11"/>
        <v>12.105263157894736</v>
      </c>
      <c r="U14" s="17" t="s">
        <v>30</v>
      </c>
      <c r="V14" s="22"/>
      <c r="W14" s="87" t="s">
        <v>34</v>
      </c>
      <c r="X14" s="87"/>
    </row>
    <row r="15" spans="1:24" ht="20.25" customHeight="1">
      <c r="A15" s="18" t="s">
        <v>30</v>
      </c>
      <c r="B15" s="22"/>
      <c r="C15" s="94" t="s">
        <v>35</v>
      </c>
      <c r="D15" s="95"/>
      <c r="E15" s="24">
        <f t="shared" si="0"/>
        <v>208</v>
      </c>
      <c r="F15" s="52">
        <v>20</v>
      </c>
      <c r="G15" s="15">
        <v>9</v>
      </c>
      <c r="H15" s="15">
        <v>12</v>
      </c>
      <c r="I15" s="15">
        <v>3</v>
      </c>
      <c r="J15" s="15">
        <v>11</v>
      </c>
      <c r="K15" s="15">
        <v>119</v>
      </c>
      <c r="L15" s="25">
        <v>34</v>
      </c>
      <c r="M15" s="53">
        <f t="shared" si="4"/>
        <v>100</v>
      </c>
      <c r="N15" s="23">
        <f t="shared" si="5"/>
        <v>9.615384615384617</v>
      </c>
      <c r="O15" s="23">
        <f t="shared" si="6"/>
        <v>4.326923076923077</v>
      </c>
      <c r="P15" s="23">
        <f t="shared" si="7"/>
        <v>5.769230769230769</v>
      </c>
      <c r="Q15" s="23">
        <f t="shared" si="8"/>
        <v>1.4423076923076923</v>
      </c>
      <c r="R15" s="23">
        <f t="shared" si="9"/>
        <v>5.288461538461538</v>
      </c>
      <c r="S15" s="23">
        <f t="shared" si="10"/>
        <v>57.21153846153846</v>
      </c>
      <c r="T15" s="23">
        <f t="shared" si="11"/>
        <v>16.346153846153847</v>
      </c>
      <c r="U15" s="17" t="s">
        <v>30</v>
      </c>
      <c r="V15" s="22"/>
      <c r="W15" s="94" t="s">
        <v>35</v>
      </c>
      <c r="X15" s="94"/>
    </row>
    <row r="16" spans="1:24" ht="20.25" customHeight="1">
      <c r="A16" s="18" t="s">
        <v>30</v>
      </c>
      <c r="B16" s="22"/>
      <c r="C16" s="87" t="s">
        <v>36</v>
      </c>
      <c r="D16" s="85"/>
      <c r="E16" s="24">
        <f t="shared" si="0"/>
        <v>302</v>
      </c>
      <c r="F16" s="52">
        <v>24</v>
      </c>
      <c r="G16" s="15">
        <v>23</v>
      </c>
      <c r="H16" s="15">
        <v>14</v>
      </c>
      <c r="I16" s="15">
        <v>10</v>
      </c>
      <c r="J16" s="15">
        <v>16</v>
      </c>
      <c r="K16" s="15">
        <v>165</v>
      </c>
      <c r="L16" s="25">
        <v>50</v>
      </c>
      <c r="M16" s="53">
        <f t="shared" si="4"/>
        <v>100</v>
      </c>
      <c r="N16" s="23">
        <f t="shared" si="5"/>
        <v>7.9470198675496695</v>
      </c>
      <c r="O16" s="23">
        <f t="shared" si="6"/>
        <v>7.6158940397351</v>
      </c>
      <c r="P16" s="23">
        <f t="shared" si="7"/>
        <v>4.635761589403973</v>
      </c>
      <c r="Q16" s="23">
        <f t="shared" si="8"/>
        <v>3.3112582781456954</v>
      </c>
      <c r="R16" s="23">
        <f t="shared" si="9"/>
        <v>5.298013245033113</v>
      </c>
      <c r="S16" s="23">
        <f t="shared" si="10"/>
        <v>54.63576158940398</v>
      </c>
      <c r="T16" s="23">
        <f t="shared" si="11"/>
        <v>16.55629139072848</v>
      </c>
      <c r="U16" s="17" t="s">
        <v>30</v>
      </c>
      <c r="V16" s="22"/>
      <c r="W16" s="87" t="s">
        <v>36</v>
      </c>
      <c r="X16" s="87"/>
    </row>
    <row r="17" spans="1:24" ht="20.25" customHeight="1">
      <c r="A17" s="18" t="s">
        <v>30</v>
      </c>
      <c r="B17" s="22"/>
      <c r="C17" s="96" t="s">
        <v>37</v>
      </c>
      <c r="D17" s="97"/>
      <c r="E17" s="24">
        <f t="shared" si="0"/>
        <v>714</v>
      </c>
      <c r="F17" s="52">
        <v>61</v>
      </c>
      <c r="G17" s="15">
        <v>30</v>
      </c>
      <c r="H17" s="15">
        <v>41</v>
      </c>
      <c r="I17" s="15">
        <v>12</v>
      </c>
      <c r="J17" s="15">
        <v>46</v>
      </c>
      <c r="K17" s="15">
        <v>409</v>
      </c>
      <c r="L17" s="25">
        <v>115</v>
      </c>
      <c r="M17" s="53">
        <f t="shared" si="4"/>
        <v>100</v>
      </c>
      <c r="N17" s="23">
        <f t="shared" si="5"/>
        <v>8.543417366946779</v>
      </c>
      <c r="O17" s="23">
        <f t="shared" si="6"/>
        <v>4.201680672268908</v>
      </c>
      <c r="P17" s="23">
        <f t="shared" si="7"/>
        <v>5.742296918767507</v>
      </c>
      <c r="Q17" s="23">
        <f t="shared" si="8"/>
        <v>1.680672268907563</v>
      </c>
      <c r="R17" s="23">
        <f t="shared" si="9"/>
        <v>6.442577030812324</v>
      </c>
      <c r="S17" s="23">
        <f t="shared" si="10"/>
        <v>57.2829131652661</v>
      </c>
      <c r="T17" s="23">
        <f t="shared" si="11"/>
        <v>16.106442577030812</v>
      </c>
      <c r="U17" s="17" t="s">
        <v>30</v>
      </c>
      <c r="V17" s="22"/>
      <c r="W17" s="96" t="s">
        <v>37</v>
      </c>
      <c r="X17" s="96"/>
    </row>
    <row r="18" spans="1:24" ht="20.25" customHeight="1">
      <c r="A18" s="18" t="s">
        <v>30</v>
      </c>
      <c r="B18" s="22"/>
      <c r="C18" s="87" t="s">
        <v>38</v>
      </c>
      <c r="D18" s="85"/>
      <c r="E18" s="24">
        <f t="shared" si="0"/>
        <v>122</v>
      </c>
      <c r="F18" s="52">
        <v>13</v>
      </c>
      <c r="G18" s="15">
        <v>4</v>
      </c>
      <c r="H18" s="15">
        <v>8</v>
      </c>
      <c r="I18" s="15">
        <v>8</v>
      </c>
      <c r="J18" s="15">
        <v>8</v>
      </c>
      <c r="K18" s="15">
        <v>57</v>
      </c>
      <c r="L18" s="25">
        <v>24</v>
      </c>
      <c r="M18" s="53">
        <f t="shared" si="4"/>
        <v>100</v>
      </c>
      <c r="N18" s="23">
        <f t="shared" si="5"/>
        <v>10.655737704918032</v>
      </c>
      <c r="O18" s="23">
        <f t="shared" si="6"/>
        <v>3.278688524590164</v>
      </c>
      <c r="P18" s="23">
        <f t="shared" si="7"/>
        <v>6.557377049180328</v>
      </c>
      <c r="Q18" s="23">
        <f t="shared" si="8"/>
        <v>6.557377049180328</v>
      </c>
      <c r="R18" s="23">
        <f t="shared" si="9"/>
        <v>6.557377049180328</v>
      </c>
      <c r="S18" s="23">
        <f t="shared" si="10"/>
        <v>46.72131147540984</v>
      </c>
      <c r="T18" s="23">
        <f t="shared" si="11"/>
        <v>19.672131147540984</v>
      </c>
      <c r="U18" s="17" t="s">
        <v>30</v>
      </c>
      <c r="V18" s="22"/>
      <c r="W18" s="87" t="s">
        <v>38</v>
      </c>
      <c r="X18" s="87"/>
    </row>
    <row r="19" spans="1:24" ht="20.25" customHeight="1">
      <c r="A19" s="18" t="s">
        <v>30</v>
      </c>
      <c r="B19" s="22"/>
      <c r="C19" s="87" t="s">
        <v>39</v>
      </c>
      <c r="D19" s="85"/>
      <c r="E19" s="24">
        <f>SUM(F19:L19)</f>
        <v>60</v>
      </c>
      <c r="F19" s="52">
        <v>3</v>
      </c>
      <c r="G19" s="15">
        <v>6</v>
      </c>
      <c r="H19" s="15">
        <v>5</v>
      </c>
      <c r="I19" s="15">
        <v>2</v>
      </c>
      <c r="J19" s="15">
        <v>5</v>
      </c>
      <c r="K19" s="15">
        <v>33</v>
      </c>
      <c r="L19" s="25">
        <v>6</v>
      </c>
      <c r="M19" s="53">
        <f t="shared" si="4"/>
        <v>100</v>
      </c>
      <c r="N19" s="23">
        <f t="shared" si="5"/>
        <v>5</v>
      </c>
      <c r="O19" s="23">
        <f t="shared" si="6"/>
        <v>10</v>
      </c>
      <c r="P19" s="23">
        <f t="shared" si="7"/>
        <v>8.333333333333332</v>
      </c>
      <c r="Q19" s="23">
        <f t="shared" si="8"/>
        <v>3.3333333333333335</v>
      </c>
      <c r="R19" s="23">
        <f t="shared" si="9"/>
        <v>8.333333333333332</v>
      </c>
      <c r="S19" s="23">
        <f t="shared" si="10"/>
        <v>55.00000000000001</v>
      </c>
      <c r="T19" s="23">
        <f t="shared" si="11"/>
        <v>10</v>
      </c>
      <c r="U19" s="17" t="s">
        <v>30</v>
      </c>
      <c r="V19" s="22"/>
      <c r="W19" s="87" t="s">
        <v>39</v>
      </c>
      <c r="X19" s="87"/>
    </row>
    <row r="20" spans="1:24" ht="20.25" customHeight="1">
      <c r="A20" s="34" t="s">
        <v>30</v>
      </c>
      <c r="B20" s="35"/>
      <c r="C20" s="98" t="s">
        <v>40</v>
      </c>
      <c r="D20" s="99"/>
      <c r="E20" s="37">
        <f>SUM(F20:L20)</f>
        <v>130</v>
      </c>
      <c r="F20" s="56">
        <v>22</v>
      </c>
      <c r="G20" s="38">
        <v>9</v>
      </c>
      <c r="H20" s="38">
        <v>11</v>
      </c>
      <c r="I20" s="38">
        <v>6</v>
      </c>
      <c r="J20" s="38">
        <v>8</v>
      </c>
      <c r="K20" s="38">
        <v>63</v>
      </c>
      <c r="L20" s="39">
        <v>11</v>
      </c>
      <c r="M20" s="57">
        <f t="shared" si="4"/>
        <v>100</v>
      </c>
      <c r="N20" s="40">
        <f t="shared" si="5"/>
        <v>16.923076923076923</v>
      </c>
      <c r="O20" s="40">
        <f t="shared" si="6"/>
        <v>6.923076923076923</v>
      </c>
      <c r="P20" s="40">
        <f t="shared" si="7"/>
        <v>8.461538461538462</v>
      </c>
      <c r="Q20" s="40">
        <f t="shared" si="8"/>
        <v>4.615384615384616</v>
      </c>
      <c r="R20" s="40">
        <f t="shared" si="9"/>
        <v>6.153846153846154</v>
      </c>
      <c r="S20" s="40">
        <f t="shared" si="10"/>
        <v>48.46153846153846</v>
      </c>
      <c r="T20" s="40">
        <f t="shared" si="11"/>
        <v>8.461538461538462</v>
      </c>
      <c r="U20" s="41" t="s">
        <v>30</v>
      </c>
      <c r="V20" s="35"/>
      <c r="W20" s="98" t="s">
        <v>40</v>
      </c>
      <c r="X20" s="98"/>
    </row>
    <row r="21" spans="1:24" ht="24.75" customHeight="1">
      <c r="A21" s="100" t="s">
        <v>15</v>
      </c>
      <c r="B21" s="100"/>
      <c r="C21" s="100"/>
      <c r="D21" s="100"/>
      <c r="E21" s="42">
        <f t="shared" si="0"/>
        <v>130</v>
      </c>
      <c r="F21" s="58">
        <v>7</v>
      </c>
      <c r="G21" s="43">
        <v>3</v>
      </c>
      <c r="H21" s="43">
        <v>5</v>
      </c>
      <c r="I21" s="43">
        <v>2</v>
      </c>
      <c r="J21" s="43">
        <v>5</v>
      </c>
      <c r="K21" s="43">
        <v>90</v>
      </c>
      <c r="L21" s="44">
        <v>18</v>
      </c>
      <c r="M21" s="59">
        <f t="shared" si="4"/>
        <v>100</v>
      </c>
      <c r="N21" s="45">
        <f t="shared" si="5"/>
        <v>5.384615384615385</v>
      </c>
      <c r="O21" s="45">
        <f t="shared" si="6"/>
        <v>2.307692307692308</v>
      </c>
      <c r="P21" s="45">
        <f t="shared" si="7"/>
        <v>3.8461538461538463</v>
      </c>
      <c r="Q21" s="45">
        <f t="shared" si="8"/>
        <v>1.5384615384615385</v>
      </c>
      <c r="R21" s="45">
        <f t="shared" si="9"/>
        <v>3.8461538461538463</v>
      </c>
      <c r="S21" s="45">
        <f t="shared" si="10"/>
        <v>69.23076923076923</v>
      </c>
      <c r="T21" s="45">
        <f t="shared" si="11"/>
        <v>13.846153846153847</v>
      </c>
      <c r="U21" s="101" t="s">
        <v>15</v>
      </c>
      <c r="V21" s="100"/>
      <c r="W21" s="100"/>
      <c r="X21" s="100"/>
    </row>
    <row r="22" spans="1:24" ht="24.75" customHeight="1">
      <c r="A22" s="88" t="s">
        <v>16</v>
      </c>
      <c r="B22" s="88"/>
      <c r="C22" s="88"/>
      <c r="D22" s="88"/>
      <c r="E22" s="30">
        <f t="shared" si="0"/>
        <v>97</v>
      </c>
      <c r="F22" s="54">
        <v>6</v>
      </c>
      <c r="G22" s="31">
        <v>2</v>
      </c>
      <c r="H22" s="31">
        <v>7</v>
      </c>
      <c r="I22" s="31">
        <v>2</v>
      </c>
      <c r="J22" s="31">
        <v>5</v>
      </c>
      <c r="K22" s="31">
        <v>65</v>
      </c>
      <c r="L22" s="32">
        <v>10</v>
      </c>
      <c r="M22" s="55">
        <f t="shared" si="4"/>
        <v>99.99999999999997</v>
      </c>
      <c r="N22" s="33">
        <f t="shared" si="5"/>
        <v>6.185567010309279</v>
      </c>
      <c r="O22" s="33">
        <f t="shared" si="6"/>
        <v>2.0618556701030926</v>
      </c>
      <c r="P22" s="33">
        <f t="shared" si="7"/>
        <v>7.216494845360824</v>
      </c>
      <c r="Q22" s="33">
        <f t="shared" si="8"/>
        <v>2.0618556701030926</v>
      </c>
      <c r="R22" s="33">
        <f t="shared" si="9"/>
        <v>5.154639175257731</v>
      </c>
      <c r="S22" s="33">
        <f t="shared" si="10"/>
        <v>67.0103092783505</v>
      </c>
      <c r="T22" s="33">
        <f t="shared" si="11"/>
        <v>10.309278350515463</v>
      </c>
      <c r="U22" s="89" t="s">
        <v>16</v>
      </c>
      <c r="V22" s="88"/>
      <c r="W22" s="88"/>
      <c r="X22" s="88"/>
    </row>
    <row r="23" spans="1:24" ht="24.75" customHeight="1">
      <c r="A23" s="102" t="s">
        <v>17</v>
      </c>
      <c r="B23" s="102"/>
      <c r="C23" s="102"/>
      <c r="D23" s="102"/>
      <c r="E23" s="30">
        <f t="shared" si="0"/>
        <v>2036</v>
      </c>
      <c r="F23" s="54">
        <v>201</v>
      </c>
      <c r="G23" s="31">
        <v>84</v>
      </c>
      <c r="H23" s="31">
        <v>105</v>
      </c>
      <c r="I23" s="31">
        <v>50</v>
      </c>
      <c r="J23" s="31">
        <v>92</v>
      </c>
      <c r="K23" s="31">
        <v>1237</v>
      </c>
      <c r="L23" s="32">
        <v>267</v>
      </c>
      <c r="M23" s="55">
        <f t="shared" si="4"/>
        <v>100</v>
      </c>
      <c r="N23" s="33">
        <f t="shared" si="5"/>
        <v>9.872298624754421</v>
      </c>
      <c r="O23" s="33">
        <f t="shared" si="6"/>
        <v>4.12573673870334</v>
      </c>
      <c r="P23" s="33">
        <f t="shared" si="7"/>
        <v>5.157170923379175</v>
      </c>
      <c r="Q23" s="33">
        <f t="shared" si="8"/>
        <v>2.455795677799607</v>
      </c>
      <c r="R23" s="33">
        <f t="shared" si="9"/>
        <v>4.518664047151278</v>
      </c>
      <c r="S23" s="33">
        <f t="shared" si="10"/>
        <v>60.75638506876228</v>
      </c>
      <c r="T23" s="33">
        <f t="shared" si="11"/>
        <v>13.113948919449903</v>
      </c>
      <c r="U23" s="103" t="s">
        <v>17</v>
      </c>
      <c r="V23" s="102"/>
      <c r="W23" s="102"/>
      <c r="X23" s="102"/>
    </row>
    <row r="24" spans="1:24" ht="20.25" customHeight="1">
      <c r="A24" s="18" t="s">
        <v>30</v>
      </c>
      <c r="B24" s="19"/>
      <c r="C24" s="87" t="s">
        <v>41</v>
      </c>
      <c r="D24" s="85"/>
      <c r="E24" s="24">
        <f>SUM(F24:L24)</f>
        <v>555</v>
      </c>
      <c r="F24" s="52">
        <v>58</v>
      </c>
      <c r="G24" s="15">
        <v>29</v>
      </c>
      <c r="H24" s="15">
        <v>33</v>
      </c>
      <c r="I24" s="15">
        <v>14</v>
      </c>
      <c r="J24" s="15">
        <v>26</v>
      </c>
      <c r="K24" s="15">
        <v>340</v>
      </c>
      <c r="L24" s="25">
        <v>55</v>
      </c>
      <c r="M24" s="53">
        <f t="shared" si="4"/>
        <v>100</v>
      </c>
      <c r="N24" s="23">
        <f t="shared" si="5"/>
        <v>10.45045045045045</v>
      </c>
      <c r="O24" s="23">
        <f t="shared" si="6"/>
        <v>5.225225225225225</v>
      </c>
      <c r="P24" s="23">
        <f t="shared" si="7"/>
        <v>5.9459459459459465</v>
      </c>
      <c r="Q24" s="23">
        <f t="shared" si="8"/>
        <v>2.5225225225225225</v>
      </c>
      <c r="R24" s="23">
        <f t="shared" si="9"/>
        <v>4.684684684684685</v>
      </c>
      <c r="S24" s="23">
        <f t="shared" si="10"/>
        <v>61.261261261261254</v>
      </c>
      <c r="T24" s="23">
        <f t="shared" si="11"/>
        <v>9.90990990990991</v>
      </c>
      <c r="U24" s="17" t="s">
        <v>30</v>
      </c>
      <c r="V24" s="19"/>
      <c r="W24" s="87" t="s">
        <v>41</v>
      </c>
      <c r="X24" s="87"/>
    </row>
    <row r="25" spans="1:24" ht="20.25" customHeight="1">
      <c r="A25" s="18" t="s">
        <v>30</v>
      </c>
      <c r="B25" s="20"/>
      <c r="C25" s="104" t="s">
        <v>42</v>
      </c>
      <c r="D25" s="105"/>
      <c r="E25" s="24">
        <f>SUM(F25:L25)</f>
        <v>244</v>
      </c>
      <c r="F25" s="52">
        <v>13</v>
      </c>
      <c r="G25" s="15">
        <v>15</v>
      </c>
      <c r="H25" s="15">
        <v>17</v>
      </c>
      <c r="I25" s="15">
        <v>10</v>
      </c>
      <c r="J25" s="15">
        <v>10</v>
      </c>
      <c r="K25" s="15">
        <v>144</v>
      </c>
      <c r="L25" s="25">
        <v>35</v>
      </c>
      <c r="M25" s="53">
        <f t="shared" si="4"/>
        <v>99.99999999999999</v>
      </c>
      <c r="N25" s="23">
        <f t="shared" si="5"/>
        <v>5.327868852459016</v>
      </c>
      <c r="O25" s="23">
        <f t="shared" si="6"/>
        <v>6.147540983606557</v>
      </c>
      <c r="P25" s="23">
        <f t="shared" si="7"/>
        <v>6.967213114754098</v>
      </c>
      <c r="Q25" s="23">
        <f t="shared" si="8"/>
        <v>4.098360655737705</v>
      </c>
      <c r="R25" s="23">
        <f t="shared" si="9"/>
        <v>4.098360655737705</v>
      </c>
      <c r="S25" s="23">
        <f t="shared" si="10"/>
        <v>59.01639344262295</v>
      </c>
      <c r="T25" s="23">
        <f t="shared" si="11"/>
        <v>14.344262295081966</v>
      </c>
      <c r="U25" s="17" t="s">
        <v>30</v>
      </c>
      <c r="V25" s="20"/>
      <c r="W25" s="104" t="s">
        <v>42</v>
      </c>
      <c r="X25" s="104"/>
    </row>
    <row r="26" spans="1:24" ht="20.25" customHeight="1">
      <c r="A26" s="18" t="s">
        <v>30</v>
      </c>
      <c r="B26" s="20"/>
      <c r="C26" s="106" t="s">
        <v>43</v>
      </c>
      <c r="D26" s="107"/>
      <c r="E26" s="24">
        <f>SUM(F26:L26)</f>
        <v>312</v>
      </c>
      <c r="F26" s="52">
        <v>32</v>
      </c>
      <c r="G26" s="15">
        <v>10</v>
      </c>
      <c r="H26" s="15">
        <v>16</v>
      </c>
      <c r="I26" s="15">
        <v>8</v>
      </c>
      <c r="J26" s="15">
        <v>17</v>
      </c>
      <c r="K26" s="15">
        <v>174</v>
      </c>
      <c r="L26" s="25">
        <v>55</v>
      </c>
      <c r="M26" s="53">
        <f t="shared" si="4"/>
        <v>100</v>
      </c>
      <c r="N26" s="23">
        <f t="shared" si="5"/>
        <v>10.256410256410255</v>
      </c>
      <c r="O26" s="23">
        <f t="shared" si="6"/>
        <v>3.205128205128205</v>
      </c>
      <c r="P26" s="23">
        <f t="shared" si="7"/>
        <v>5.128205128205128</v>
      </c>
      <c r="Q26" s="23">
        <f t="shared" si="8"/>
        <v>2.564102564102564</v>
      </c>
      <c r="R26" s="23">
        <f t="shared" si="9"/>
        <v>5.448717948717949</v>
      </c>
      <c r="S26" s="23">
        <f t="shared" si="10"/>
        <v>55.769230769230774</v>
      </c>
      <c r="T26" s="23">
        <f t="shared" si="11"/>
        <v>17.628205128205128</v>
      </c>
      <c r="U26" s="17" t="s">
        <v>30</v>
      </c>
      <c r="V26" s="20"/>
      <c r="W26" s="106" t="s">
        <v>43</v>
      </c>
      <c r="X26" s="106"/>
    </row>
    <row r="27" spans="1:24" ht="20.25" customHeight="1">
      <c r="A27" s="34" t="s">
        <v>30</v>
      </c>
      <c r="B27" s="36"/>
      <c r="C27" s="98" t="s">
        <v>44</v>
      </c>
      <c r="D27" s="99"/>
      <c r="E27" s="37">
        <f>SUM(F27:L27)</f>
        <v>701</v>
      </c>
      <c r="F27" s="56">
        <v>71</v>
      </c>
      <c r="G27" s="38">
        <v>22</v>
      </c>
      <c r="H27" s="38">
        <v>26</v>
      </c>
      <c r="I27" s="38">
        <v>15</v>
      </c>
      <c r="J27" s="38">
        <v>30</v>
      </c>
      <c r="K27" s="38">
        <v>450</v>
      </c>
      <c r="L27" s="39">
        <v>87</v>
      </c>
      <c r="M27" s="57">
        <f t="shared" si="4"/>
        <v>100</v>
      </c>
      <c r="N27" s="40">
        <f t="shared" si="5"/>
        <v>10.128388017118402</v>
      </c>
      <c r="O27" s="40">
        <f t="shared" si="6"/>
        <v>3.138373751783167</v>
      </c>
      <c r="P27" s="40">
        <f t="shared" si="7"/>
        <v>3.7089871611982885</v>
      </c>
      <c r="Q27" s="40">
        <f t="shared" si="8"/>
        <v>2.1398002853067046</v>
      </c>
      <c r="R27" s="40">
        <f t="shared" si="9"/>
        <v>4.279600570613409</v>
      </c>
      <c r="S27" s="40">
        <f t="shared" si="10"/>
        <v>64.19400855920114</v>
      </c>
      <c r="T27" s="40">
        <f t="shared" si="11"/>
        <v>12.410841654778887</v>
      </c>
      <c r="U27" s="41" t="s">
        <v>30</v>
      </c>
      <c r="V27" s="36"/>
      <c r="W27" s="98" t="s">
        <v>44</v>
      </c>
      <c r="X27" s="98"/>
    </row>
    <row r="28" spans="1:24" ht="24.75" customHeight="1">
      <c r="A28" s="88" t="s">
        <v>18</v>
      </c>
      <c r="B28" s="88"/>
      <c r="C28" s="88"/>
      <c r="D28" s="88"/>
      <c r="E28" s="30">
        <f t="shared" si="0"/>
        <v>1361</v>
      </c>
      <c r="F28" s="54">
        <v>159</v>
      </c>
      <c r="G28" s="31">
        <v>58</v>
      </c>
      <c r="H28" s="31">
        <v>64</v>
      </c>
      <c r="I28" s="31">
        <v>26</v>
      </c>
      <c r="J28" s="31">
        <v>72</v>
      </c>
      <c r="K28" s="31">
        <v>839</v>
      </c>
      <c r="L28" s="32">
        <v>143</v>
      </c>
      <c r="M28" s="55">
        <f t="shared" si="4"/>
        <v>100</v>
      </c>
      <c r="N28" s="33">
        <f t="shared" si="5"/>
        <v>11.682586333578252</v>
      </c>
      <c r="O28" s="33">
        <f t="shared" si="6"/>
        <v>4.2615723732549595</v>
      </c>
      <c r="P28" s="33">
        <f t="shared" si="7"/>
        <v>4.70242468772961</v>
      </c>
      <c r="Q28" s="33">
        <f t="shared" si="8"/>
        <v>1.9103600293901544</v>
      </c>
      <c r="R28" s="33">
        <f t="shared" si="9"/>
        <v>5.290227773695812</v>
      </c>
      <c r="S28" s="33">
        <f t="shared" si="10"/>
        <v>61.64584864070536</v>
      </c>
      <c r="T28" s="33">
        <f t="shared" si="11"/>
        <v>10.50698016164585</v>
      </c>
      <c r="U28" s="89" t="s">
        <v>18</v>
      </c>
      <c r="V28" s="88"/>
      <c r="W28" s="88"/>
      <c r="X28" s="88"/>
    </row>
    <row r="29" spans="1:24" ht="20.25" customHeight="1">
      <c r="A29" s="18" t="s">
        <v>30</v>
      </c>
      <c r="B29" s="16"/>
      <c r="C29" s="87" t="s">
        <v>45</v>
      </c>
      <c r="D29" s="85"/>
      <c r="E29" s="24">
        <f t="shared" si="0"/>
        <v>148</v>
      </c>
      <c r="F29" s="52">
        <v>23</v>
      </c>
      <c r="G29" s="15">
        <v>2</v>
      </c>
      <c r="H29" s="15">
        <v>12</v>
      </c>
      <c r="I29" s="15">
        <v>5</v>
      </c>
      <c r="J29" s="15">
        <v>14</v>
      </c>
      <c r="K29" s="15">
        <v>73</v>
      </c>
      <c r="L29" s="25">
        <v>19</v>
      </c>
      <c r="M29" s="53">
        <f t="shared" si="4"/>
        <v>100</v>
      </c>
      <c r="N29" s="23">
        <f t="shared" si="5"/>
        <v>15.54054054054054</v>
      </c>
      <c r="O29" s="23">
        <f t="shared" si="6"/>
        <v>1.3513513513513513</v>
      </c>
      <c r="P29" s="23">
        <f t="shared" si="7"/>
        <v>8.108108108108109</v>
      </c>
      <c r="Q29" s="23">
        <f t="shared" si="8"/>
        <v>3.3783783783783785</v>
      </c>
      <c r="R29" s="23">
        <f t="shared" si="9"/>
        <v>9.45945945945946</v>
      </c>
      <c r="S29" s="23">
        <f t="shared" si="10"/>
        <v>49.32432432432432</v>
      </c>
      <c r="T29" s="23">
        <f t="shared" si="11"/>
        <v>12.837837837837837</v>
      </c>
      <c r="U29" s="17" t="s">
        <v>30</v>
      </c>
      <c r="V29" s="16"/>
      <c r="W29" s="87" t="s">
        <v>45</v>
      </c>
      <c r="X29" s="87"/>
    </row>
    <row r="30" spans="1:24" ht="20.25" customHeight="1">
      <c r="A30" s="18" t="s">
        <v>30</v>
      </c>
      <c r="B30" s="16"/>
      <c r="C30" s="87" t="s">
        <v>46</v>
      </c>
      <c r="D30" s="85"/>
      <c r="E30" s="24">
        <f>SUM(F30:L30)</f>
        <v>356</v>
      </c>
      <c r="F30" s="52">
        <v>31</v>
      </c>
      <c r="G30" s="15">
        <v>15</v>
      </c>
      <c r="H30" s="15">
        <v>17</v>
      </c>
      <c r="I30" s="15">
        <v>6</v>
      </c>
      <c r="J30" s="15">
        <v>27</v>
      </c>
      <c r="K30" s="15">
        <v>224</v>
      </c>
      <c r="L30" s="25">
        <v>36</v>
      </c>
      <c r="M30" s="53">
        <f t="shared" si="4"/>
        <v>100</v>
      </c>
      <c r="N30" s="23">
        <f t="shared" si="5"/>
        <v>8.707865168539326</v>
      </c>
      <c r="O30" s="23">
        <f t="shared" si="6"/>
        <v>4.213483146067416</v>
      </c>
      <c r="P30" s="23">
        <f t="shared" si="7"/>
        <v>4.775280898876404</v>
      </c>
      <c r="Q30" s="23">
        <f t="shared" si="8"/>
        <v>1.6853932584269662</v>
      </c>
      <c r="R30" s="23">
        <f t="shared" si="9"/>
        <v>7.584269662921349</v>
      </c>
      <c r="S30" s="23">
        <f t="shared" si="10"/>
        <v>62.92134831460674</v>
      </c>
      <c r="T30" s="23">
        <f t="shared" si="11"/>
        <v>10.112359550561797</v>
      </c>
      <c r="U30" s="17" t="s">
        <v>30</v>
      </c>
      <c r="V30" s="16"/>
      <c r="W30" s="87" t="s">
        <v>46</v>
      </c>
      <c r="X30" s="87"/>
    </row>
    <row r="31" spans="1:24" ht="20.25" customHeight="1">
      <c r="A31" s="34" t="s">
        <v>30</v>
      </c>
      <c r="B31" s="36"/>
      <c r="C31" s="98" t="s">
        <v>47</v>
      </c>
      <c r="D31" s="99"/>
      <c r="E31" s="37">
        <f>SUM(F31:L31)</f>
        <v>808</v>
      </c>
      <c r="F31" s="56">
        <v>99</v>
      </c>
      <c r="G31" s="38">
        <v>39</v>
      </c>
      <c r="H31" s="38">
        <v>32</v>
      </c>
      <c r="I31" s="38">
        <v>15</v>
      </c>
      <c r="J31" s="38">
        <v>26</v>
      </c>
      <c r="K31" s="38">
        <v>517</v>
      </c>
      <c r="L31" s="39">
        <v>80</v>
      </c>
      <c r="M31" s="57">
        <f t="shared" si="4"/>
        <v>100</v>
      </c>
      <c r="N31" s="40">
        <f t="shared" si="5"/>
        <v>12.252475247524753</v>
      </c>
      <c r="O31" s="40">
        <f t="shared" si="6"/>
        <v>4.826732673267327</v>
      </c>
      <c r="P31" s="40">
        <f t="shared" si="7"/>
        <v>3.9603960396039604</v>
      </c>
      <c r="Q31" s="40">
        <f t="shared" si="8"/>
        <v>1.8564356435643563</v>
      </c>
      <c r="R31" s="40">
        <f t="shared" si="9"/>
        <v>3.217821782178218</v>
      </c>
      <c r="S31" s="40">
        <f t="shared" si="10"/>
        <v>63.98514851485149</v>
      </c>
      <c r="T31" s="40">
        <f t="shared" si="11"/>
        <v>9.900990099009901</v>
      </c>
      <c r="U31" s="41" t="s">
        <v>30</v>
      </c>
      <c r="V31" s="36"/>
      <c r="W31" s="98" t="s">
        <v>47</v>
      </c>
      <c r="X31" s="98"/>
    </row>
    <row r="32" spans="1:24" ht="20.25" customHeight="1">
      <c r="A32" s="100" t="s">
        <v>19</v>
      </c>
      <c r="B32" s="100"/>
      <c r="C32" s="100"/>
      <c r="D32" s="100"/>
      <c r="E32" s="42">
        <f t="shared" si="0"/>
        <v>149</v>
      </c>
      <c r="F32" s="58">
        <v>14</v>
      </c>
      <c r="G32" s="43">
        <v>5</v>
      </c>
      <c r="H32" s="43">
        <v>11</v>
      </c>
      <c r="I32" s="43">
        <v>4</v>
      </c>
      <c r="J32" s="43">
        <v>9</v>
      </c>
      <c r="K32" s="43">
        <v>83</v>
      </c>
      <c r="L32" s="44">
        <v>23</v>
      </c>
      <c r="M32" s="59">
        <f t="shared" si="4"/>
        <v>100</v>
      </c>
      <c r="N32" s="45">
        <f t="shared" si="5"/>
        <v>9.395973154362416</v>
      </c>
      <c r="O32" s="45">
        <f t="shared" si="6"/>
        <v>3.3557046979865772</v>
      </c>
      <c r="P32" s="45">
        <f t="shared" si="7"/>
        <v>7.38255033557047</v>
      </c>
      <c r="Q32" s="45">
        <f t="shared" si="8"/>
        <v>2.684563758389262</v>
      </c>
      <c r="R32" s="45">
        <f t="shared" si="9"/>
        <v>6.0402684563758395</v>
      </c>
      <c r="S32" s="45">
        <f t="shared" si="10"/>
        <v>55.70469798657718</v>
      </c>
      <c r="T32" s="45">
        <f t="shared" si="11"/>
        <v>15.436241610738255</v>
      </c>
      <c r="U32" s="101" t="s">
        <v>19</v>
      </c>
      <c r="V32" s="100"/>
      <c r="W32" s="100"/>
      <c r="X32" s="100"/>
    </row>
    <row r="33" spans="1:24" ht="24.75" customHeight="1">
      <c r="A33" s="100" t="s">
        <v>20</v>
      </c>
      <c r="B33" s="100"/>
      <c r="C33" s="100"/>
      <c r="D33" s="100"/>
      <c r="E33" s="42">
        <f t="shared" si="0"/>
        <v>1467</v>
      </c>
      <c r="F33" s="58">
        <v>135</v>
      </c>
      <c r="G33" s="43">
        <v>51</v>
      </c>
      <c r="H33" s="43">
        <v>44</v>
      </c>
      <c r="I33" s="43">
        <v>27</v>
      </c>
      <c r="J33" s="43">
        <v>49</v>
      </c>
      <c r="K33" s="43">
        <v>954</v>
      </c>
      <c r="L33" s="44">
        <v>207</v>
      </c>
      <c r="M33" s="59">
        <f t="shared" si="4"/>
        <v>100</v>
      </c>
      <c r="N33" s="45">
        <f t="shared" si="5"/>
        <v>9.202453987730062</v>
      </c>
      <c r="O33" s="45">
        <f t="shared" si="6"/>
        <v>3.476482617586912</v>
      </c>
      <c r="P33" s="45">
        <f t="shared" si="7"/>
        <v>2.99931833674165</v>
      </c>
      <c r="Q33" s="45">
        <f t="shared" si="8"/>
        <v>1.8404907975460123</v>
      </c>
      <c r="R33" s="45">
        <f t="shared" si="9"/>
        <v>3.3401499659168374</v>
      </c>
      <c r="S33" s="45">
        <f t="shared" si="10"/>
        <v>65.03067484662577</v>
      </c>
      <c r="T33" s="45">
        <f t="shared" si="11"/>
        <v>14.11042944785276</v>
      </c>
      <c r="U33" s="101" t="s">
        <v>20</v>
      </c>
      <c r="V33" s="100"/>
      <c r="W33" s="100"/>
      <c r="X33" s="100"/>
    </row>
    <row r="34" spans="1:24" ht="24.75" customHeight="1">
      <c r="A34" s="100" t="s">
        <v>21</v>
      </c>
      <c r="B34" s="100"/>
      <c r="C34" s="100"/>
      <c r="D34" s="100"/>
      <c r="E34" s="42">
        <f t="shared" si="0"/>
        <v>216</v>
      </c>
      <c r="F34" s="58">
        <v>32</v>
      </c>
      <c r="G34" s="43">
        <v>8</v>
      </c>
      <c r="H34" s="43">
        <v>8</v>
      </c>
      <c r="I34" s="43">
        <v>7</v>
      </c>
      <c r="J34" s="43">
        <v>7</v>
      </c>
      <c r="K34" s="43">
        <v>125</v>
      </c>
      <c r="L34" s="44">
        <v>29</v>
      </c>
      <c r="M34" s="59">
        <f t="shared" si="4"/>
        <v>100</v>
      </c>
      <c r="N34" s="45">
        <f t="shared" si="5"/>
        <v>14.814814814814813</v>
      </c>
      <c r="O34" s="45">
        <f t="shared" si="6"/>
        <v>3.7037037037037033</v>
      </c>
      <c r="P34" s="45">
        <f t="shared" si="7"/>
        <v>3.7037037037037033</v>
      </c>
      <c r="Q34" s="45">
        <f t="shared" si="8"/>
        <v>3.2407407407407405</v>
      </c>
      <c r="R34" s="45">
        <f t="shared" si="9"/>
        <v>3.2407407407407405</v>
      </c>
      <c r="S34" s="45">
        <f t="shared" si="10"/>
        <v>57.870370370370374</v>
      </c>
      <c r="T34" s="45">
        <f t="shared" si="11"/>
        <v>13.425925925925927</v>
      </c>
      <c r="U34" s="101" t="s">
        <v>21</v>
      </c>
      <c r="V34" s="100"/>
      <c r="W34" s="100"/>
      <c r="X34" s="100"/>
    </row>
    <row r="35" spans="1:24" ht="24.75" customHeight="1">
      <c r="A35" s="100" t="s">
        <v>22</v>
      </c>
      <c r="B35" s="100"/>
      <c r="C35" s="100"/>
      <c r="D35" s="100"/>
      <c r="E35" s="42">
        <f t="shared" si="0"/>
        <v>18</v>
      </c>
      <c r="F35" s="58">
        <v>3</v>
      </c>
      <c r="G35" s="43">
        <v>0</v>
      </c>
      <c r="H35" s="43">
        <v>0</v>
      </c>
      <c r="I35" s="43">
        <v>0</v>
      </c>
      <c r="J35" s="43">
        <v>1</v>
      </c>
      <c r="K35" s="43">
        <v>9</v>
      </c>
      <c r="L35" s="44">
        <v>5</v>
      </c>
      <c r="M35" s="59">
        <f t="shared" si="4"/>
        <v>100</v>
      </c>
      <c r="N35" s="45">
        <f t="shared" si="5"/>
        <v>16.666666666666664</v>
      </c>
      <c r="O35" s="45">
        <f t="shared" si="6"/>
        <v>0</v>
      </c>
      <c r="P35" s="45">
        <f t="shared" si="7"/>
        <v>0</v>
      </c>
      <c r="Q35" s="45">
        <f t="shared" si="8"/>
        <v>0</v>
      </c>
      <c r="R35" s="45">
        <f t="shared" si="9"/>
        <v>5.555555555555555</v>
      </c>
      <c r="S35" s="45">
        <f t="shared" si="10"/>
        <v>50</v>
      </c>
      <c r="T35" s="45">
        <f t="shared" si="11"/>
        <v>27.77777777777778</v>
      </c>
      <c r="U35" s="101" t="s">
        <v>22</v>
      </c>
      <c r="V35" s="100"/>
      <c r="W35" s="100"/>
      <c r="X35" s="100"/>
    </row>
    <row r="36" spans="1:24" ht="24.75" customHeight="1">
      <c r="A36" s="100" t="s">
        <v>23</v>
      </c>
      <c r="B36" s="100"/>
      <c r="C36" s="100"/>
      <c r="D36" s="100"/>
      <c r="E36" s="42">
        <f t="shared" si="0"/>
        <v>154</v>
      </c>
      <c r="F36" s="58">
        <v>9</v>
      </c>
      <c r="G36" s="43">
        <v>10</v>
      </c>
      <c r="H36" s="43">
        <v>11</v>
      </c>
      <c r="I36" s="43">
        <v>6</v>
      </c>
      <c r="J36" s="43">
        <v>22</v>
      </c>
      <c r="K36" s="43">
        <v>78</v>
      </c>
      <c r="L36" s="44">
        <v>18</v>
      </c>
      <c r="M36" s="59">
        <f t="shared" si="4"/>
        <v>99.99999999999999</v>
      </c>
      <c r="N36" s="45">
        <f t="shared" si="5"/>
        <v>5.844155844155844</v>
      </c>
      <c r="O36" s="45">
        <f t="shared" si="6"/>
        <v>6.493506493506493</v>
      </c>
      <c r="P36" s="45">
        <f t="shared" si="7"/>
        <v>7.142857142857142</v>
      </c>
      <c r="Q36" s="45">
        <f t="shared" si="8"/>
        <v>3.896103896103896</v>
      </c>
      <c r="R36" s="45">
        <f t="shared" si="9"/>
        <v>14.285714285714285</v>
      </c>
      <c r="S36" s="45">
        <f t="shared" si="10"/>
        <v>50.649350649350644</v>
      </c>
      <c r="T36" s="45">
        <f t="shared" si="11"/>
        <v>11.688311688311687</v>
      </c>
      <c r="U36" s="101" t="s">
        <v>23</v>
      </c>
      <c r="V36" s="100"/>
      <c r="W36" s="100"/>
      <c r="X36" s="100"/>
    </row>
    <row r="37" spans="1:24" ht="24.75" customHeight="1">
      <c r="A37" s="100" t="s">
        <v>24</v>
      </c>
      <c r="B37" s="100"/>
      <c r="C37" s="100"/>
      <c r="D37" s="100"/>
      <c r="E37" s="42">
        <f t="shared" si="0"/>
        <v>262</v>
      </c>
      <c r="F37" s="58">
        <v>17</v>
      </c>
      <c r="G37" s="43">
        <v>8</v>
      </c>
      <c r="H37" s="43">
        <v>9</v>
      </c>
      <c r="I37" s="43">
        <v>6</v>
      </c>
      <c r="J37" s="43">
        <v>8</v>
      </c>
      <c r="K37" s="43">
        <v>174</v>
      </c>
      <c r="L37" s="44">
        <v>40</v>
      </c>
      <c r="M37" s="59">
        <f t="shared" si="4"/>
        <v>100</v>
      </c>
      <c r="N37" s="45">
        <f t="shared" si="5"/>
        <v>6.488549618320611</v>
      </c>
      <c r="O37" s="45">
        <f t="shared" si="6"/>
        <v>3.0534351145038165</v>
      </c>
      <c r="P37" s="45">
        <f t="shared" si="7"/>
        <v>3.435114503816794</v>
      </c>
      <c r="Q37" s="45">
        <f t="shared" si="8"/>
        <v>2.2900763358778624</v>
      </c>
      <c r="R37" s="45">
        <f t="shared" si="9"/>
        <v>3.0534351145038165</v>
      </c>
      <c r="S37" s="45">
        <f t="shared" si="10"/>
        <v>66.41221374045801</v>
      </c>
      <c r="T37" s="45">
        <f t="shared" si="11"/>
        <v>15.267175572519085</v>
      </c>
      <c r="U37" s="101" t="s">
        <v>24</v>
      </c>
      <c r="V37" s="100"/>
      <c r="W37" s="100"/>
      <c r="X37" s="100"/>
    </row>
    <row r="38" spans="1:24" ht="24.75" customHeight="1">
      <c r="A38" s="88" t="s">
        <v>25</v>
      </c>
      <c r="B38" s="88"/>
      <c r="C38" s="88"/>
      <c r="D38" s="88"/>
      <c r="E38" s="30">
        <f t="shared" si="0"/>
        <v>716</v>
      </c>
      <c r="F38" s="54">
        <v>85</v>
      </c>
      <c r="G38" s="31">
        <v>20</v>
      </c>
      <c r="H38" s="31">
        <v>31</v>
      </c>
      <c r="I38" s="31">
        <v>16</v>
      </c>
      <c r="J38" s="31">
        <v>28</v>
      </c>
      <c r="K38" s="31">
        <v>463</v>
      </c>
      <c r="L38" s="32">
        <v>73</v>
      </c>
      <c r="M38" s="55">
        <f t="shared" si="4"/>
        <v>100</v>
      </c>
      <c r="N38" s="33">
        <f t="shared" si="5"/>
        <v>11.871508379888269</v>
      </c>
      <c r="O38" s="33">
        <f t="shared" si="6"/>
        <v>2.793296089385475</v>
      </c>
      <c r="P38" s="33">
        <f t="shared" si="7"/>
        <v>4.329608938547486</v>
      </c>
      <c r="Q38" s="33">
        <f t="shared" si="8"/>
        <v>2.2346368715083798</v>
      </c>
      <c r="R38" s="33">
        <f t="shared" si="9"/>
        <v>3.910614525139665</v>
      </c>
      <c r="S38" s="33">
        <f t="shared" si="10"/>
        <v>64.66480446927375</v>
      </c>
      <c r="T38" s="33">
        <f t="shared" si="11"/>
        <v>10.195530726256983</v>
      </c>
      <c r="U38" s="89" t="s">
        <v>25</v>
      </c>
      <c r="V38" s="88"/>
      <c r="W38" s="88"/>
      <c r="X38" s="88"/>
    </row>
    <row r="39" spans="1:24" ht="24.75" customHeight="1">
      <c r="A39" s="88" t="s">
        <v>26</v>
      </c>
      <c r="B39" s="88"/>
      <c r="C39" s="88"/>
      <c r="D39" s="88"/>
      <c r="E39" s="30">
        <f t="shared" si="0"/>
        <v>519</v>
      </c>
      <c r="F39" s="54">
        <v>64</v>
      </c>
      <c r="G39" s="31">
        <v>26</v>
      </c>
      <c r="H39" s="31">
        <v>36</v>
      </c>
      <c r="I39" s="31">
        <v>18</v>
      </c>
      <c r="J39" s="31">
        <v>27</v>
      </c>
      <c r="K39" s="31">
        <v>274</v>
      </c>
      <c r="L39" s="32">
        <v>74</v>
      </c>
      <c r="M39" s="55">
        <f t="shared" si="4"/>
        <v>100</v>
      </c>
      <c r="N39" s="33">
        <f t="shared" si="5"/>
        <v>12.33140655105973</v>
      </c>
      <c r="O39" s="33">
        <f t="shared" si="6"/>
        <v>5.009633911368015</v>
      </c>
      <c r="P39" s="33">
        <f t="shared" si="7"/>
        <v>6.9364161849710975</v>
      </c>
      <c r="Q39" s="33">
        <f t="shared" si="8"/>
        <v>3.4682080924855487</v>
      </c>
      <c r="R39" s="33">
        <f t="shared" si="9"/>
        <v>5.202312138728324</v>
      </c>
      <c r="S39" s="33">
        <f t="shared" si="10"/>
        <v>52.79383429672448</v>
      </c>
      <c r="T39" s="33">
        <f t="shared" si="11"/>
        <v>14.258188824662813</v>
      </c>
      <c r="U39" s="89" t="s">
        <v>26</v>
      </c>
      <c r="V39" s="88"/>
      <c r="W39" s="88"/>
      <c r="X39" s="88"/>
    </row>
    <row r="40" spans="1:24" ht="20.25" customHeight="1">
      <c r="A40" s="34" t="s">
        <v>30</v>
      </c>
      <c r="B40" s="36"/>
      <c r="C40" s="98" t="s">
        <v>48</v>
      </c>
      <c r="D40" s="99"/>
      <c r="E40" s="37">
        <f t="shared" si="0"/>
        <v>83</v>
      </c>
      <c r="F40" s="56">
        <v>13</v>
      </c>
      <c r="G40" s="38">
        <v>8</v>
      </c>
      <c r="H40" s="38">
        <v>6</v>
      </c>
      <c r="I40" s="38">
        <v>6</v>
      </c>
      <c r="J40" s="38">
        <v>8</v>
      </c>
      <c r="K40" s="38">
        <v>36</v>
      </c>
      <c r="L40" s="39">
        <v>6</v>
      </c>
      <c r="M40" s="57">
        <f t="shared" si="4"/>
        <v>100</v>
      </c>
      <c r="N40" s="40">
        <f t="shared" si="5"/>
        <v>15.66265060240964</v>
      </c>
      <c r="O40" s="40">
        <f t="shared" si="6"/>
        <v>9.63855421686747</v>
      </c>
      <c r="P40" s="40">
        <f t="shared" si="7"/>
        <v>7.228915662650602</v>
      </c>
      <c r="Q40" s="40">
        <f t="shared" si="8"/>
        <v>7.228915662650602</v>
      </c>
      <c r="R40" s="40">
        <f t="shared" si="9"/>
        <v>9.63855421686747</v>
      </c>
      <c r="S40" s="40">
        <f t="shared" si="10"/>
        <v>43.373493975903614</v>
      </c>
      <c r="T40" s="40">
        <f t="shared" si="11"/>
        <v>7.228915662650602</v>
      </c>
      <c r="U40" s="41" t="s">
        <v>30</v>
      </c>
      <c r="V40" s="36"/>
      <c r="W40" s="98" t="s">
        <v>48</v>
      </c>
      <c r="X40" s="98"/>
    </row>
    <row r="41" spans="1:24" ht="24.75" customHeight="1">
      <c r="A41" s="100" t="s">
        <v>27</v>
      </c>
      <c r="B41" s="100"/>
      <c r="C41" s="100"/>
      <c r="D41" s="100"/>
      <c r="E41" s="42">
        <f t="shared" si="0"/>
        <v>255</v>
      </c>
      <c r="F41" s="58">
        <v>24</v>
      </c>
      <c r="G41" s="43">
        <v>21</v>
      </c>
      <c r="H41" s="43">
        <v>42</v>
      </c>
      <c r="I41" s="43">
        <v>11</v>
      </c>
      <c r="J41" s="43">
        <v>24</v>
      </c>
      <c r="K41" s="43">
        <v>96</v>
      </c>
      <c r="L41" s="44">
        <v>37</v>
      </c>
      <c r="M41" s="59">
        <f t="shared" si="4"/>
        <v>100.00000000000001</v>
      </c>
      <c r="N41" s="45">
        <f t="shared" si="5"/>
        <v>9.411764705882353</v>
      </c>
      <c r="O41" s="45">
        <f t="shared" si="6"/>
        <v>8.235294117647058</v>
      </c>
      <c r="P41" s="45">
        <f t="shared" si="7"/>
        <v>16.470588235294116</v>
      </c>
      <c r="Q41" s="45">
        <f t="shared" si="8"/>
        <v>4.313725490196078</v>
      </c>
      <c r="R41" s="45">
        <f t="shared" si="9"/>
        <v>9.411764705882353</v>
      </c>
      <c r="S41" s="45">
        <f t="shared" si="10"/>
        <v>37.64705882352941</v>
      </c>
      <c r="T41" s="45">
        <f t="shared" si="11"/>
        <v>14.50980392156863</v>
      </c>
      <c r="U41" s="101" t="s">
        <v>27</v>
      </c>
      <c r="V41" s="100"/>
      <c r="W41" s="100"/>
      <c r="X41" s="100"/>
    </row>
    <row r="42" spans="1:24" ht="24.75" customHeight="1">
      <c r="A42" s="108" t="s">
        <v>28</v>
      </c>
      <c r="B42" s="108"/>
      <c r="C42" s="108"/>
      <c r="D42" s="108"/>
      <c r="E42" s="46">
        <f t="shared" si="0"/>
        <v>2876</v>
      </c>
      <c r="F42" s="60">
        <v>212</v>
      </c>
      <c r="G42" s="47">
        <v>99</v>
      </c>
      <c r="H42" s="47">
        <v>128</v>
      </c>
      <c r="I42" s="47">
        <v>68</v>
      </c>
      <c r="J42" s="47">
        <v>140</v>
      </c>
      <c r="K42" s="47">
        <v>1797</v>
      </c>
      <c r="L42" s="48">
        <v>432</v>
      </c>
      <c r="M42" s="61">
        <f t="shared" si="4"/>
        <v>100.00000000000001</v>
      </c>
      <c r="N42" s="49">
        <f t="shared" si="5"/>
        <v>7.37134909596662</v>
      </c>
      <c r="O42" s="49">
        <f t="shared" si="6"/>
        <v>3.4422809457579975</v>
      </c>
      <c r="P42" s="49">
        <f t="shared" si="7"/>
        <v>4.450625869262865</v>
      </c>
      <c r="Q42" s="49">
        <f t="shared" si="8"/>
        <v>2.364394993045897</v>
      </c>
      <c r="R42" s="49">
        <f t="shared" si="9"/>
        <v>4.867872044506258</v>
      </c>
      <c r="S42" s="49">
        <f t="shared" si="10"/>
        <v>62.482614742698196</v>
      </c>
      <c r="T42" s="50">
        <f t="shared" si="11"/>
        <v>15.02086230876217</v>
      </c>
      <c r="U42" s="109" t="s">
        <v>28</v>
      </c>
      <c r="V42" s="108"/>
      <c r="W42" s="108"/>
      <c r="X42" s="108"/>
    </row>
    <row r="43" spans="8:12" ht="18.75" customHeight="1">
      <c r="H43" s="15"/>
      <c r="J43" s="15"/>
      <c r="L43" s="15"/>
    </row>
  </sheetData>
  <sheetProtection/>
  <mergeCells count="81">
    <mergeCell ref="C40:D40"/>
    <mergeCell ref="W40:X40"/>
    <mergeCell ref="A41:D41"/>
    <mergeCell ref="U41:X41"/>
    <mergeCell ref="A42:D42"/>
    <mergeCell ref="U42:X42"/>
    <mergeCell ref="A37:D37"/>
    <mergeCell ref="U37:X37"/>
    <mergeCell ref="A38:D38"/>
    <mergeCell ref="U38:X38"/>
    <mergeCell ref="A39:D39"/>
    <mergeCell ref="U39:X39"/>
    <mergeCell ref="A34:D34"/>
    <mergeCell ref="U34:X34"/>
    <mergeCell ref="A35:D35"/>
    <mergeCell ref="U35:X35"/>
    <mergeCell ref="A36:D36"/>
    <mergeCell ref="U36:X36"/>
    <mergeCell ref="A32:D32"/>
    <mergeCell ref="U32:X32"/>
    <mergeCell ref="C31:D31"/>
    <mergeCell ref="W31:X31"/>
    <mergeCell ref="A33:D33"/>
    <mergeCell ref="U33:X33"/>
    <mergeCell ref="A28:D28"/>
    <mergeCell ref="U28:X28"/>
    <mergeCell ref="C27:D27"/>
    <mergeCell ref="W27:X27"/>
    <mergeCell ref="C29:D29"/>
    <mergeCell ref="C30:D30"/>
    <mergeCell ref="W29:X29"/>
    <mergeCell ref="W30:X30"/>
    <mergeCell ref="C24:D24"/>
    <mergeCell ref="W24:X24"/>
    <mergeCell ref="C25:D25"/>
    <mergeCell ref="C26:D26"/>
    <mergeCell ref="W25:X25"/>
    <mergeCell ref="W26:X26"/>
    <mergeCell ref="A21:D21"/>
    <mergeCell ref="U21:X21"/>
    <mergeCell ref="A22:D22"/>
    <mergeCell ref="U22:X22"/>
    <mergeCell ref="A23:D23"/>
    <mergeCell ref="U23:X23"/>
    <mergeCell ref="C17:D17"/>
    <mergeCell ref="C18:D18"/>
    <mergeCell ref="W17:X17"/>
    <mergeCell ref="W18:X18"/>
    <mergeCell ref="C19:D19"/>
    <mergeCell ref="C20:D20"/>
    <mergeCell ref="W19:X19"/>
    <mergeCell ref="W20:X20"/>
    <mergeCell ref="C13:D13"/>
    <mergeCell ref="C14:D14"/>
    <mergeCell ref="W13:X13"/>
    <mergeCell ref="W14:X14"/>
    <mergeCell ref="C15:D15"/>
    <mergeCell ref="C16:D16"/>
    <mergeCell ref="W15:X15"/>
    <mergeCell ref="W16:X16"/>
    <mergeCell ref="C10:D10"/>
    <mergeCell ref="W10:X10"/>
    <mergeCell ref="C11:D11"/>
    <mergeCell ref="C12:D12"/>
    <mergeCell ref="W11:X11"/>
    <mergeCell ref="W12:X12"/>
    <mergeCell ref="A7:D7"/>
    <mergeCell ref="U7:X7"/>
    <mergeCell ref="A8:D8"/>
    <mergeCell ref="U8:X8"/>
    <mergeCell ref="A9:D9"/>
    <mergeCell ref="U9:X9"/>
    <mergeCell ref="F1:T2"/>
    <mergeCell ref="A4:D6"/>
    <mergeCell ref="E4:L4"/>
    <mergeCell ref="M4:T4"/>
    <mergeCell ref="U4:X6"/>
    <mergeCell ref="E5:E6"/>
    <mergeCell ref="L5:L6"/>
    <mergeCell ref="M5:M6"/>
    <mergeCell ref="T5:T6"/>
  </mergeCells>
  <printOptions horizontalCentered="1" verticalCentered="1"/>
  <pageMargins left="0.6692913385826772" right="0.3937007874015748" top="0.1968503937007874" bottom="0.5905511811023623" header="0.5118110236220472" footer="0.5118110236220472"/>
  <pageSetup fitToHeight="1" fitToWidth="1" horizontalDpi="600" verticalDpi="600" orientation="landscape" paperSize="9" scale="59" r:id="rId1"/>
  <ignoredErrors>
    <ignoredError sqref="E7 M7 O7:S7 N7 G7:K7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2015-12-15T01:34:43Z</cp:lastPrinted>
  <dcterms:created xsi:type="dcterms:W3CDTF">2004-12-15T05:23:05Z</dcterms:created>
  <dcterms:modified xsi:type="dcterms:W3CDTF">2015-12-15T01:34:46Z</dcterms:modified>
  <cp:category/>
  <cp:version/>
  <cp:contentType/>
  <cp:contentStatus/>
</cp:coreProperties>
</file>