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j61" sheetId="1" r:id="rId1"/>
  </sheets>
  <definedNames>
    <definedName name="_xlnm.Print_Area" localSheetId="0">'j61'!$A$1:$J$30</definedName>
  </definedNames>
  <calcPr fullCalcOnLoad="1"/>
</workbook>
</file>

<file path=xl/sharedStrings.xml><?xml version="1.0" encoding="utf-8"?>
<sst xmlns="http://schemas.openxmlformats.org/spreadsheetml/2006/main" count="36" uniqueCount="32">
  <si>
    <t>人 口 動 態</t>
  </si>
  <si>
    <t>市　　郡</t>
  </si>
  <si>
    <t>総数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</si>
  <si>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</si>
  <si>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</si>
  <si>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</si>
  <si>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</si>
  <si>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</si>
  <si>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</si>
  <si>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</si>
  <si>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</si>
  <si>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</si>
  <si>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</si>
  <si>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</si>
  <si>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</si>
  <si>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玖珠郡</t>
  </si>
  <si>
    <t>市部</t>
  </si>
  <si>
    <t>夫</t>
  </si>
  <si>
    <t>妻</t>
  </si>
  <si>
    <t>離婚総件数に
占める割合(%)</t>
  </si>
  <si>
    <t>　　　　　　　市郡別</t>
  </si>
  <si>
    <t xml:space="preserve"> </t>
  </si>
  <si>
    <t>親権を行う
子どもなし</t>
  </si>
  <si>
    <t>親権を行う子どもあり</t>
  </si>
  <si>
    <t>第６１表　離婚件数，親権を行う子の有無（夫－妻）・</t>
  </si>
  <si>
    <t>６１表</t>
  </si>
  <si>
    <t>豊後大野市</t>
  </si>
  <si>
    <t>由布市</t>
  </si>
  <si>
    <t>国東市</t>
  </si>
  <si>
    <t>東国東郡</t>
  </si>
  <si>
    <t>速見郡</t>
  </si>
  <si>
    <t>平成25年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</si>
</sst>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##0_ ;_ * \-###0_ ;_ * &quot;-&quot;_ ;_ @_ "/>
    <numFmt numFmtId="179" formatCode="#\ ##0;&quot;△&quot;#\ ##0;&quot;-&quot;;@"/>
    <numFmt numFmtId="180" formatCode="#\ ##0.00;&quot;△&quot;#\ ##0.00;&quot;-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distributed" vertical="center"/>
    </xf>
    <xf numFmtId="0" fontId="2" fillId="0" borderId="11" xfId="0" applyNumberFormat="1" applyFont="1" applyBorder="1" applyAlignment="1">
      <alignment horizontal="distributed" vertical="center"/>
    </xf>
    <xf numFmtId="0" fontId="2" fillId="0" borderId="11" xfId="0" applyNumberFormat="1" applyFont="1" applyBorder="1" applyAlignment="1">
      <alignment horizontal="center" vertical="center"/>
    </xf>
    <xf numFmtId="179" fontId="2" fillId="0" borderId="0" xfId="0" applyNumberFormat="1" applyFont="1" applyFill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12" xfId="0" applyNumberFormat="1" applyFont="1" applyFill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0" xfId="0" applyNumberFormat="1" applyFont="1" applyAlignment="1" applyProtection="1">
      <alignment vertical="center"/>
      <protection locked="0"/>
    </xf>
    <xf numFmtId="179" fontId="3" fillId="0" borderId="12" xfId="0" applyNumberFormat="1" applyFont="1" applyBorder="1" applyAlignment="1" applyProtection="1">
      <alignment vertical="center"/>
      <protection locked="0"/>
    </xf>
    <xf numFmtId="0" fontId="2" fillId="0" borderId="13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179" fontId="5" fillId="0" borderId="0" xfId="0" applyNumberFormat="1" applyFont="1" applyAlignment="1" applyProtection="1">
      <alignment vertical="center"/>
      <protection locked="0"/>
    </xf>
    <xf numFmtId="180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Alignment="1">
      <alignment horizontal="right" vertical="center"/>
    </xf>
    <xf numFmtId="180" fontId="3" fillId="0" borderId="12" xfId="0" applyNumberFormat="1" applyFont="1" applyBorder="1" applyAlignment="1">
      <alignment horizontal="right" vertical="center"/>
    </xf>
    <xf numFmtId="179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Border="1" applyAlignment="1">
      <alignment horizontal="right" vertical="center"/>
    </xf>
    <xf numFmtId="179" fontId="2" fillId="0" borderId="14" xfId="0" applyNumberFormat="1" applyFont="1" applyFill="1" applyBorder="1" applyAlignment="1">
      <alignment vertical="center" wrapText="1"/>
    </xf>
    <xf numFmtId="179" fontId="5" fillId="0" borderId="14" xfId="0" applyNumberFormat="1" applyFont="1" applyBorder="1" applyAlignment="1" applyProtection="1">
      <alignment vertical="center"/>
      <protection locked="0"/>
    </xf>
    <xf numFmtId="179" fontId="2" fillId="0" borderId="14" xfId="0" applyNumberFormat="1" applyFont="1" applyFill="1" applyBorder="1" applyAlignment="1" applyProtection="1">
      <alignment vertical="center"/>
      <protection locked="0"/>
    </xf>
    <xf numFmtId="179" fontId="2" fillId="0" borderId="14" xfId="0" applyNumberFormat="1" applyFont="1" applyFill="1" applyBorder="1" applyAlignment="1">
      <alignment vertical="center"/>
    </xf>
    <xf numFmtId="179" fontId="2" fillId="0" borderId="15" xfId="0" applyNumberFormat="1" applyFont="1" applyFill="1" applyBorder="1" applyAlignment="1">
      <alignment vertical="center"/>
    </xf>
    <xf numFmtId="179" fontId="3" fillId="0" borderId="14" xfId="0" applyNumberFormat="1" applyFont="1" applyFill="1" applyBorder="1" applyAlignment="1">
      <alignment vertical="center"/>
    </xf>
    <xf numFmtId="179" fontId="5" fillId="0" borderId="16" xfId="0" applyNumberFormat="1" applyFont="1" applyBorder="1" applyAlignment="1">
      <alignment vertical="center"/>
    </xf>
    <xf numFmtId="179" fontId="5" fillId="0" borderId="17" xfId="0" applyNumberFormat="1" applyFont="1" applyFill="1" applyBorder="1" applyAlignment="1">
      <alignment vertical="center" wrapText="1"/>
    </xf>
    <xf numFmtId="179" fontId="5" fillId="0" borderId="17" xfId="0" applyNumberFormat="1" applyFont="1" applyFill="1" applyBorder="1" applyAlignment="1">
      <alignment vertical="center"/>
    </xf>
    <xf numFmtId="179" fontId="5" fillId="0" borderId="16" xfId="0" applyNumberFormat="1" applyFont="1" applyFill="1" applyBorder="1" applyAlignment="1">
      <alignment vertical="center"/>
    </xf>
    <xf numFmtId="179" fontId="5" fillId="0" borderId="16" xfId="0" applyNumberFormat="1" applyFont="1" applyFill="1" applyBorder="1" applyAlignment="1">
      <alignment vertical="center" wrapText="1"/>
    </xf>
    <xf numFmtId="180" fontId="5" fillId="0" borderId="16" xfId="0" applyNumberFormat="1" applyFont="1" applyFill="1" applyBorder="1" applyAlignment="1">
      <alignment horizontal="right" vertical="center"/>
    </xf>
    <xf numFmtId="180" fontId="5" fillId="0" borderId="16" xfId="0" applyNumberFormat="1" applyFont="1" applyBorder="1" applyAlignment="1">
      <alignment horizontal="right" vertical="center"/>
    </xf>
    <xf numFmtId="179" fontId="5" fillId="0" borderId="16" xfId="0" applyNumberFormat="1" applyFont="1" applyBorder="1" applyAlignment="1" applyProtection="1">
      <alignment vertical="center"/>
      <protection locked="0"/>
    </xf>
    <xf numFmtId="179" fontId="5" fillId="0" borderId="18" xfId="0" applyNumberFormat="1" applyFont="1" applyBorder="1" applyAlignment="1" applyProtection="1">
      <alignment vertical="center"/>
      <protection locked="0"/>
    </xf>
    <xf numFmtId="179" fontId="3" fillId="0" borderId="16" xfId="0" applyNumberFormat="1" applyFont="1" applyBorder="1" applyAlignment="1" applyProtection="1">
      <alignment vertical="center"/>
      <protection locked="0"/>
    </xf>
    <xf numFmtId="179" fontId="2" fillId="0" borderId="18" xfId="0" applyNumberFormat="1" applyFont="1" applyFill="1" applyBorder="1" applyAlignment="1">
      <alignment vertical="center"/>
    </xf>
    <xf numFmtId="179" fontId="2" fillId="0" borderId="16" xfId="0" applyNumberFormat="1" applyFont="1" applyFill="1" applyBorder="1" applyAlignment="1">
      <alignment vertical="center"/>
    </xf>
    <xf numFmtId="180" fontId="3" fillId="0" borderId="16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distributed" vertical="center"/>
    </xf>
    <xf numFmtId="0" fontId="2" fillId="0" borderId="11" xfId="0" applyNumberFormat="1" applyFont="1" applyBorder="1" applyAlignment="1">
      <alignment horizontal="distributed" vertical="center"/>
    </xf>
    <xf numFmtId="0" fontId="2" fillId="0" borderId="12" xfId="0" applyNumberFormat="1" applyFont="1" applyBorder="1" applyAlignment="1">
      <alignment horizontal="distributed" vertical="center"/>
    </xf>
    <xf numFmtId="0" fontId="2" fillId="0" borderId="19" xfId="0" applyNumberFormat="1" applyFont="1" applyBorder="1" applyAlignment="1">
      <alignment horizontal="distributed" vertical="center"/>
    </xf>
    <xf numFmtId="0" fontId="2" fillId="0" borderId="16" xfId="0" applyNumberFormat="1" applyFont="1" applyBorder="1" applyAlignment="1">
      <alignment horizontal="distributed" vertical="center"/>
    </xf>
    <xf numFmtId="0" fontId="2" fillId="0" borderId="20" xfId="0" applyNumberFormat="1" applyFont="1" applyBorder="1" applyAlignment="1">
      <alignment horizontal="distributed" vertical="center"/>
    </xf>
    <xf numFmtId="0" fontId="2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distributed" vertical="center"/>
    </xf>
    <xf numFmtId="0" fontId="4" fillId="0" borderId="11" xfId="0" applyNumberFormat="1" applyFont="1" applyBorder="1" applyAlignment="1">
      <alignment horizontal="distributed" vertical="center"/>
    </xf>
    <xf numFmtId="0" fontId="4" fillId="0" borderId="16" xfId="0" applyNumberFormat="1" applyFont="1" applyBorder="1" applyAlignment="1">
      <alignment horizontal="distributed" vertical="center"/>
    </xf>
    <xf numFmtId="0" fontId="4" fillId="0" borderId="20" xfId="0" applyNumberFormat="1" applyFont="1" applyBorder="1" applyAlignment="1">
      <alignment horizontal="distributed" vertical="center"/>
    </xf>
    <xf numFmtId="0" fontId="4" fillId="0" borderId="21" xfId="0" applyNumberFormat="1" applyFont="1" applyBorder="1" applyAlignment="1">
      <alignment horizontal="distributed" vertical="center"/>
    </xf>
    <xf numFmtId="0" fontId="4" fillId="0" borderId="22" xfId="0" applyNumberFormat="1" applyFont="1" applyBorder="1" applyAlignment="1">
      <alignment horizontal="distributed" vertical="center"/>
    </xf>
    <xf numFmtId="0" fontId="7" fillId="0" borderId="0" xfId="0" applyNumberFormat="1" applyFont="1" applyBorder="1" applyAlignment="1">
      <alignment horizontal="left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7" fillId="0" borderId="24" xfId="0" applyNumberFormat="1" applyFont="1" applyBorder="1" applyAlignment="1">
      <alignment horizontal="distributed" vertical="center" wrapText="1"/>
    </xf>
    <xf numFmtId="0" fontId="7" fillId="0" borderId="25" xfId="0" applyNumberFormat="1" applyFont="1" applyBorder="1" applyAlignment="1">
      <alignment horizontal="distributed" vertical="center"/>
    </xf>
    <xf numFmtId="0" fontId="7" fillId="0" borderId="26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view="pageBreakPreview" zoomScale="95" zoomScaleSheetLayoutView="95" zoomScalePageLayoutView="0" workbookViewId="0" topLeftCell="A1">
      <selection activeCell="A3" sqref="A3"/>
    </sheetView>
  </sheetViews>
  <sheetFormatPr defaultColWidth="9.00390625" defaultRowHeight="13.5"/>
  <cols>
    <col min="1" max="1" width="5.25390625" style="3" bestFit="1" customWidth="1"/>
    <col min="2" max="2" width="5.50390625" style="4" bestFit="1" customWidth="1"/>
    <col min="3" max="3" width="3.375" style="3" bestFit="1" customWidth="1"/>
    <col min="4" max="5" width="10.625" style="3" customWidth="1"/>
    <col min="6" max="6" width="10.625" style="5" customWidth="1"/>
    <col min="7" max="7" width="10.625" style="3" customWidth="1"/>
    <col min="8" max="8" width="10.625" style="5" customWidth="1"/>
    <col min="9" max="10" width="10.625" style="3" customWidth="1"/>
    <col min="11" max="16384" width="9.00390625" style="3" customWidth="1"/>
  </cols>
  <sheetData>
    <row r="1" spans="1:10" s="1" customFormat="1" ht="17.25">
      <c r="A1" s="60" t="s">
        <v>0</v>
      </c>
      <c r="B1" s="60"/>
      <c r="C1" s="60"/>
      <c r="D1" s="71" t="s">
        <v>24</v>
      </c>
      <c r="E1" s="71"/>
      <c r="F1" s="71"/>
      <c r="G1" s="71"/>
      <c r="H1" s="71"/>
      <c r="I1" s="71"/>
      <c r="J1" s="71"/>
    </row>
    <row r="2" spans="1:10" s="1" customFormat="1" ht="17.25">
      <c r="A2" s="60" t="s">
        <v>25</v>
      </c>
      <c r="B2" s="60"/>
      <c r="C2" s="60"/>
      <c r="D2" s="72" t="s">
        <v>20</v>
      </c>
      <c r="E2" s="72"/>
      <c r="F2" s="72"/>
      <c r="G2" s="72"/>
      <c r="H2" s="72"/>
      <c r="I2" s="72"/>
      <c r="J2" s="72"/>
    </row>
    <row r="3" spans="1:10" ht="14.25" thickBot="1">
      <c r="A3" s="1"/>
      <c r="B3" s="2"/>
      <c r="C3" s="1" t="s">
        <v>21</v>
      </c>
      <c r="D3" s="1"/>
      <c r="E3" s="1"/>
      <c r="F3" s="26"/>
      <c r="G3" s="1"/>
      <c r="H3" s="26"/>
      <c r="I3" s="1"/>
      <c r="J3" s="27" t="s">
        <v>31</v>
      </c>
    </row>
    <row r="4" spans="1:10" ht="18" customHeight="1">
      <c r="A4" s="61" t="s">
        <v>1</v>
      </c>
      <c r="B4" s="61"/>
      <c r="C4" s="61"/>
      <c r="D4" s="64" t="s">
        <v>2</v>
      </c>
      <c r="E4" s="73" t="s">
        <v>22</v>
      </c>
      <c r="F4" s="69" t="s">
        <v>23</v>
      </c>
      <c r="G4" s="70"/>
      <c r="H4" s="70"/>
      <c r="I4" s="70"/>
      <c r="J4" s="70"/>
    </row>
    <row r="5" spans="1:10" ht="30" customHeight="1">
      <c r="A5" s="62"/>
      <c r="B5" s="62"/>
      <c r="C5" s="62"/>
      <c r="D5" s="65"/>
      <c r="E5" s="74"/>
      <c r="F5" s="53" t="s">
        <v>2</v>
      </c>
      <c r="G5" s="53" t="s">
        <v>17</v>
      </c>
      <c r="H5" s="53" t="s">
        <v>18</v>
      </c>
      <c r="I5" s="67" t="s">
        <v>19</v>
      </c>
      <c r="J5" s="68"/>
    </row>
    <row r="6" spans="1:10" ht="18" customHeight="1">
      <c r="A6" s="63"/>
      <c r="B6" s="63"/>
      <c r="C6" s="63"/>
      <c r="D6" s="66"/>
      <c r="E6" s="75"/>
      <c r="F6" s="53"/>
      <c r="G6" s="53"/>
      <c r="H6" s="53"/>
      <c r="I6" s="6" t="s">
        <v>17</v>
      </c>
      <c r="J6" s="16" t="s">
        <v>18</v>
      </c>
    </row>
    <row r="7" spans="1:10" s="17" customFormat="1" ht="22.5" customHeight="1">
      <c r="A7" s="58" t="s">
        <v>2</v>
      </c>
      <c r="B7" s="58"/>
      <c r="C7" s="59"/>
      <c r="D7" s="34">
        <f>E7+F7</f>
        <v>2179</v>
      </c>
      <c r="E7" s="35">
        <f>E9+E11</f>
        <v>823</v>
      </c>
      <c r="F7" s="36">
        <f>F9+F11</f>
        <v>1356</v>
      </c>
      <c r="G7" s="37">
        <f>G9+G11</f>
        <v>205</v>
      </c>
      <c r="H7" s="38">
        <f>H9+H11</f>
        <v>1198</v>
      </c>
      <c r="I7" s="39">
        <f>IF($D7=0,"-",+G7/$D7*100)</f>
        <v>9.407985314364389</v>
      </c>
      <c r="J7" s="40">
        <f>IF($D7=0,"-",+H7/$D7*100)</f>
        <v>54.979348324919684</v>
      </c>
    </row>
    <row r="8" spans="1:10" ht="10.5" customHeight="1">
      <c r="A8" s="2"/>
      <c r="B8" s="2"/>
      <c r="C8" s="9"/>
      <c r="D8" s="13"/>
      <c r="E8" s="28"/>
      <c r="F8" s="33"/>
      <c r="G8" s="11"/>
      <c r="H8" s="25"/>
      <c r="I8" s="21"/>
      <c r="J8" s="22"/>
    </row>
    <row r="9" spans="1:10" s="17" customFormat="1" ht="22.5" customHeight="1">
      <c r="A9" s="54" t="s">
        <v>16</v>
      </c>
      <c r="B9" s="54"/>
      <c r="C9" s="55"/>
      <c r="D9" s="18">
        <f>SUM(D13:D26)</f>
        <v>2073</v>
      </c>
      <c r="E9" s="29">
        <f>SUM(E13:E26)</f>
        <v>771</v>
      </c>
      <c r="F9" s="29">
        <f>SUM(F13:F26)</f>
        <v>1302</v>
      </c>
      <c r="G9" s="18">
        <f>SUM(G13:G26)</f>
        <v>197</v>
      </c>
      <c r="H9" s="18">
        <f>SUM(H13:H26)</f>
        <v>1151</v>
      </c>
      <c r="I9" s="19">
        <f aca="true" t="shared" si="0" ref="I9:J11">IF($D9=0,"-",+G9/$D9*100)</f>
        <v>9.503135552339605</v>
      </c>
      <c r="J9" s="20">
        <f t="shared" si="0"/>
        <v>55.52339604438012</v>
      </c>
    </row>
    <row r="10" spans="1:10" ht="10.5" customHeight="1">
      <c r="A10" s="7"/>
      <c r="B10" s="7"/>
      <c r="C10" s="8"/>
      <c r="D10" s="14"/>
      <c r="E10" s="30"/>
      <c r="F10" s="33"/>
      <c r="G10" s="10"/>
      <c r="H10" s="10"/>
      <c r="I10" s="19"/>
      <c r="J10" s="20"/>
    </row>
    <row r="11" spans="1:10" s="17" customFormat="1" ht="22.5" customHeight="1">
      <c r="A11" s="56" t="s">
        <v>3</v>
      </c>
      <c r="B11" s="56"/>
      <c r="C11" s="57"/>
      <c r="D11" s="41">
        <f>SUM(D28:D30)</f>
        <v>106</v>
      </c>
      <c r="E11" s="42">
        <f>SUM(E28:E30)</f>
        <v>52</v>
      </c>
      <c r="F11" s="42">
        <f>SUM(F28:F30)</f>
        <v>54</v>
      </c>
      <c r="G11" s="41">
        <f>SUM(G28:G30)</f>
        <v>8</v>
      </c>
      <c r="H11" s="41">
        <f>SUM(H28:H30)</f>
        <v>47</v>
      </c>
      <c r="I11" s="39">
        <f t="shared" si="0"/>
        <v>7.547169811320755</v>
      </c>
      <c r="J11" s="40">
        <f t="shared" si="0"/>
        <v>44.339622641509436</v>
      </c>
    </row>
    <row r="12" spans="1:10" ht="10.5" customHeight="1">
      <c r="A12" s="47"/>
      <c r="B12" s="47"/>
      <c r="C12" s="48"/>
      <c r="D12" s="14"/>
      <c r="E12" s="30"/>
      <c r="F12" s="33"/>
      <c r="G12" s="10"/>
      <c r="H12" s="10"/>
      <c r="I12" s="23"/>
      <c r="J12" s="23"/>
    </row>
    <row r="13" spans="1:10" ht="22.5" customHeight="1">
      <c r="A13" s="47" t="s">
        <v>4</v>
      </c>
      <c r="B13" s="47"/>
      <c r="C13" s="48"/>
      <c r="D13" s="14">
        <f>E13+F13</f>
        <v>986</v>
      </c>
      <c r="E13" s="30">
        <v>366</v>
      </c>
      <c r="F13" s="31">
        <v>620</v>
      </c>
      <c r="G13" s="10">
        <v>85</v>
      </c>
      <c r="H13" s="10">
        <v>552</v>
      </c>
      <c r="I13" s="23">
        <f>IF($D13=0,"-",+G13/$D13*100)</f>
        <v>8.620689655172415</v>
      </c>
      <c r="J13" s="23">
        <f>IF($D13=0,"-",+H13/$D13*100)</f>
        <v>55.98377281947262</v>
      </c>
    </row>
    <row r="14" spans="1:10" ht="22.5" customHeight="1">
      <c r="A14" s="47" t="s">
        <v>5</v>
      </c>
      <c r="B14" s="47"/>
      <c r="C14" s="48"/>
      <c r="D14" s="14">
        <f aca="true" t="shared" si="1" ref="D14:D30">E14+F14</f>
        <v>231</v>
      </c>
      <c r="E14" s="30">
        <v>85</v>
      </c>
      <c r="F14" s="31">
        <v>146</v>
      </c>
      <c r="G14" s="10">
        <v>22</v>
      </c>
      <c r="H14" s="10">
        <v>129</v>
      </c>
      <c r="I14" s="23">
        <f aca="true" t="shared" si="2" ref="I14:I23">IF($D14=0,"-",+G14/$D14*100)</f>
        <v>9.523809523809524</v>
      </c>
      <c r="J14" s="23">
        <f aca="true" t="shared" si="3" ref="J14:J23">IF($D14=0,"-",+H14/$D14*100)</f>
        <v>55.84415584415584</v>
      </c>
    </row>
    <row r="15" spans="1:10" ht="22.5" customHeight="1">
      <c r="A15" s="47" t="s">
        <v>6</v>
      </c>
      <c r="B15" s="47"/>
      <c r="C15" s="48"/>
      <c r="D15" s="14">
        <f t="shared" si="1"/>
        <v>164</v>
      </c>
      <c r="E15" s="31">
        <v>61</v>
      </c>
      <c r="F15" s="31">
        <v>103</v>
      </c>
      <c r="G15" s="10">
        <v>15</v>
      </c>
      <c r="H15" s="10">
        <v>92</v>
      </c>
      <c r="I15" s="23">
        <f t="shared" si="2"/>
        <v>9.146341463414634</v>
      </c>
      <c r="J15" s="23">
        <f t="shared" si="3"/>
        <v>56.09756097560976</v>
      </c>
    </row>
    <row r="16" spans="1:10" ht="22.5" customHeight="1">
      <c r="A16" s="47" t="s">
        <v>7</v>
      </c>
      <c r="B16" s="47"/>
      <c r="C16" s="48"/>
      <c r="D16" s="14">
        <f t="shared" si="1"/>
        <v>120</v>
      </c>
      <c r="E16" s="31">
        <v>41</v>
      </c>
      <c r="F16" s="31">
        <v>79</v>
      </c>
      <c r="G16" s="10">
        <v>19</v>
      </c>
      <c r="H16" s="10">
        <v>67</v>
      </c>
      <c r="I16" s="23">
        <f t="shared" si="2"/>
        <v>15.833333333333332</v>
      </c>
      <c r="J16" s="23">
        <f t="shared" si="3"/>
        <v>55.833333333333336</v>
      </c>
    </row>
    <row r="17" spans="1:10" ht="22.5" customHeight="1">
      <c r="A17" s="47" t="s">
        <v>8</v>
      </c>
      <c r="B17" s="47"/>
      <c r="C17" s="48"/>
      <c r="D17" s="14">
        <f t="shared" si="1"/>
        <v>128</v>
      </c>
      <c r="E17" s="31">
        <v>41</v>
      </c>
      <c r="F17" s="31">
        <v>87</v>
      </c>
      <c r="G17" s="10">
        <v>14</v>
      </c>
      <c r="H17" s="10">
        <v>76</v>
      </c>
      <c r="I17" s="23">
        <f t="shared" si="2"/>
        <v>10.9375</v>
      </c>
      <c r="J17" s="23">
        <f t="shared" si="3"/>
        <v>59.375</v>
      </c>
    </row>
    <row r="18" spans="1:10" ht="22.5" customHeight="1">
      <c r="A18" s="47" t="s">
        <v>9</v>
      </c>
      <c r="B18" s="47"/>
      <c r="C18" s="48"/>
      <c r="D18" s="14">
        <f t="shared" si="1"/>
        <v>57</v>
      </c>
      <c r="E18" s="31">
        <v>19</v>
      </c>
      <c r="F18" s="31">
        <v>38</v>
      </c>
      <c r="G18" s="10">
        <v>10</v>
      </c>
      <c r="H18" s="10">
        <v>30</v>
      </c>
      <c r="I18" s="23">
        <f t="shared" si="2"/>
        <v>17.543859649122805</v>
      </c>
      <c r="J18" s="23">
        <f t="shared" si="3"/>
        <v>52.63157894736842</v>
      </c>
    </row>
    <row r="19" spans="1:10" ht="22.5" customHeight="1">
      <c r="A19" s="47" t="s">
        <v>10</v>
      </c>
      <c r="B19" s="47"/>
      <c r="C19" s="48"/>
      <c r="D19" s="14">
        <f t="shared" si="1"/>
        <v>18</v>
      </c>
      <c r="E19" s="31">
        <v>5</v>
      </c>
      <c r="F19" s="31">
        <v>13</v>
      </c>
      <c r="G19" s="10">
        <v>1</v>
      </c>
      <c r="H19" s="10">
        <v>12</v>
      </c>
      <c r="I19" s="23">
        <f t="shared" si="2"/>
        <v>5.555555555555555</v>
      </c>
      <c r="J19" s="23">
        <f t="shared" si="3"/>
        <v>66.66666666666666</v>
      </c>
    </row>
    <row r="20" spans="1:10" ht="22.5" customHeight="1">
      <c r="A20" s="47" t="s">
        <v>11</v>
      </c>
      <c r="B20" s="47"/>
      <c r="C20" s="48"/>
      <c r="D20" s="14">
        <f t="shared" si="1"/>
        <v>24</v>
      </c>
      <c r="E20" s="31">
        <v>9</v>
      </c>
      <c r="F20" s="31">
        <v>15</v>
      </c>
      <c r="G20" s="10">
        <v>2</v>
      </c>
      <c r="H20" s="10">
        <v>14</v>
      </c>
      <c r="I20" s="23">
        <f t="shared" si="2"/>
        <v>8.333333333333332</v>
      </c>
      <c r="J20" s="23">
        <f t="shared" si="3"/>
        <v>58.333333333333336</v>
      </c>
    </row>
    <row r="21" spans="1:10" ht="22.5" customHeight="1">
      <c r="A21" s="47" t="s">
        <v>12</v>
      </c>
      <c r="B21" s="47"/>
      <c r="C21" s="48"/>
      <c r="D21" s="14">
        <f t="shared" si="1"/>
        <v>41</v>
      </c>
      <c r="E21" s="31">
        <v>16</v>
      </c>
      <c r="F21" s="31">
        <v>25</v>
      </c>
      <c r="G21" s="10">
        <v>5</v>
      </c>
      <c r="H21" s="10">
        <v>22</v>
      </c>
      <c r="I21" s="23">
        <f t="shared" si="2"/>
        <v>12.195121951219512</v>
      </c>
      <c r="J21" s="23">
        <f t="shared" si="3"/>
        <v>53.65853658536586</v>
      </c>
    </row>
    <row r="22" spans="1:10" ht="22.5" customHeight="1">
      <c r="A22" s="47" t="s">
        <v>13</v>
      </c>
      <c r="B22" s="47"/>
      <c r="C22" s="48"/>
      <c r="D22" s="14">
        <f t="shared" si="1"/>
        <v>45</v>
      </c>
      <c r="E22" s="31">
        <v>20</v>
      </c>
      <c r="F22" s="31">
        <v>25</v>
      </c>
      <c r="G22" s="10">
        <v>4</v>
      </c>
      <c r="H22" s="10">
        <v>22</v>
      </c>
      <c r="I22" s="23">
        <f t="shared" si="2"/>
        <v>8.88888888888889</v>
      </c>
      <c r="J22" s="23">
        <f t="shared" si="3"/>
        <v>48.888888888888886</v>
      </c>
    </row>
    <row r="23" spans="1:10" ht="22.5" customHeight="1">
      <c r="A23" s="47" t="s">
        <v>14</v>
      </c>
      <c r="B23" s="47"/>
      <c r="C23" s="48"/>
      <c r="D23" s="14">
        <f>E23+F23</f>
        <v>92</v>
      </c>
      <c r="E23" s="31">
        <v>42</v>
      </c>
      <c r="F23" s="31">
        <v>50</v>
      </c>
      <c r="G23" s="10">
        <v>5</v>
      </c>
      <c r="H23" s="10">
        <v>45</v>
      </c>
      <c r="I23" s="23">
        <f t="shared" si="2"/>
        <v>5.434782608695652</v>
      </c>
      <c r="J23" s="23">
        <f t="shared" si="3"/>
        <v>48.91304347826087</v>
      </c>
    </row>
    <row r="24" spans="1:10" ht="22.5" customHeight="1">
      <c r="A24" s="47" t="s">
        <v>26</v>
      </c>
      <c r="B24" s="47"/>
      <c r="C24" s="48"/>
      <c r="D24" s="14">
        <f>E24+F24</f>
        <v>57</v>
      </c>
      <c r="E24" s="31">
        <v>23</v>
      </c>
      <c r="F24" s="31">
        <v>34</v>
      </c>
      <c r="G24" s="10">
        <v>9</v>
      </c>
      <c r="H24" s="10">
        <v>28</v>
      </c>
      <c r="I24" s="23">
        <f aca="true" t="shared" si="4" ref="I24:J26">IF($D24=0,"-",+G24/$D24*100)</f>
        <v>15.789473684210526</v>
      </c>
      <c r="J24" s="23">
        <f t="shared" si="4"/>
        <v>49.122807017543856</v>
      </c>
    </row>
    <row r="25" spans="1:10" ht="22.5" customHeight="1">
      <c r="A25" s="47" t="s">
        <v>27</v>
      </c>
      <c r="B25" s="47"/>
      <c r="C25" s="48"/>
      <c r="D25" s="14">
        <f t="shared" si="1"/>
        <v>66</v>
      </c>
      <c r="E25" s="31">
        <v>26</v>
      </c>
      <c r="F25" s="31">
        <v>40</v>
      </c>
      <c r="G25" s="10">
        <v>2</v>
      </c>
      <c r="H25" s="10">
        <v>38</v>
      </c>
      <c r="I25" s="23">
        <f t="shared" si="4"/>
        <v>3.0303030303030303</v>
      </c>
      <c r="J25" s="23">
        <f t="shared" si="4"/>
        <v>57.57575757575758</v>
      </c>
    </row>
    <row r="26" spans="1:10" ht="22.5" customHeight="1">
      <c r="A26" s="51" t="s">
        <v>28</v>
      </c>
      <c r="B26" s="51"/>
      <c r="C26" s="52"/>
      <c r="D26" s="43">
        <f t="shared" si="1"/>
        <v>44</v>
      </c>
      <c r="E26" s="44">
        <v>17</v>
      </c>
      <c r="F26" s="44">
        <v>27</v>
      </c>
      <c r="G26" s="45">
        <v>4</v>
      </c>
      <c r="H26" s="45">
        <v>24</v>
      </c>
      <c r="I26" s="46">
        <f t="shared" si="4"/>
        <v>9.090909090909092</v>
      </c>
      <c r="J26" s="46">
        <f t="shared" si="4"/>
        <v>54.54545454545454</v>
      </c>
    </row>
    <row r="27" spans="1:10" ht="10.5" customHeight="1">
      <c r="A27" s="47"/>
      <c r="B27" s="47"/>
      <c r="C27" s="48"/>
      <c r="D27" s="14"/>
      <c r="E27" s="31"/>
      <c r="F27" s="31"/>
      <c r="G27" s="10"/>
      <c r="H27" s="10"/>
      <c r="I27" s="23"/>
      <c r="J27" s="23"/>
    </row>
    <row r="28" spans="1:10" ht="22.5" customHeight="1">
      <c r="A28" s="47" t="s">
        <v>29</v>
      </c>
      <c r="B28" s="47"/>
      <c r="C28" s="48"/>
      <c r="D28" s="14">
        <f t="shared" si="1"/>
        <v>2</v>
      </c>
      <c r="E28" s="31">
        <v>1</v>
      </c>
      <c r="F28" s="31">
        <v>1</v>
      </c>
      <c r="G28" s="10">
        <v>0</v>
      </c>
      <c r="H28" s="10">
        <v>1</v>
      </c>
      <c r="I28" s="23">
        <f aca="true" t="shared" si="5" ref="I28:J30">IF($D28=0,"-",+G28/$D28*100)</f>
        <v>0</v>
      </c>
      <c r="J28" s="23">
        <f t="shared" si="5"/>
        <v>50</v>
      </c>
    </row>
    <row r="29" spans="1:10" ht="22.5" customHeight="1">
      <c r="A29" s="47" t="s">
        <v>30</v>
      </c>
      <c r="B29" s="47"/>
      <c r="C29" s="48"/>
      <c r="D29" s="14">
        <f t="shared" si="1"/>
        <v>53</v>
      </c>
      <c r="E29" s="31">
        <v>30</v>
      </c>
      <c r="F29" s="31">
        <v>23</v>
      </c>
      <c r="G29" s="10">
        <v>4</v>
      </c>
      <c r="H29" s="10">
        <v>20</v>
      </c>
      <c r="I29" s="23">
        <f t="shared" si="5"/>
        <v>7.547169811320755</v>
      </c>
      <c r="J29" s="23">
        <f t="shared" si="5"/>
        <v>37.735849056603776</v>
      </c>
    </row>
    <row r="30" spans="1:10" ht="22.5" customHeight="1">
      <c r="A30" s="49" t="s">
        <v>15</v>
      </c>
      <c r="B30" s="49"/>
      <c r="C30" s="50"/>
      <c r="D30" s="15">
        <f t="shared" si="1"/>
        <v>51</v>
      </c>
      <c r="E30" s="32">
        <v>21</v>
      </c>
      <c r="F30" s="32">
        <v>30</v>
      </c>
      <c r="G30" s="12">
        <v>4</v>
      </c>
      <c r="H30" s="12">
        <v>26</v>
      </c>
      <c r="I30" s="24">
        <f t="shared" si="5"/>
        <v>7.8431372549019605</v>
      </c>
      <c r="J30" s="24">
        <f t="shared" si="5"/>
        <v>50.98039215686274</v>
      </c>
    </row>
  </sheetData>
  <sheetProtection/>
  <mergeCells count="34">
    <mergeCell ref="A1:C1"/>
    <mergeCell ref="A2:C2"/>
    <mergeCell ref="A4:C6"/>
    <mergeCell ref="D4:D6"/>
    <mergeCell ref="I5:J5"/>
    <mergeCell ref="F4:J4"/>
    <mergeCell ref="D1:J1"/>
    <mergeCell ref="D2:J2"/>
    <mergeCell ref="E4:E6"/>
    <mergeCell ref="F5:F6"/>
    <mergeCell ref="G5:G6"/>
    <mergeCell ref="H5:H6"/>
    <mergeCell ref="A9:C9"/>
    <mergeCell ref="A11:C11"/>
    <mergeCell ref="A12:C12"/>
    <mergeCell ref="A13:C13"/>
    <mergeCell ref="A7:C7"/>
    <mergeCell ref="A21:C21"/>
    <mergeCell ref="A23:C23"/>
    <mergeCell ref="A15:C15"/>
    <mergeCell ref="A16:C16"/>
    <mergeCell ref="A18:C18"/>
    <mergeCell ref="A17:C17"/>
    <mergeCell ref="A22:C22"/>
    <mergeCell ref="A14:C14"/>
    <mergeCell ref="A29:C29"/>
    <mergeCell ref="A30:C30"/>
    <mergeCell ref="A24:C24"/>
    <mergeCell ref="A25:C25"/>
    <mergeCell ref="A26:C26"/>
    <mergeCell ref="A27:C27"/>
    <mergeCell ref="A28:C28"/>
    <mergeCell ref="A19:C19"/>
    <mergeCell ref="A20:C20"/>
  </mergeCells>
  <printOptions horizontalCentered="1" verticalCentered="1"/>
  <pageMargins left="0.54" right="0" top="0.6299212598425197" bottom="0.5511811023622047" header="0.5118110236220472" footer="0.5118110236220472"/>
  <pageSetup blackAndWhite="1" fitToHeight="1" fitToWidth="1" horizontalDpi="300" verticalDpi="300" orientation="portrait" paperSize="9" r:id="rId1"/>
  <ignoredErrors>
    <ignoredError sqref="D27:D30 D18:D22 E10 F10 G10:H10" unlockedFormula="1"/>
    <ignoredError sqref="D14:D17 D12" formulaRange="1" unlockedFormula="1"/>
    <ignoredError sqref="E12 H12 F12 G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2014-10-23T02:48:05Z</cp:lastPrinted>
  <dcterms:created xsi:type="dcterms:W3CDTF">2002-01-07T01:47:53Z</dcterms:created>
  <dcterms:modified xsi:type="dcterms:W3CDTF">2016-01-28T04:54:45Z</dcterms:modified>
  <cp:category/>
  <cp:version/>
  <cp:contentType/>
  <cp:contentStatus/>
</cp:coreProperties>
</file>