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O6" i="5"/>
  <c r="R10" i="4" s="1"/>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J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<sst xmlns="http://schemas.openxmlformats.org/spreadsheetml/2006/main" count="218" uniqueCount="108">
  <si>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</si>
  <si>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</si>
  <si>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</si>
  <si>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</si>
  <si>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</si>
  <si>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</si>
  <si>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</si>
  <si>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</si>
  <si>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</si>
  <si>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</si>
  <si>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</si>
  <si>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</si>
  <si>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</si>
  <si>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</si>
  <si>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</si>
  <si>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</si>
  <si>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</si>
  <si>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</si>
  <si>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</si>
  <si>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</si>
  <si>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</si>
  <si>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</si>
  <si>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</si>
  <si>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</si>
  <si>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</si>
  <si>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</si>
  <si>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</si>
  <si>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</si>
  <si>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</si>
  <si>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</si>
  <si>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</si>
  <si>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</si>
  <si>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</si>
  <si>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</si>
  <si>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</si>
  <si>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</si>
  <si>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</si>
  <si>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</si>
  <si>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</si>
  <si>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</si>
  <si>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</si>
  <si>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</si>
  <si>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</si>
  <si>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</si>
  <si>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</si>
  <si>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</si>
  <si>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</si>
  <si>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</si>
  <si>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</si>
  <si>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</si>
  <si>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</si>
  <si>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</si>
  <si>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</si>
  <si>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</si>
  <si>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</si>
  <si>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</si>
  <si>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</si>
  <si>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</si>
  <si>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</si>
  <si>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</si>
  <si>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</si>
  <si>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</si>
  <si>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</si>
  <si>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</si>
  <si>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</si>
  <si>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</si>
  <si>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</si>
  <si>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</si>
  <si>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</si>
  <si>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</si>
  <si>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</si>
  <si>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</si>
  <si>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</si>
  <si>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</si>
  <si>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</si>
  <si>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</si>
  <si>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</si>
  <si>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</si>
  <si>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</si>
  <si>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</si>
  <si>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</si>
  <si>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</si>
  <si>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</si>
  <si>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</si>
  <si>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</si>
  <si>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</si>
  <si>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</si>
  <si>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</si>
  <si>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</si>
  <si>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</si>
  <si>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</si>
  <si>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</si>
  <si>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</si>
  <si>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由布市</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</si>
  <si>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</si>
  <si>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</si>
  <si>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</si>
  <si>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</si>
  <si>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</si>
  <si>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</si>
  <si>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</si>
  <si>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</si>
  <si>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</si>
  <si>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</si>
  <si>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</si>
  <si>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①収益的収支比率について
１００％を上回っており、良好ではあるが今後とも総収益増、総費用減を目指し更なる経営改善を図っていく必要がある。
④企業財残高対給水収益比率について
平均値と比べ低い状態であるものの、平成２６年度から上水との統合に向けた施設整備を行っているため、今後は増加傾向にある。
⑤料金回収率について
１００％に満たず、必要な経費を給水収益で賄えていないため、料金の引き上げや費用削減の努力が必要。
⑥給水原価について
他都市と比べ低い水準にあるが、今後は統合事業による公債費の増加が見込まれることから、更なる費用削減に努める必要がある。
⑦施設利用率について
高い水準で推移しており、適切な施設規模であるといえる。
⑧有収率について
他都市と比べ低くなっている。管路の老朽化が原因と考えられるため漏水調査、老朽管の更新等の取組が必要。
</t>
    <rPh sb="1" eb="4">
      <t>シュウエキテキ</t>
    </rPh>
    <rPh sb="4" eb="6">
      <t>シュウシ</t>
    </rPh>
    <rPh sb="6" eb="8">
      <t>ヒリツ</t>
    </rPh>
    <rPh sb="18" eb="20">
      <t>ウワマワ</t>
    </rPh>
    <rPh sb="25" eb="27">
      <t>リョウコウ</t>
    </rPh>
    <rPh sb="32" eb="34">
      <t>コンゴ</t>
    </rPh>
    <rPh sb="36" eb="39">
      <t>ソウシュウエキ</t>
    </rPh>
    <rPh sb="39" eb="40">
      <t>ゾウ</t>
    </rPh>
    <rPh sb="41" eb="44">
      <t>ソウヒヨウ</t>
    </rPh>
    <rPh sb="44" eb="45">
      <t>ゲン</t>
    </rPh>
    <rPh sb="46" eb="48">
      <t>メザ</t>
    </rPh>
    <rPh sb="49" eb="50">
      <t>サラ</t>
    </rPh>
    <rPh sb="52" eb="54">
      <t>ケイエイ</t>
    </rPh>
    <rPh sb="54" eb="56">
      <t>カイゼン</t>
    </rPh>
    <rPh sb="57" eb="58">
      <t>ハカ</t>
    </rPh>
    <rPh sb="62" eb="64">
      <t>ヒツヨウ</t>
    </rPh>
    <rPh sb="70" eb="72">
      <t>キギョウ</t>
    </rPh>
    <rPh sb="72" eb="73">
      <t>ザイ</t>
    </rPh>
    <rPh sb="73" eb="75">
      <t>ザンダカ</t>
    </rPh>
    <rPh sb="75" eb="76">
      <t>タイ</t>
    </rPh>
    <rPh sb="76" eb="78">
      <t>キュウスイ</t>
    </rPh>
    <rPh sb="78" eb="80">
      <t>シュウエキ</t>
    </rPh>
    <rPh sb="80" eb="82">
      <t>ヒリツ</t>
    </rPh>
    <rPh sb="87" eb="90">
      <t>ヘイキンチ</t>
    </rPh>
    <rPh sb="91" eb="92">
      <t>クラ</t>
    </rPh>
    <rPh sb="93" eb="94">
      <t>ヒク</t>
    </rPh>
    <rPh sb="95" eb="97">
      <t>ジョウタイ</t>
    </rPh>
    <rPh sb="104" eb="106">
      <t>ヘイセイ</t>
    </rPh>
    <rPh sb="108" eb="109">
      <t>ネン</t>
    </rPh>
    <rPh sb="109" eb="110">
      <t>ド</t>
    </rPh>
    <rPh sb="112" eb="114">
      <t>ジョウスイ</t>
    </rPh>
    <rPh sb="116" eb="118">
      <t>トウゴウ</t>
    </rPh>
    <rPh sb="119" eb="120">
      <t>ム</t>
    </rPh>
    <rPh sb="122" eb="124">
      <t>シセツ</t>
    </rPh>
    <rPh sb="124" eb="126">
      <t>セイビ</t>
    </rPh>
    <rPh sb="127" eb="128">
      <t>オコナ</t>
    </rPh>
    <rPh sb="135" eb="137">
      <t>コンゴ</t>
    </rPh>
    <rPh sb="138" eb="140">
      <t>ゾウカ</t>
    </rPh>
    <rPh sb="140" eb="142">
      <t>ケイコウ</t>
    </rPh>
    <rPh sb="148" eb="150">
      <t>リョウキン</t>
    </rPh>
    <rPh sb="150" eb="152">
      <t>カイシュウ</t>
    </rPh>
    <rPh sb="152" eb="153">
      <t>リツ</t>
    </rPh>
    <rPh sb="163" eb="164">
      <t>ミ</t>
    </rPh>
    <rPh sb="167" eb="169">
      <t>ヒツヨウ</t>
    </rPh>
    <rPh sb="170" eb="172">
      <t>ケイヒ</t>
    </rPh>
    <rPh sb="173" eb="175">
      <t>キュウスイ</t>
    </rPh>
    <rPh sb="175" eb="177">
      <t>シュウエキ</t>
    </rPh>
    <rPh sb="178" eb="179">
      <t>マカナ</t>
    </rPh>
    <rPh sb="187" eb="189">
      <t>リョウキン</t>
    </rPh>
    <rPh sb="190" eb="191">
      <t>ヒ</t>
    </rPh>
    <rPh sb="192" eb="193">
      <t>ア</t>
    </rPh>
    <rPh sb="195" eb="197">
      <t>ヒヨウ</t>
    </rPh>
    <rPh sb="197" eb="199">
      <t>サクゲン</t>
    </rPh>
    <rPh sb="200" eb="202">
      <t>ドリョク</t>
    </rPh>
    <rPh sb="203" eb="205">
      <t>ヒツヨウ</t>
    </rPh>
    <rPh sb="208" eb="210">
      <t>キュウスイ</t>
    </rPh>
    <rPh sb="210" eb="212">
      <t>ゲンカ</t>
    </rPh>
    <rPh sb="217" eb="220">
      <t>タトシ</t>
    </rPh>
    <rPh sb="221" eb="222">
      <t>クラ</t>
    </rPh>
    <rPh sb="223" eb="224">
      <t>ヒク</t>
    </rPh>
    <rPh sb="225" eb="227">
      <t>スイジュン</t>
    </rPh>
    <rPh sb="232" eb="234">
      <t>コンゴ</t>
    </rPh>
    <rPh sb="235" eb="237">
      <t>トウゴウ</t>
    </rPh>
    <rPh sb="237" eb="239">
      <t>ジギョウ</t>
    </rPh>
    <rPh sb="242" eb="244">
      <t>コウサイ</t>
    </rPh>
    <rPh sb="244" eb="245">
      <t>ヒ</t>
    </rPh>
    <rPh sb="246" eb="248">
      <t>ゾウカ</t>
    </rPh>
    <rPh sb="249" eb="251">
      <t>ミコ</t>
    </rPh>
    <rPh sb="259" eb="260">
      <t>サラ</t>
    </rPh>
    <rPh sb="262" eb="264">
      <t>ヒヨウ</t>
    </rPh>
    <rPh sb="264" eb="266">
      <t>サクゲン</t>
    </rPh>
    <rPh sb="267" eb="268">
      <t>ツト</t>
    </rPh>
    <rPh sb="270" eb="272">
      <t>ヒツヨウ</t>
    </rPh>
    <rPh sb="278" eb="280">
      <t>シセツ</t>
    </rPh>
    <rPh sb="280" eb="282">
      <t>リヨウ</t>
    </rPh>
    <rPh sb="282" eb="283">
      <t>リツ</t>
    </rPh>
    <rPh sb="288" eb="289">
      <t>タカ</t>
    </rPh>
    <rPh sb="290" eb="292">
      <t>スイジュン</t>
    </rPh>
    <rPh sb="293" eb="295">
      <t>スイイ</t>
    </rPh>
    <rPh sb="300" eb="302">
      <t>テキセツ</t>
    </rPh>
    <rPh sb="303" eb="305">
      <t>シセツ</t>
    </rPh>
    <rPh sb="305" eb="307">
      <t>キボ</t>
    </rPh>
    <rPh sb="317" eb="319">
      <t>ユウシュウ</t>
    </rPh>
    <rPh sb="319" eb="320">
      <t>リツ</t>
    </rPh>
    <rPh sb="325" eb="328">
      <t>タトシ</t>
    </rPh>
    <rPh sb="329" eb="330">
      <t>クラ</t>
    </rPh>
    <rPh sb="331" eb="332">
      <t>ヒク</t>
    </rPh>
    <rPh sb="339" eb="341">
      <t>カンロ</t>
    </rPh>
    <rPh sb="342" eb="345">
      <t>ロウキュウカ</t>
    </rPh>
    <rPh sb="346" eb="348">
      <t>ゲンイン</t>
    </rPh>
    <rPh sb="349" eb="350">
      <t>カンガ</t>
    </rPh>
    <rPh sb="356" eb="358">
      <t>ロウスイ</t>
    </rPh>
    <rPh sb="358" eb="360">
      <t>チョウサ</t>
    </rPh>
    <rPh sb="361" eb="363">
      <t>ロウキュウ</t>
    </rPh>
    <rPh sb="363" eb="364">
      <t>カン</t>
    </rPh>
    <rPh sb="365" eb="367">
      <t>コウシン</t>
    </rPh>
    <rPh sb="367" eb="368">
      <t>トウ</t>
    </rPh>
    <rPh sb="369" eb="371">
      <t>トリクミ</t>
    </rPh>
    <rPh sb="372" eb="374">
      <t>ヒツヨウ</t>
    </rPh>
    <phoneticPr fontId="4"/>
  </si>
  <si>
    <t>③管路更新率について
平成３２年度の上水道との統合に向けて、平成２６年度より管路更新工事を行っているため、高い水準となっている。</t>
    <rPh sb="1" eb="3">
      <t>カンロ</t>
    </rPh>
    <rPh sb="3" eb="5">
      <t>コウシン</t>
    </rPh>
    <rPh sb="5" eb="6">
      <t>リツ</t>
    </rPh>
    <rPh sb="11" eb="13">
      <t>ヘイセイ</t>
    </rPh>
    <rPh sb="15" eb="17">
      <t>ネンド</t>
    </rPh>
    <rPh sb="18" eb="20">
      <t>ジョウスイ</t>
    </rPh>
    <rPh sb="20" eb="21">
      <t>ドウ</t>
    </rPh>
    <rPh sb="23" eb="25">
      <t>トウゴウ</t>
    </rPh>
    <rPh sb="26" eb="27">
      <t>ム</t>
    </rPh>
    <rPh sb="30" eb="32">
      <t>ヘイセイ</t>
    </rPh>
    <rPh sb="34" eb="35">
      <t>ネン</t>
    </rPh>
    <rPh sb="35" eb="36">
      <t>ド</t>
    </rPh>
    <rPh sb="38" eb="40">
      <t>カンロ</t>
    </rPh>
    <rPh sb="40" eb="42">
      <t>コウシン</t>
    </rPh>
    <rPh sb="42" eb="44">
      <t>コウジ</t>
    </rPh>
    <rPh sb="45" eb="46">
      <t>オコナ</t>
    </rPh>
    <rPh sb="53" eb="54">
      <t>タカ</t>
    </rPh>
    <rPh sb="55" eb="57">
      <t>スイジュン</t>
    </rPh>
    <phoneticPr fontId="4"/>
  </si>
  <si>
    <t>有収率を除いては、平均値より良い水準であるが、料金回収率が100％に満たないなど、決して健全経営とは言えない。
今後も、上水道との統合に向けた施設整備費や公債費等の増が見込まれることから、新水道ビジョンや経営戦略を策定し、計画的かつ効率的な経営に取り組んでいく必要がある。</t>
    <rPh sb="0" eb="2">
      <t>ユウシュウ</t>
    </rPh>
    <rPh sb="2" eb="3">
      <t>リツ</t>
    </rPh>
    <rPh sb="4" eb="5">
      <t>ノゾ</t>
    </rPh>
    <rPh sb="9" eb="12">
      <t>ヘイキンチ</t>
    </rPh>
    <rPh sb="14" eb="15">
      <t>ヨ</t>
    </rPh>
    <rPh sb="16" eb="18">
      <t>スイジュン</t>
    </rPh>
    <rPh sb="23" eb="25">
      <t>リョウキン</t>
    </rPh>
    <rPh sb="25" eb="27">
      <t>カイシュウ</t>
    </rPh>
    <rPh sb="27" eb="28">
      <t>リツ</t>
    </rPh>
    <rPh sb="34" eb="35">
      <t>ミ</t>
    </rPh>
    <rPh sb="41" eb="42">
      <t>ケッ</t>
    </rPh>
    <rPh sb="44" eb="46">
      <t>ケンゼン</t>
    </rPh>
    <rPh sb="46" eb="48">
      <t>ケイエイ</t>
    </rPh>
    <rPh sb="50" eb="51">
      <t>イ</t>
    </rPh>
    <rPh sb="56" eb="58">
      <t>コンゴ</t>
    </rPh>
    <rPh sb="60" eb="62">
      <t>ジョウスイ</t>
    </rPh>
    <rPh sb="62" eb="63">
      <t>ドウ</t>
    </rPh>
    <rPh sb="65" eb="67">
      <t>トウゴウ</t>
    </rPh>
    <rPh sb="68" eb="69">
      <t>ム</t>
    </rPh>
    <rPh sb="71" eb="73">
      <t>シセツ</t>
    </rPh>
    <rPh sb="73" eb="75">
      <t>セイビ</t>
    </rPh>
    <rPh sb="75" eb="76">
      <t>ヒ</t>
    </rPh>
    <rPh sb="77" eb="80">
      <t>コウサイヒ</t>
    </rPh>
    <rPh sb="80" eb="81">
      <t>トウ</t>
    </rPh>
    <rPh sb="82" eb="83">
      <t>ゾウ</t>
    </rPh>
    <rPh sb="84" eb="86">
      <t>ミコ</t>
    </rPh>
    <rPh sb="111" eb="114">
      <t>ケイカクテキ</t>
    </rPh>
    <rPh sb="116" eb="119">
      <t>コウリツテキ</t>
    </rPh>
    <rPh sb="120" eb="122">
      <t>ケイエイ</t>
    </rPh>
    <rPh sb="123" eb="124">
      <t>ト</t>
    </rPh>
    <rPh sb="125" eb="126">
      <t>ク</t>
    </rPh>
    <rPh sb="130" eb="13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</si>
</sst>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
                  <c:v>0</c:v>
                </c:pt>
                <c:pt idx="1">
                  <c:v>0.26</c:v>
                </c:pt>
                <c:pt idx="2">
                  <c:v>0.14000000000000001</c:v>
                </c:pt>
                <c:pt idx="3">
                  <c:v>2.86</c:v>
                </c:pt>
                <c:pt idx="4">
                  <c:v>0.78</c:v>
                </c:pt>
              </c:numCache>
            </c:numRef>
          </c:val>
        </c:ser>
        <c:dLbls>
          <c:showLegendKey val="0"/>
          <c:showVal val="0"/>
          <c:showCatName val="0"/>
          <c:showSerName val="0"/>
          <c:showPercent val="0"/>
          <c:showBubbleSize val="0"/>
        </c:dLbls>
        <c:gapWidth val="150"/>
        <c:axId val="122999936"/>
        <c:axId val="12300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1.08</c:v>
                </c:pt>
                <c:pt idx="1">
                  <c:v>0.69</c:v>
                </c:pt>
                <c:pt idx="2">
                  <c:v>0.89</c:v>
                </c:pt>
                <c:pt idx="3">
                  <c:v>0.98</c:v>
                </c:pt>
                <c:pt idx="4">
                  <c:v>0.76</c:v>
                </c:pt>
              </c:numCache>
            </c:numRef>
          </c:val>
          <c:smooth val="0"/>
        </c:ser>
        <c:dLbls>
          <c:showLegendKey val="0"/>
          <c:showVal val="0"/>
          <c:showCatName val="0"/>
          <c:showSerName val="0"/>
          <c:showPercent val="0"/>
          <c:showBubbleSize val="0"/>
        </c:dLbls>
        <c:marker val="1"/>
        <c:smooth val="0"/>
        <c:axId val="122999936"/>
        <c:axId val="123007744"/>
      </c:lineChart>
      <c:dateAx>
        <c:axId val="122999936"/>
        <c:scaling>
          <c:orientation val="minMax"/>
        </c:scaling>
        <c:delete val="1"/>
        <c:axPos val="b"/>
        <c:numFmt formatCode="ge" sourceLinked="1"/>
        <c:majorTickMark val="none"/>
        <c:minorTickMark val="none"/>
        <c:tickLblPos val="none"/>
        <c:crossAx val="123007744"/>
        <c:crosses val="autoZero"/>
        <c:auto val="1"/>
        <c:lblOffset val="100"/>
        <c:baseTimeUnit val="years"/>
      </c:dateAx>
      <c:valAx>
        <c:axId val="12300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99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88.27</c:v>
                </c:pt>
                <c:pt idx="1">
                  <c:v>85.66</c:v>
                </c:pt>
                <c:pt idx="2">
                  <c:v>85.5</c:v>
                </c:pt>
                <c:pt idx="3">
                  <c:v>86.6</c:v>
                </c:pt>
                <c:pt idx="4">
                  <c:v>84.7</c:v>
                </c:pt>
              </c:numCache>
            </c:numRef>
          </c:val>
        </c:ser>
        <c:dLbls>
          <c:showLegendKey val="0"/>
          <c:showVal val="0"/>
          <c:showCatName val="0"/>
          <c:showSerName val="0"/>
          <c:showPercent val="0"/>
          <c:showBubbleSize val="0"/>
        </c:dLbls>
        <c:gapWidth val="150"/>
        <c:axId val="129477632"/>
        <c:axId val="12950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59.84</c:v>
                </c:pt>
                <c:pt idx="1">
                  <c:v>60.66</c:v>
                </c:pt>
                <c:pt idx="2">
                  <c:v>60.17</c:v>
                </c:pt>
                <c:pt idx="3">
                  <c:v>58.96</c:v>
                </c:pt>
                <c:pt idx="4">
                  <c:v>58.1</c:v>
                </c:pt>
              </c:numCache>
            </c:numRef>
          </c:val>
          <c:smooth val="0"/>
        </c:ser>
        <c:dLbls>
          <c:showLegendKey val="0"/>
          <c:showVal val="0"/>
          <c:showCatName val="0"/>
          <c:showSerName val="0"/>
          <c:showPercent val="0"/>
          <c:showBubbleSize val="0"/>
        </c:dLbls>
        <c:marker val="1"/>
        <c:smooth val="0"/>
        <c:axId val="129477632"/>
        <c:axId val="129504384"/>
      </c:lineChart>
      <c:dateAx>
        <c:axId val="129477632"/>
        <c:scaling>
          <c:orientation val="minMax"/>
        </c:scaling>
        <c:delete val="1"/>
        <c:axPos val="b"/>
        <c:numFmt formatCode="ge" sourceLinked="1"/>
        <c:majorTickMark val="none"/>
        <c:minorTickMark val="none"/>
        <c:tickLblPos val="none"/>
        <c:crossAx val="129504384"/>
        <c:crosses val="autoZero"/>
        <c:auto val="1"/>
        <c:lblOffset val="100"/>
        <c:baseTimeUnit val="years"/>
      </c:dateAx>
      <c:valAx>
        <c:axId val="12950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47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63.44</c:v>
                </c:pt>
                <c:pt idx="1">
                  <c:v>64.08</c:v>
                </c:pt>
                <c:pt idx="2">
                  <c:v>67</c:v>
                </c:pt>
                <c:pt idx="3">
                  <c:v>63.98</c:v>
                </c:pt>
                <c:pt idx="4">
                  <c:v>65.33</c:v>
                </c:pt>
              </c:numCache>
            </c:numRef>
          </c:val>
        </c:ser>
        <c:dLbls>
          <c:showLegendKey val="0"/>
          <c:showVal val="0"/>
          <c:showCatName val="0"/>
          <c:showSerName val="0"/>
          <c:showPercent val="0"/>
          <c:showBubbleSize val="0"/>
        </c:dLbls>
        <c:gapWidth val="150"/>
        <c:axId val="129526400"/>
        <c:axId val="12953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77.989999999999995</c:v>
                </c:pt>
                <c:pt idx="1">
                  <c:v>77.319999999999993</c:v>
                </c:pt>
                <c:pt idx="2">
                  <c:v>76.680000000000007</c:v>
                </c:pt>
                <c:pt idx="3">
                  <c:v>76.58</c:v>
                </c:pt>
                <c:pt idx="4">
                  <c:v>76.69</c:v>
                </c:pt>
              </c:numCache>
            </c:numRef>
          </c:val>
          <c:smooth val="0"/>
        </c:ser>
        <c:dLbls>
          <c:showLegendKey val="0"/>
          <c:showVal val="0"/>
          <c:showCatName val="0"/>
          <c:showSerName val="0"/>
          <c:showPercent val="0"/>
          <c:showBubbleSize val="0"/>
        </c:dLbls>
        <c:marker val="1"/>
        <c:smooth val="0"/>
        <c:axId val="129526400"/>
        <c:axId val="129532672"/>
      </c:lineChart>
      <c:dateAx>
        <c:axId val="129526400"/>
        <c:scaling>
          <c:orientation val="minMax"/>
        </c:scaling>
        <c:delete val="1"/>
        <c:axPos val="b"/>
        <c:numFmt formatCode="ge" sourceLinked="1"/>
        <c:majorTickMark val="none"/>
        <c:minorTickMark val="none"/>
        <c:tickLblPos val="none"/>
        <c:crossAx val="129532672"/>
        <c:crosses val="autoZero"/>
        <c:auto val="1"/>
        <c:lblOffset val="100"/>
        <c:baseTimeUnit val="years"/>
      </c:dateAx>
      <c:valAx>
        <c:axId val="12953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52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67.540000000000006</c:v>
                </c:pt>
                <c:pt idx="1">
                  <c:v>85.27</c:v>
                </c:pt>
                <c:pt idx="2">
                  <c:v>99.55</c:v>
                </c:pt>
                <c:pt idx="3">
                  <c:v>91.89</c:v>
                </c:pt>
                <c:pt idx="4">
                  <c:v>108.58</c:v>
                </c:pt>
              </c:numCache>
            </c:numRef>
          </c:val>
        </c:ser>
        <c:dLbls>
          <c:showLegendKey val="0"/>
          <c:showVal val="0"/>
          <c:showCatName val="0"/>
          <c:showSerName val="0"/>
          <c:showPercent val="0"/>
          <c:showBubbleSize val="0"/>
        </c:dLbls>
        <c:gapWidth val="150"/>
        <c:axId val="128640512"/>
        <c:axId val="12883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75.239999999999995</c:v>
                </c:pt>
                <c:pt idx="1">
                  <c:v>73.63</c:v>
                </c:pt>
                <c:pt idx="2">
                  <c:v>75.709999999999994</c:v>
                </c:pt>
                <c:pt idx="3">
                  <c:v>75.09</c:v>
                </c:pt>
                <c:pt idx="4">
                  <c:v>75.34</c:v>
                </c:pt>
              </c:numCache>
            </c:numRef>
          </c:val>
          <c:smooth val="0"/>
        </c:ser>
        <c:dLbls>
          <c:showLegendKey val="0"/>
          <c:showVal val="0"/>
          <c:showCatName val="0"/>
          <c:showSerName val="0"/>
          <c:showPercent val="0"/>
          <c:showBubbleSize val="0"/>
        </c:dLbls>
        <c:marker val="1"/>
        <c:smooth val="0"/>
        <c:axId val="128640512"/>
        <c:axId val="128833408"/>
      </c:lineChart>
      <c:dateAx>
        <c:axId val="128640512"/>
        <c:scaling>
          <c:orientation val="minMax"/>
        </c:scaling>
        <c:delete val="1"/>
        <c:axPos val="b"/>
        <c:numFmt formatCode="ge" sourceLinked="1"/>
        <c:majorTickMark val="none"/>
        <c:minorTickMark val="none"/>
        <c:tickLblPos val="none"/>
        <c:crossAx val="128833408"/>
        <c:crosses val="autoZero"/>
        <c:auto val="1"/>
        <c:lblOffset val="100"/>
        <c:baseTimeUnit val="years"/>
      </c:dateAx>
      <c:valAx>
        <c:axId val="12883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64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9878656"/>
        <c:axId val="13097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9878656"/>
        <c:axId val="130975232"/>
      </c:lineChart>
      <c:dateAx>
        <c:axId val="129878656"/>
        <c:scaling>
          <c:orientation val="minMax"/>
        </c:scaling>
        <c:delete val="1"/>
        <c:axPos val="b"/>
        <c:numFmt formatCode="ge" sourceLinked="1"/>
        <c:majorTickMark val="none"/>
        <c:minorTickMark val="none"/>
        <c:tickLblPos val="none"/>
        <c:crossAx val="130975232"/>
        <c:crosses val="autoZero"/>
        <c:auto val="1"/>
        <c:lblOffset val="100"/>
        <c:baseTimeUnit val="years"/>
      </c:dateAx>
      <c:valAx>
        <c:axId val="13097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87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1361408"/>
        <c:axId val="13142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1361408"/>
        <c:axId val="131421312"/>
      </c:lineChart>
      <c:dateAx>
        <c:axId val="131361408"/>
        <c:scaling>
          <c:orientation val="minMax"/>
        </c:scaling>
        <c:delete val="1"/>
        <c:axPos val="b"/>
        <c:numFmt formatCode="ge" sourceLinked="1"/>
        <c:majorTickMark val="none"/>
        <c:minorTickMark val="none"/>
        <c:tickLblPos val="none"/>
        <c:crossAx val="131421312"/>
        <c:crosses val="autoZero"/>
        <c:auto val="1"/>
        <c:lblOffset val="100"/>
        <c:baseTimeUnit val="years"/>
      </c:dateAx>
      <c:valAx>
        <c:axId val="13142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36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2521984"/>
        <c:axId val="13756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521984"/>
        <c:axId val="137564928"/>
      </c:lineChart>
      <c:dateAx>
        <c:axId val="132521984"/>
        <c:scaling>
          <c:orientation val="minMax"/>
        </c:scaling>
        <c:delete val="1"/>
        <c:axPos val="b"/>
        <c:numFmt formatCode="ge" sourceLinked="1"/>
        <c:majorTickMark val="none"/>
        <c:minorTickMark val="none"/>
        <c:tickLblPos val="none"/>
        <c:crossAx val="137564928"/>
        <c:crosses val="autoZero"/>
        <c:auto val="1"/>
        <c:lblOffset val="100"/>
        <c:baseTimeUnit val="years"/>
      </c:dateAx>
      <c:valAx>
        <c:axId val="13756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52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9364736"/>
        <c:axId val="12936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9364736"/>
        <c:axId val="129366656"/>
      </c:lineChart>
      <c:dateAx>
        <c:axId val="129364736"/>
        <c:scaling>
          <c:orientation val="minMax"/>
        </c:scaling>
        <c:delete val="1"/>
        <c:axPos val="b"/>
        <c:numFmt formatCode="ge" sourceLinked="1"/>
        <c:majorTickMark val="none"/>
        <c:minorTickMark val="none"/>
        <c:tickLblPos val="none"/>
        <c:crossAx val="129366656"/>
        <c:crosses val="autoZero"/>
        <c:auto val="1"/>
        <c:lblOffset val="100"/>
        <c:baseTimeUnit val="years"/>
      </c:dateAx>
      <c:valAx>
        <c:axId val="12936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36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577.04</c:v>
                </c:pt>
                <c:pt idx="1">
                  <c:v>574.79</c:v>
                </c:pt>
                <c:pt idx="2">
                  <c:v>533.59</c:v>
                </c:pt>
                <c:pt idx="3">
                  <c:v>791.96</c:v>
                </c:pt>
                <c:pt idx="4">
                  <c:v>897.82</c:v>
                </c:pt>
              </c:numCache>
            </c:numRef>
          </c:val>
        </c:ser>
        <c:dLbls>
          <c:showLegendKey val="0"/>
          <c:showVal val="0"/>
          <c:showCatName val="0"/>
          <c:showSerName val="0"/>
          <c:showPercent val="0"/>
          <c:showBubbleSize val="0"/>
        </c:dLbls>
        <c:gapWidth val="150"/>
        <c:axId val="129393024"/>
        <c:axId val="12939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1168.8</c:v>
                </c:pt>
                <c:pt idx="1">
                  <c:v>1158.82</c:v>
                </c:pt>
                <c:pt idx="2">
                  <c:v>1167.7</c:v>
                </c:pt>
                <c:pt idx="3">
                  <c:v>1228.58</c:v>
                </c:pt>
                <c:pt idx="4">
                  <c:v>1280.18</c:v>
                </c:pt>
              </c:numCache>
            </c:numRef>
          </c:val>
          <c:smooth val="0"/>
        </c:ser>
        <c:dLbls>
          <c:showLegendKey val="0"/>
          <c:showVal val="0"/>
          <c:showCatName val="0"/>
          <c:showSerName val="0"/>
          <c:showPercent val="0"/>
          <c:showBubbleSize val="0"/>
        </c:dLbls>
        <c:marker val="1"/>
        <c:smooth val="0"/>
        <c:axId val="129393024"/>
        <c:axId val="129394944"/>
      </c:lineChart>
      <c:dateAx>
        <c:axId val="129393024"/>
        <c:scaling>
          <c:orientation val="minMax"/>
        </c:scaling>
        <c:delete val="1"/>
        <c:axPos val="b"/>
        <c:numFmt formatCode="ge" sourceLinked="1"/>
        <c:majorTickMark val="none"/>
        <c:minorTickMark val="none"/>
        <c:tickLblPos val="none"/>
        <c:crossAx val="129394944"/>
        <c:crosses val="autoZero"/>
        <c:auto val="1"/>
        <c:lblOffset val="100"/>
        <c:baseTimeUnit val="years"/>
      </c:dateAx>
      <c:valAx>
        <c:axId val="12939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39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62.4</c:v>
                </c:pt>
                <c:pt idx="1">
                  <c:v>71.739999999999995</c:v>
                </c:pt>
                <c:pt idx="2">
                  <c:v>87.94</c:v>
                </c:pt>
                <c:pt idx="3">
                  <c:v>80.19</c:v>
                </c:pt>
                <c:pt idx="4">
                  <c:v>86.71</c:v>
                </c:pt>
              </c:numCache>
            </c:numRef>
          </c:val>
        </c:ser>
        <c:dLbls>
          <c:showLegendKey val="0"/>
          <c:showVal val="0"/>
          <c:showCatName val="0"/>
          <c:showSerName val="0"/>
          <c:showPercent val="0"/>
          <c:showBubbleSize val="0"/>
        </c:dLbls>
        <c:gapWidth val="150"/>
        <c:axId val="129425408"/>
        <c:axId val="12942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56.44</c:v>
                </c:pt>
                <c:pt idx="1">
                  <c:v>55.6</c:v>
                </c:pt>
                <c:pt idx="2">
                  <c:v>54.43</c:v>
                </c:pt>
                <c:pt idx="3">
                  <c:v>53.81</c:v>
                </c:pt>
                <c:pt idx="4">
                  <c:v>53.62</c:v>
                </c:pt>
              </c:numCache>
            </c:numRef>
          </c:val>
          <c:smooth val="0"/>
        </c:ser>
        <c:dLbls>
          <c:showLegendKey val="0"/>
          <c:showVal val="0"/>
          <c:showCatName val="0"/>
          <c:showSerName val="0"/>
          <c:showPercent val="0"/>
          <c:showBubbleSize val="0"/>
        </c:dLbls>
        <c:marker val="1"/>
        <c:smooth val="0"/>
        <c:axId val="129425408"/>
        <c:axId val="129427328"/>
      </c:lineChart>
      <c:dateAx>
        <c:axId val="129425408"/>
        <c:scaling>
          <c:orientation val="minMax"/>
        </c:scaling>
        <c:delete val="1"/>
        <c:axPos val="b"/>
        <c:numFmt formatCode="ge" sourceLinked="1"/>
        <c:majorTickMark val="none"/>
        <c:minorTickMark val="none"/>
        <c:tickLblPos val="none"/>
        <c:crossAx val="129427328"/>
        <c:crosses val="autoZero"/>
        <c:auto val="1"/>
        <c:lblOffset val="100"/>
        <c:baseTimeUnit val="years"/>
      </c:dateAx>
      <c:valAx>
        <c:axId val="12942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42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261.01</c:v>
                </c:pt>
                <c:pt idx="1">
                  <c:v>228.1</c:v>
                </c:pt>
                <c:pt idx="2">
                  <c:v>185.79</c:v>
                </c:pt>
                <c:pt idx="3">
                  <c:v>208.96</c:v>
                </c:pt>
                <c:pt idx="4">
                  <c:v>193.52</c:v>
                </c:pt>
              </c:numCache>
            </c:numRef>
          </c:val>
        </c:ser>
        <c:dLbls>
          <c:showLegendKey val="0"/>
          <c:showVal val="0"/>
          <c:showCatName val="0"/>
          <c:showSerName val="0"/>
          <c:showPercent val="0"/>
          <c:showBubbleSize val="0"/>
        </c:dLbls>
        <c:gapWidth val="150"/>
        <c:axId val="129453440"/>
        <c:axId val="12945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270.7</c:v>
                </c:pt>
                <c:pt idx="1">
                  <c:v>275.86</c:v>
                </c:pt>
                <c:pt idx="2">
                  <c:v>279.8</c:v>
                </c:pt>
                <c:pt idx="3">
                  <c:v>284.64999999999998</c:v>
                </c:pt>
                <c:pt idx="4">
                  <c:v>287.7</c:v>
                </c:pt>
              </c:numCache>
            </c:numRef>
          </c:val>
          <c:smooth val="0"/>
        </c:ser>
        <c:dLbls>
          <c:showLegendKey val="0"/>
          <c:showVal val="0"/>
          <c:showCatName val="0"/>
          <c:showSerName val="0"/>
          <c:showPercent val="0"/>
          <c:showBubbleSize val="0"/>
        </c:dLbls>
        <c:marker val="1"/>
        <c:smooth val="0"/>
        <c:axId val="129453440"/>
        <c:axId val="129459712"/>
      </c:lineChart>
      <c:dateAx>
        <c:axId val="129453440"/>
        <c:scaling>
          <c:orientation val="minMax"/>
        </c:scaling>
        <c:delete val="1"/>
        <c:axPos val="b"/>
        <c:numFmt formatCode="ge" sourceLinked="1"/>
        <c:majorTickMark val="none"/>
        <c:minorTickMark val="none"/>
        <c:tickLblPos val="none"/>
        <c:crossAx val="129459712"/>
        <c:crosses val="autoZero"/>
        <c:auto val="1"/>
        <c:lblOffset val="100"/>
        <c:baseTimeUnit val="years"/>
      </c:dateAx>
      <c:valAx>
        <c:axId val="12945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45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5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大分県　由布市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x14ac:dyDescent="0.15">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D2</v>
      </c>
      <c r="AA8" s="52"/>
      <c r="AB8" s="52"/>
      <c r="AC8" s="52"/>
      <c r="AD8" s="52"/>
      <c r="AE8" s="52"/>
      <c r="AF8" s="52"/>
      <c r="AG8" s="53"/>
      <c r="AH8" s="3"/>
      <c r="AI8" s="54">
        <f>データ!Q6</f>
        <v>35349</v>
      </c>
      <c r="AJ8" s="55"/>
      <c r="AK8" s="55"/>
      <c r="AL8" s="55"/>
      <c r="AM8" s="55"/>
      <c r="AN8" s="55"/>
      <c r="AO8" s="55"/>
      <c r="AP8" s="56"/>
      <c r="AQ8" s="46">
        <f>データ!R6</f>
        <v>319.32</v>
      </c>
      <c r="AR8" s="46"/>
      <c r="AS8" s="46"/>
      <c r="AT8" s="46"/>
      <c r="AU8" s="46"/>
      <c r="AV8" s="46"/>
      <c r="AW8" s="46"/>
      <c r="AX8" s="46"/>
      <c r="AY8" s="46">
        <f>データ!S6</f>
        <v>110.7</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x14ac:dyDescent="0.15">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x14ac:dyDescent="0.15">
      <c r="A10" s="2"/>
      <c r="B10" s="46" t="str">
        <f>データ!M6</f>
        <v>-</v>
      </c>
      <c r="C10" s="46"/>
      <c r="D10" s="46"/>
      <c r="E10" s="46"/>
      <c r="F10" s="46"/>
      <c r="G10" s="46"/>
      <c r="H10" s="46"/>
      <c r="I10" s="46"/>
      <c r="J10" s="46" t="str">
        <f>データ!N6</f>
        <v>該当数値なし</v>
      </c>
      <c r="K10" s="46"/>
      <c r="L10" s="46"/>
      <c r="M10" s="46"/>
      <c r="N10" s="46"/>
      <c r="O10" s="46"/>
      <c r="P10" s="46"/>
      <c r="Q10" s="46"/>
      <c r="R10" s="46">
        <f>データ!O6</f>
        <v>20.43</v>
      </c>
      <c r="S10" s="46"/>
      <c r="T10" s="46"/>
      <c r="U10" s="46"/>
      <c r="V10" s="46"/>
      <c r="W10" s="46"/>
      <c r="X10" s="46"/>
      <c r="Y10" s="46"/>
      <c r="Z10" s="80">
        <f>データ!P6</f>
        <v>2970</v>
      </c>
      <c r="AA10" s="80"/>
      <c r="AB10" s="80"/>
      <c r="AC10" s="80"/>
      <c r="AD10" s="80"/>
      <c r="AE10" s="80"/>
      <c r="AF10" s="80"/>
      <c r="AG10" s="80"/>
      <c r="AH10" s="2"/>
      <c r="AI10" s="80">
        <f>データ!T6</f>
        <v>7201</v>
      </c>
      <c r="AJ10" s="80"/>
      <c r="AK10" s="80"/>
      <c r="AL10" s="80"/>
      <c r="AM10" s="80"/>
      <c r="AN10" s="80"/>
      <c r="AO10" s="80"/>
      <c r="AP10" s="80"/>
      <c r="AQ10" s="46">
        <f>データ!U6</f>
        <v>27.33</v>
      </c>
      <c r="AR10" s="46"/>
      <c r="AS10" s="46"/>
      <c r="AT10" s="46"/>
      <c r="AU10" s="46"/>
      <c r="AV10" s="46"/>
      <c r="AW10" s="46"/>
      <c r="AX10" s="46"/>
      <c r="AY10" s="46">
        <f>データ!V6</f>
        <v>263.48</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x14ac:dyDescent="0.15">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9" t="s">
        <v>105</v>
      </c>
      <c r="BM16" s="90"/>
      <c r="BN16" s="90"/>
      <c r="BO16" s="90"/>
      <c r="BP16" s="90"/>
      <c r="BQ16" s="90"/>
      <c r="BR16" s="90"/>
      <c r="BS16" s="90"/>
      <c r="BT16" s="90"/>
      <c r="BU16" s="90"/>
      <c r="BV16" s="90"/>
      <c r="BW16" s="90"/>
      <c r="BX16" s="90"/>
      <c r="BY16" s="90"/>
      <c r="BZ16" s="9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9"/>
      <c r="BM17" s="90"/>
      <c r="BN17" s="90"/>
      <c r="BO17" s="90"/>
      <c r="BP17" s="90"/>
      <c r="BQ17" s="90"/>
      <c r="BR17" s="90"/>
      <c r="BS17" s="90"/>
      <c r="BT17" s="90"/>
      <c r="BU17" s="90"/>
      <c r="BV17" s="90"/>
      <c r="BW17" s="90"/>
      <c r="BX17" s="90"/>
      <c r="BY17" s="90"/>
      <c r="BZ17" s="9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9"/>
      <c r="BM18" s="90"/>
      <c r="BN18" s="90"/>
      <c r="BO18" s="90"/>
      <c r="BP18" s="90"/>
      <c r="BQ18" s="90"/>
      <c r="BR18" s="90"/>
      <c r="BS18" s="90"/>
      <c r="BT18" s="90"/>
      <c r="BU18" s="90"/>
      <c r="BV18" s="90"/>
      <c r="BW18" s="90"/>
      <c r="BX18" s="90"/>
      <c r="BY18" s="90"/>
      <c r="BZ18" s="9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9"/>
      <c r="BM19" s="90"/>
      <c r="BN19" s="90"/>
      <c r="BO19" s="90"/>
      <c r="BP19" s="90"/>
      <c r="BQ19" s="90"/>
      <c r="BR19" s="90"/>
      <c r="BS19" s="90"/>
      <c r="BT19" s="90"/>
      <c r="BU19" s="90"/>
      <c r="BV19" s="90"/>
      <c r="BW19" s="90"/>
      <c r="BX19" s="90"/>
      <c r="BY19" s="90"/>
      <c r="BZ19" s="9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9"/>
      <c r="BM20" s="90"/>
      <c r="BN20" s="90"/>
      <c r="BO20" s="90"/>
      <c r="BP20" s="90"/>
      <c r="BQ20" s="90"/>
      <c r="BR20" s="90"/>
      <c r="BS20" s="90"/>
      <c r="BT20" s="90"/>
      <c r="BU20" s="90"/>
      <c r="BV20" s="90"/>
      <c r="BW20" s="90"/>
      <c r="BX20" s="90"/>
      <c r="BY20" s="90"/>
      <c r="BZ20" s="9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9"/>
      <c r="BM21" s="90"/>
      <c r="BN21" s="90"/>
      <c r="BO21" s="90"/>
      <c r="BP21" s="90"/>
      <c r="BQ21" s="90"/>
      <c r="BR21" s="90"/>
      <c r="BS21" s="90"/>
      <c r="BT21" s="90"/>
      <c r="BU21" s="90"/>
      <c r="BV21" s="90"/>
      <c r="BW21" s="90"/>
      <c r="BX21" s="90"/>
      <c r="BY21" s="90"/>
      <c r="BZ21" s="9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9"/>
      <c r="BM22" s="90"/>
      <c r="BN22" s="90"/>
      <c r="BO22" s="90"/>
      <c r="BP22" s="90"/>
      <c r="BQ22" s="90"/>
      <c r="BR22" s="90"/>
      <c r="BS22" s="90"/>
      <c r="BT22" s="90"/>
      <c r="BU22" s="90"/>
      <c r="BV22" s="90"/>
      <c r="BW22" s="90"/>
      <c r="BX22" s="90"/>
      <c r="BY22" s="90"/>
      <c r="BZ22" s="9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9"/>
      <c r="BM23" s="90"/>
      <c r="BN23" s="90"/>
      <c r="BO23" s="90"/>
      <c r="BP23" s="90"/>
      <c r="BQ23" s="90"/>
      <c r="BR23" s="90"/>
      <c r="BS23" s="90"/>
      <c r="BT23" s="90"/>
      <c r="BU23" s="90"/>
      <c r="BV23" s="90"/>
      <c r="BW23" s="90"/>
      <c r="BX23" s="90"/>
      <c r="BY23" s="90"/>
      <c r="BZ23" s="9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9"/>
      <c r="BM24" s="90"/>
      <c r="BN24" s="90"/>
      <c r="BO24" s="90"/>
      <c r="BP24" s="90"/>
      <c r="BQ24" s="90"/>
      <c r="BR24" s="90"/>
      <c r="BS24" s="90"/>
      <c r="BT24" s="90"/>
      <c r="BU24" s="90"/>
      <c r="BV24" s="90"/>
      <c r="BW24" s="90"/>
      <c r="BX24" s="90"/>
      <c r="BY24" s="90"/>
      <c r="BZ24" s="9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9"/>
      <c r="BM25" s="90"/>
      <c r="BN25" s="90"/>
      <c r="BO25" s="90"/>
      <c r="BP25" s="90"/>
      <c r="BQ25" s="90"/>
      <c r="BR25" s="90"/>
      <c r="BS25" s="90"/>
      <c r="BT25" s="90"/>
      <c r="BU25" s="90"/>
      <c r="BV25" s="90"/>
      <c r="BW25" s="90"/>
      <c r="BX25" s="90"/>
      <c r="BY25" s="90"/>
      <c r="BZ25" s="9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9"/>
      <c r="BM26" s="90"/>
      <c r="BN26" s="90"/>
      <c r="BO26" s="90"/>
      <c r="BP26" s="90"/>
      <c r="BQ26" s="90"/>
      <c r="BR26" s="90"/>
      <c r="BS26" s="90"/>
      <c r="BT26" s="90"/>
      <c r="BU26" s="90"/>
      <c r="BV26" s="90"/>
      <c r="BW26" s="90"/>
      <c r="BX26" s="90"/>
      <c r="BY26" s="90"/>
      <c r="BZ26" s="9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9"/>
      <c r="BM27" s="90"/>
      <c r="BN27" s="90"/>
      <c r="BO27" s="90"/>
      <c r="BP27" s="90"/>
      <c r="BQ27" s="90"/>
      <c r="BR27" s="90"/>
      <c r="BS27" s="90"/>
      <c r="BT27" s="90"/>
      <c r="BU27" s="90"/>
      <c r="BV27" s="90"/>
      <c r="BW27" s="90"/>
      <c r="BX27" s="90"/>
      <c r="BY27" s="90"/>
      <c r="BZ27" s="9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9"/>
      <c r="BM28" s="90"/>
      <c r="BN28" s="90"/>
      <c r="BO28" s="90"/>
      <c r="BP28" s="90"/>
      <c r="BQ28" s="90"/>
      <c r="BR28" s="90"/>
      <c r="BS28" s="90"/>
      <c r="BT28" s="90"/>
      <c r="BU28" s="90"/>
      <c r="BV28" s="90"/>
      <c r="BW28" s="90"/>
      <c r="BX28" s="90"/>
      <c r="BY28" s="90"/>
      <c r="BZ28" s="9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9"/>
      <c r="BM29" s="90"/>
      <c r="BN29" s="90"/>
      <c r="BO29" s="90"/>
      <c r="BP29" s="90"/>
      <c r="BQ29" s="90"/>
      <c r="BR29" s="90"/>
      <c r="BS29" s="90"/>
      <c r="BT29" s="90"/>
      <c r="BU29" s="90"/>
      <c r="BV29" s="90"/>
      <c r="BW29" s="90"/>
      <c r="BX29" s="90"/>
      <c r="BY29" s="90"/>
      <c r="BZ29" s="9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9"/>
      <c r="BM30" s="90"/>
      <c r="BN30" s="90"/>
      <c r="BO30" s="90"/>
      <c r="BP30" s="90"/>
      <c r="BQ30" s="90"/>
      <c r="BR30" s="90"/>
      <c r="BS30" s="90"/>
      <c r="BT30" s="90"/>
      <c r="BU30" s="90"/>
      <c r="BV30" s="90"/>
      <c r="BW30" s="90"/>
      <c r="BX30" s="90"/>
      <c r="BY30" s="90"/>
      <c r="BZ30" s="9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9"/>
      <c r="BM31" s="90"/>
      <c r="BN31" s="90"/>
      <c r="BO31" s="90"/>
      <c r="BP31" s="90"/>
      <c r="BQ31" s="90"/>
      <c r="BR31" s="90"/>
      <c r="BS31" s="90"/>
      <c r="BT31" s="90"/>
      <c r="BU31" s="90"/>
      <c r="BV31" s="90"/>
      <c r="BW31" s="90"/>
      <c r="BX31" s="90"/>
      <c r="BY31" s="90"/>
      <c r="BZ31" s="9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9"/>
      <c r="BM32" s="90"/>
      <c r="BN32" s="90"/>
      <c r="BO32" s="90"/>
      <c r="BP32" s="90"/>
      <c r="BQ32" s="90"/>
      <c r="BR32" s="90"/>
      <c r="BS32" s="90"/>
      <c r="BT32" s="90"/>
      <c r="BU32" s="90"/>
      <c r="BV32" s="90"/>
      <c r="BW32" s="90"/>
      <c r="BX32" s="90"/>
      <c r="BY32" s="90"/>
      <c r="BZ32" s="9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9"/>
      <c r="BM33" s="90"/>
      <c r="BN33" s="90"/>
      <c r="BO33" s="90"/>
      <c r="BP33" s="90"/>
      <c r="BQ33" s="90"/>
      <c r="BR33" s="90"/>
      <c r="BS33" s="90"/>
      <c r="BT33" s="90"/>
      <c r="BU33" s="90"/>
      <c r="BV33" s="90"/>
      <c r="BW33" s="90"/>
      <c r="BX33" s="90"/>
      <c r="BY33" s="90"/>
      <c r="BZ33" s="91"/>
    </row>
    <row r="34" spans="1:78" ht="13.5" customHeight="1" x14ac:dyDescent="0.15">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89"/>
      <c r="BM34" s="90"/>
      <c r="BN34" s="90"/>
      <c r="BO34" s="90"/>
      <c r="BP34" s="90"/>
      <c r="BQ34" s="90"/>
      <c r="BR34" s="90"/>
      <c r="BS34" s="90"/>
      <c r="BT34" s="90"/>
      <c r="BU34" s="90"/>
      <c r="BV34" s="90"/>
      <c r="BW34" s="90"/>
      <c r="BX34" s="90"/>
      <c r="BY34" s="90"/>
      <c r="BZ34" s="91"/>
    </row>
    <row r="35" spans="1:78" ht="13.5" customHeight="1" x14ac:dyDescent="0.15">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89"/>
      <c r="BM35" s="90"/>
      <c r="BN35" s="90"/>
      <c r="BO35" s="90"/>
      <c r="BP35" s="90"/>
      <c r="BQ35" s="90"/>
      <c r="BR35" s="90"/>
      <c r="BS35" s="90"/>
      <c r="BT35" s="90"/>
      <c r="BU35" s="90"/>
      <c r="BV35" s="90"/>
      <c r="BW35" s="90"/>
      <c r="BX35" s="90"/>
      <c r="BY35" s="90"/>
      <c r="BZ35" s="9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9"/>
      <c r="BM36" s="90"/>
      <c r="BN36" s="90"/>
      <c r="BO36" s="90"/>
      <c r="BP36" s="90"/>
      <c r="BQ36" s="90"/>
      <c r="BR36" s="90"/>
      <c r="BS36" s="90"/>
      <c r="BT36" s="90"/>
      <c r="BU36" s="90"/>
      <c r="BV36" s="90"/>
      <c r="BW36" s="90"/>
      <c r="BX36" s="90"/>
      <c r="BY36" s="90"/>
      <c r="BZ36" s="9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9"/>
      <c r="BM37" s="90"/>
      <c r="BN37" s="90"/>
      <c r="BO37" s="90"/>
      <c r="BP37" s="90"/>
      <c r="BQ37" s="90"/>
      <c r="BR37" s="90"/>
      <c r="BS37" s="90"/>
      <c r="BT37" s="90"/>
      <c r="BU37" s="90"/>
      <c r="BV37" s="90"/>
      <c r="BW37" s="90"/>
      <c r="BX37" s="90"/>
      <c r="BY37" s="90"/>
      <c r="BZ37" s="9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9"/>
      <c r="BM38" s="90"/>
      <c r="BN38" s="90"/>
      <c r="BO38" s="90"/>
      <c r="BP38" s="90"/>
      <c r="BQ38" s="90"/>
      <c r="BR38" s="90"/>
      <c r="BS38" s="90"/>
      <c r="BT38" s="90"/>
      <c r="BU38" s="90"/>
      <c r="BV38" s="90"/>
      <c r="BW38" s="90"/>
      <c r="BX38" s="90"/>
      <c r="BY38" s="90"/>
      <c r="BZ38" s="9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9"/>
      <c r="BM39" s="90"/>
      <c r="BN39" s="90"/>
      <c r="BO39" s="90"/>
      <c r="BP39" s="90"/>
      <c r="BQ39" s="90"/>
      <c r="BR39" s="90"/>
      <c r="BS39" s="90"/>
      <c r="BT39" s="90"/>
      <c r="BU39" s="90"/>
      <c r="BV39" s="90"/>
      <c r="BW39" s="90"/>
      <c r="BX39" s="90"/>
      <c r="BY39" s="90"/>
      <c r="BZ39" s="9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9"/>
      <c r="BM40" s="90"/>
      <c r="BN40" s="90"/>
      <c r="BO40" s="90"/>
      <c r="BP40" s="90"/>
      <c r="BQ40" s="90"/>
      <c r="BR40" s="90"/>
      <c r="BS40" s="90"/>
      <c r="BT40" s="90"/>
      <c r="BU40" s="90"/>
      <c r="BV40" s="90"/>
      <c r="BW40" s="90"/>
      <c r="BX40" s="90"/>
      <c r="BY40" s="90"/>
      <c r="BZ40" s="9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9"/>
      <c r="BM41" s="90"/>
      <c r="BN41" s="90"/>
      <c r="BO41" s="90"/>
      <c r="BP41" s="90"/>
      <c r="BQ41" s="90"/>
      <c r="BR41" s="90"/>
      <c r="BS41" s="90"/>
      <c r="BT41" s="90"/>
      <c r="BU41" s="90"/>
      <c r="BV41" s="90"/>
      <c r="BW41" s="90"/>
      <c r="BX41" s="90"/>
      <c r="BY41" s="90"/>
      <c r="BZ41" s="9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9"/>
      <c r="BM42" s="90"/>
      <c r="BN42" s="90"/>
      <c r="BO42" s="90"/>
      <c r="BP42" s="90"/>
      <c r="BQ42" s="90"/>
      <c r="BR42" s="90"/>
      <c r="BS42" s="90"/>
      <c r="BT42" s="90"/>
      <c r="BU42" s="90"/>
      <c r="BV42" s="90"/>
      <c r="BW42" s="90"/>
      <c r="BX42" s="90"/>
      <c r="BY42" s="90"/>
      <c r="BZ42" s="9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9"/>
      <c r="BM43" s="90"/>
      <c r="BN43" s="90"/>
      <c r="BO43" s="90"/>
      <c r="BP43" s="90"/>
      <c r="BQ43" s="90"/>
      <c r="BR43" s="90"/>
      <c r="BS43" s="90"/>
      <c r="BT43" s="90"/>
      <c r="BU43" s="90"/>
      <c r="BV43" s="90"/>
      <c r="BW43" s="90"/>
      <c r="BX43" s="90"/>
      <c r="BY43" s="90"/>
      <c r="BZ43" s="9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92"/>
      <c r="BM44" s="93"/>
      <c r="BN44" s="93"/>
      <c r="BO44" s="93"/>
      <c r="BP44" s="93"/>
      <c r="BQ44" s="93"/>
      <c r="BR44" s="93"/>
      <c r="BS44" s="93"/>
      <c r="BT44" s="93"/>
      <c r="BU44" s="93"/>
      <c r="BV44" s="93"/>
      <c r="BW44" s="93"/>
      <c r="BX44" s="93"/>
      <c r="BY44" s="93"/>
      <c r="BZ44" s="9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x14ac:dyDescent="0.15">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x14ac:dyDescent="0.15">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x14ac:dyDescent="0.15">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x14ac:dyDescent="0.15">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9" t="s">
        <v>107</v>
      </c>
      <c r="BM66" s="90"/>
      <c r="BN66" s="90"/>
      <c r="BO66" s="90"/>
      <c r="BP66" s="90"/>
      <c r="BQ66" s="90"/>
      <c r="BR66" s="90"/>
      <c r="BS66" s="90"/>
      <c r="BT66" s="90"/>
      <c r="BU66" s="90"/>
      <c r="BV66" s="90"/>
      <c r="BW66" s="90"/>
      <c r="BX66" s="90"/>
      <c r="BY66" s="90"/>
      <c r="BZ66" s="9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9"/>
      <c r="BM67" s="90"/>
      <c r="BN67" s="90"/>
      <c r="BO67" s="90"/>
      <c r="BP67" s="90"/>
      <c r="BQ67" s="90"/>
      <c r="BR67" s="90"/>
      <c r="BS67" s="90"/>
      <c r="BT67" s="90"/>
      <c r="BU67" s="90"/>
      <c r="BV67" s="90"/>
      <c r="BW67" s="90"/>
      <c r="BX67" s="90"/>
      <c r="BY67" s="90"/>
      <c r="BZ67" s="9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9"/>
      <c r="BM68" s="90"/>
      <c r="BN68" s="90"/>
      <c r="BO68" s="90"/>
      <c r="BP68" s="90"/>
      <c r="BQ68" s="90"/>
      <c r="BR68" s="90"/>
      <c r="BS68" s="90"/>
      <c r="BT68" s="90"/>
      <c r="BU68" s="90"/>
      <c r="BV68" s="90"/>
      <c r="BW68" s="90"/>
      <c r="BX68" s="90"/>
      <c r="BY68" s="90"/>
      <c r="BZ68" s="9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9"/>
      <c r="BM69" s="90"/>
      <c r="BN69" s="90"/>
      <c r="BO69" s="90"/>
      <c r="BP69" s="90"/>
      <c r="BQ69" s="90"/>
      <c r="BR69" s="90"/>
      <c r="BS69" s="90"/>
      <c r="BT69" s="90"/>
      <c r="BU69" s="90"/>
      <c r="BV69" s="90"/>
      <c r="BW69" s="90"/>
      <c r="BX69" s="90"/>
      <c r="BY69" s="90"/>
      <c r="BZ69" s="9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9"/>
      <c r="BM70" s="90"/>
      <c r="BN70" s="90"/>
      <c r="BO70" s="90"/>
      <c r="BP70" s="90"/>
      <c r="BQ70" s="90"/>
      <c r="BR70" s="90"/>
      <c r="BS70" s="90"/>
      <c r="BT70" s="90"/>
      <c r="BU70" s="90"/>
      <c r="BV70" s="90"/>
      <c r="BW70" s="90"/>
      <c r="BX70" s="90"/>
      <c r="BY70" s="90"/>
      <c r="BZ70" s="9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9"/>
      <c r="BM71" s="90"/>
      <c r="BN71" s="90"/>
      <c r="BO71" s="90"/>
      <c r="BP71" s="90"/>
      <c r="BQ71" s="90"/>
      <c r="BR71" s="90"/>
      <c r="BS71" s="90"/>
      <c r="BT71" s="90"/>
      <c r="BU71" s="90"/>
      <c r="BV71" s="90"/>
      <c r="BW71" s="90"/>
      <c r="BX71" s="90"/>
      <c r="BY71" s="90"/>
      <c r="BZ71" s="9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9"/>
      <c r="BM72" s="90"/>
      <c r="BN72" s="90"/>
      <c r="BO72" s="90"/>
      <c r="BP72" s="90"/>
      <c r="BQ72" s="90"/>
      <c r="BR72" s="90"/>
      <c r="BS72" s="90"/>
      <c r="BT72" s="90"/>
      <c r="BU72" s="90"/>
      <c r="BV72" s="90"/>
      <c r="BW72" s="90"/>
      <c r="BX72" s="90"/>
      <c r="BY72" s="90"/>
      <c r="BZ72" s="9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9"/>
      <c r="BM73" s="90"/>
      <c r="BN73" s="90"/>
      <c r="BO73" s="90"/>
      <c r="BP73" s="90"/>
      <c r="BQ73" s="90"/>
      <c r="BR73" s="90"/>
      <c r="BS73" s="90"/>
      <c r="BT73" s="90"/>
      <c r="BU73" s="90"/>
      <c r="BV73" s="90"/>
      <c r="BW73" s="90"/>
      <c r="BX73" s="90"/>
      <c r="BY73" s="90"/>
      <c r="BZ73" s="9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9"/>
      <c r="BM74" s="90"/>
      <c r="BN74" s="90"/>
      <c r="BO74" s="90"/>
      <c r="BP74" s="90"/>
      <c r="BQ74" s="90"/>
      <c r="BR74" s="90"/>
      <c r="BS74" s="90"/>
      <c r="BT74" s="90"/>
      <c r="BU74" s="90"/>
      <c r="BV74" s="90"/>
      <c r="BW74" s="90"/>
      <c r="BX74" s="90"/>
      <c r="BY74" s="90"/>
      <c r="BZ74" s="9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9"/>
      <c r="BM75" s="90"/>
      <c r="BN75" s="90"/>
      <c r="BO75" s="90"/>
      <c r="BP75" s="90"/>
      <c r="BQ75" s="90"/>
      <c r="BR75" s="90"/>
      <c r="BS75" s="90"/>
      <c r="BT75" s="90"/>
      <c r="BU75" s="90"/>
      <c r="BV75" s="90"/>
      <c r="BW75" s="90"/>
      <c r="BX75" s="90"/>
      <c r="BY75" s="90"/>
      <c r="BZ75" s="9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9"/>
      <c r="BM76" s="90"/>
      <c r="BN76" s="90"/>
      <c r="BO76" s="90"/>
      <c r="BP76" s="90"/>
      <c r="BQ76" s="90"/>
      <c r="BR76" s="90"/>
      <c r="BS76" s="90"/>
      <c r="BT76" s="90"/>
      <c r="BU76" s="90"/>
      <c r="BV76" s="90"/>
      <c r="BW76" s="90"/>
      <c r="BX76" s="90"/>
      <c r="BY76" s="90"/>
      <c r="BZ76" s="9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9"/>
      <c r="BM77" s="90"/>
      <c r="BN77" s="90"/>
      <c r="BO77" s="90"/>
      <c r="BP77" s="90"/>
      <c r="BQ77" s="90"/>
      <c r="BR77" s="90"/>
      <c r="BS77" s="90"/>
      <c r="BT77" s="90"/>
      <c r="BU77" s="90"/>
      <c r="BV77" s="90"/>
      <c r="BW77" s="90"/>
      <c r="BX77" s="90"/>
      <c r="BY77" s="90"/>
      <c r="BZ77" s="9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9"/>
      <c r="BM78" s="90"/>
      <c r="BN78" s="90"/>
      <c r="BO78" s="90"/>
      <c r="BP78" s="90"/>
      <c r="BQ78" s="90"/>
      <c r="BR78" s="90"/>
      <c r="BS78" s="90"/>
      <c r="BT78" s="90"/>
      <c r="BU78" s="90"/>
      <c r="BV78" s="90"/>
      <c r="BW78" s="90"/>
      <c r="BX78" s="90"/>
      <c r="BY78" s="90"/>
      <c r="BZ78" s="91"/>
    </row>
    <row r="79" spans="1:78" ht="13.5" customHeight="1" x14ac:dyDescent="0.15">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89"/>
      <c r="BM79" s="90"/>
      <c r="BN79" s="90"/>
      <c r="BO79" s="90"/>
      <c r="BP79" s="90"/>
      <c r="BQ79" s="90"/>
      <c r="BR79" s="90"/>
      <c r="BS79" s="90"/>
      <c r="BT79" s="90"/>
      <c r="BU79" s="90"/>
      <c r="BV79" s="90"/>
      <c r="BW79" s="90"/>
      <c r="BX79" s="90"/>
      <c r="BY79" s="90"/>
      <c r="BZ79" s="91"/>
    </row>
    <row r="80" spans="1:78" ht="13.5" customHeight="1" x14ac:dyDescent="0.15">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89"/>
      <c r="BM80" s="90"/>
      <c r="BN80" s="90"/>
      <c r="BO80" s="90"/>
      <c r="BP80" s="90"/>
      <c r="BQ80" s="90"/>
      <c r="BR80" s="90"/>
      <c r="BS80" s="90"/>
      <c r="BT80" s="90"/>
      <c r="BU80" s="90"/>
      <c r="BV80" s="90"/>
      <c r="BW80" s="90"/>
      <c r="BX80" s="90"/>
      <c r="BY80" s="90"/>
      <c r="BZ80" s="9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9"/>
      <c r="BM81" s="90"/>
      <c r="BN81" s="90"/>
      <c r="BO81" s="90"/>
      <c r="BP81" s="90"/>
      <c r="BQ81" s="90"/>
      <c r="BR81" s="90"/>
      <c r="BS81" s="90"/>
      <c r="BT81" s="90"/>
      <c r="BU81" s="90"/>
      <c r="BV81" s="90"/>
      <c r="BW81" s="90"/>
      <c r="BX81" s="90"/>
      <c r="BY81" s="90"/>
      <c r="BZ81" s="9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2"/>
      <c r="BM82" s="93"/>
      <c r="BN82" s="93"/>
      <c r="BO82" s="93"/>
      <c r="BP82" s="93"/>
      <c r="BQ82" s="93"/>
      <c r="BR82" s="93"/>
      <c r="BS82" s="93"/>
      <c r="BT82" s="93"/>
      <c r="BU82" s="93"/>
      <c r="BV82" s="93"/>
      <c r="BW82" s="93"/>
      <c r="BX82" s="93"/>
      <c r="BY82" s="93"/>
      <c r="BZ82" s="94"/>
    </row>
    <row r="83" spans="1:78" x14ac:dyDescent="0.15">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x14ac:dyDescent="0.15">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442135</v>
      </c>
      <c r="D6" s="31">
        <f t="shared" si="3"/>
        <v>47</v>
      </c>
      <c r="E6" s="31">
        <f t="shared" si="3"/>
        <v>1</v>
      </c>
      <c r="F6" s="31">
        <f t="shared" si="3"/>
        <v>0</v>
      </c>
      <c r="G6" s="31">
        <f t="shared" si="3"/>
        <v>0</v>
      </c>
      <c r="H6" s="31" t="str">
        <f t="shared" si="3"/>
        <v>大分県　由布市</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20.43</v>
      </c>
      <c r="P6" s="32">
        <f t="shared" si="3"/>
        <v>2970</v>
      </c>
      <c r="Q6" s="32">
        <f t="shared" si="3"/>
        <v>35349</v>
      </c>
      <c r="R6" s="32">
        <f t="shared" si="3"/>
        <v>319.32</v>
      </c>
      <c r="S6" s="32">
        <f t="shared" si="3"/>
        <v>110.7</v>
      </c>
      <c r="T6" s="32">
        <f t="shared" si="3"/>
        <v>7201</v>
      </c>
      <c r="U6" s="32">
        <f t="shared" si="3"/>
        <v>27.33</v>
      </c>
      <c r="V6" s="32">
        <f t="shared" si="3"/>
        <v>263.48</v>
      </c>
      <c r="W6" s="33">
        <f>IF(W7="",NA(),W7)</f>
        <v>67.540000000000006</v>
      </c>
      <c r="X6" s="33">
        <f t="shared" ref="X6:AF6" si="4">IF(X7="",NA(),X7)</f>
        <v>85.27</v>
      </c>
      <c r="Y6" s="33">
        <f t="shared" si="4"/>
        <v>99.55</v>
      </c>
      <c r="Z6" s="33">
        <f t="shared" si="4"/>
        <v>91.89</v>
      </c>
      <c r="AA6" s="33">
        <f t="shared" si="4"/>
        <v>108.58</v>
      </c>
      <c r="AB6" s="33">
        <f t="shared" si="4"/>
        <v>75.239999999999995</v>
      </c>
      <c r="AC6" s="33">
        <f t="shared" si="4"/>
        <v>73.63</v>
      </c>
      <c r="AD6" s="33">
        <f t="shared" si="4"/>
        <v>75.709999999999994</v>
      </c>
      <c r="AE6" s="33">
        <f t="shared" si="4"/>
        <v>75.09</v>
      </c>
      <c r="AF6" s="33">
        <f t="shared" si="4"/>
        <v>75.34</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577.04</v>
      </c>
      <c r="BE6" s="33">
        <f t="shared" ref="BE6:BM6" si="7">IF(BE7="",NA(),BE7)</f>
        <v>574.79</v>
      </c>
      <c r="BF6" s="33">
        <f t="shared" si="7"/>
        <v>533.59</v>
      </c>
      <c r="BG6" s="33">
        <f t="shared" si="7"/>
        <v>791.96</v>
      </c>
      <c r="BH6" s="33">
        <f t="shared" si="7"/>
        <v>897.82</v>
      </c>
      <c r="BI6" s="33">
        <f t="shared" si="7"/>
        <v>1168.8</v>
      </c>
      <c r="BJ6" s="33">
        <f t="shared" si="7"/>
        <v>1158.82</v>
      </c>
      <c r="BK6" s="33">
        <f t="shared" si="7"/>
        <v>1167.7</v>
      </c>
      <c r="BL6" s="33">
        <f t="shared" si="7"/>
        <v>1228.58</v>
      </c>
      <c r="BM6" s="33">
        <f t="shared" si="7"/>
        <v>1280.18</v>
      </c>
      <c r="BN6" s="32" t="str">
        <f>IF(BN7="","",IF(BN7="-","【-】","【"&amp;SUBSTITUTE(TEXT(BN7,"#,##0.00"),"-","△")&amp;"】"))</f>
        <v>【1,242.90】</v>
      </c>
      <c r="BO6" s="33">
        <f>IF(BO7="",NA(),BO7)</f>
        <v>62.4</v>
      </c>
      <c r="BP6" s="33">
        <f t="shared" ref="BP6:BX6" si="8">IF(BP7="",NA(),BP7)</f>
        <v>71.739999999999995</v>
      </c>
      <c r="BQ6" s="33">
        <f t="shared" si="8"/>
        <v>87.94</v>
      </c>
      <c r="BR6" s="33">
        <f t="shared" si="8"/>
        <v>80.19</v>
      </c>
      <c r="BS6" s="33">
        <f t="shared" si="8"/>
        <v>86.71</v>
      </c>
      <c r="BT6" s="33">
        <f t="shared" si="8"/>
        <v>56.44</v>
      </c>
      <c r="BU6" s="33">
        <f t="shared" si="8"/>
        <v>55.6</v>
      </c>
      <c r="BV6" s="33">
        <f t="shared" si="8"/>
        <v>54.43</v>
      </c>
      <c r="BW6" s="33">
        <f t="shared" si="8"/>
        <v>53.81</v>
      </c>
      <c r="BX6" s="33">
        <f t="shared" si="8"/>
        <v>53.62</v>
      </c>
      <c r="BY6" s="32" t="str">
        <f>IF(BY7="","",IF(BY7="-","【-】","【"&amp;SUBSTITUTE(TEXT(BY7,"#,##0.00"),"-","△")&amp;"】"))</f>
        <v>【33.35】</v>
      </c>
      <c r="BZ6" s="33">
        <f>IF(BZ7="",NA(),BZ7)</f>
        <v>261.01</v>
      </c>
      <c r="CA6" s="33">
        <f t="shared" ref="CA6:CI6" si="9">IF(CA7="",NA(),CA7)</f>
        <v>228.1</v>
      </c>
      <c r="CB6" s="33">
        <f t="shared" si="9"/>
        <v>185.79</v>
      </c>
      <c r="CC6" s="33">
        <f t="shared" si="9"/>
        <v>208.96</v>
      </c>
      <c r="CD6" s="33">
        <f t="shared" si="9"/>
        <v>193.52</v>
      </c>
      <c r="CE6" s="33">
        <f t="shared" si="9"/>
        <v>270.7</v>
      </c>
      <c r="CF6" s="33">
        <f t="shared" si="9"/>
        <v>275.86</v>
      </c>
      <c r="CG6" s="33">
        <f t="shared" si="9"/>
        <v>279.8</v>
      </c>
      <c r="CH6" s="33">
        <f t="shared" si="9"/>
        <v>284.64999999999998</v>
      </c>
      <c r="CI6" s="33">
        <f t="shared" si="9"/>
        <v>287.7</v>
      </c>
      <c r="CJ6" s="32" t="str">
        <f>IF(CJ7="","",IF(CJ7="-","【-】","【"&amp;SUBSTITUTE(TEXT(CJ7,"#,##0.00"),"-","△")&amp;"】"))</f>
        <v>【524.69】</v>
      </c>
      <c r="CK6" s="33">
        <f>IF(CK7="",NA(),CK7)</f>
        <v>88.27</v>
      </c>
      <c r="CL6" s="33">
        <f t="shared" ref="CL6:CT6" si="10">IF(CL7="",NA(),CL7)</f>
        <v>85.66</v>
      </c>
      <c r="CM6" s="33">
        <f t="shared" si="10"/>
        <v>85.5</v>
      </c>
      <c r="CN6" s="33">
        <f t="shared" si="10"/>
        <v>86.6</v>
      </c>
      <c r="CO6" s="33">
        <f t="shared" si="10"/>
        <v>84.7</v>
      </c>
      <c r="CP6" s="33">
        <f t="shared" si="10"/>
        <v>59.84</v>
      </c>
      <c r="CQ6" s="33">
        <f t="shared" si="10"/>
        <v>60.66</v>
      </c>
      <c r="CR6" s="33">
        <f t="shared" si="10"/>
        <v>60.17</v>
      </c>
      <c r="CS6" s="33">
        <f t="shared" si="10"/>
        <v>58.96</v>
      </c>
      <c r="CT6" s="33">
        <f t="shared" si="10"/>
        <v>58.1</v>
      </c>
      <c r="CU6" s="32" t="str">
        <f>IF(CU7="","",IF(CU7="-","【-】","【"&amp;SUBSTITUTE(TEXT(CU7,"#,##0.00"),"-","△")&amp;"】"))</f>
        <v>【57.58】</v>
      </c>
      <c r="CV6" s="33">
        <f>IF(CV7="",NA(),CV7)</f>
        <v>63.44</v>
      </c>
      <c r="CW6" s="33">
        <f t="shared" ref="CW6:DE6" si="11">IF(CW7="",NA(),CW7)</f>
        <v>64.08</v>
      </c>
      <c r="CX6" s="33">
        <f t="shared" si="11"/>
        <v>67</v>
      </c>
      <c r="CY6" s="33">
        <f t="shared" si="11"/>
        <v>63.98</v>
      </c>
      <c r="CZ6" s="33">
        <f t="shared" si="11"/>
        <v>65.33</v>
      </c>
      <c r="DA6" s="33">
        <f t="shared" si="11"/>
        <v>77.989999999999995</v>
      </c>
      <c r="DB6" s="33">
        <f t="shared" si="11"/>
        <v>77.319999999999993</v>
      </c>
      <c r="DC6" s="33">
        <f t="shared" si="11"/>
        <v>76.680000000000007</v>
      </c>
      <c r="DD6" s="33">
        <f t="shared" si="11"/>
        <v>76.58</v>
      </c>
      <c r="DE6" s="33">
        <f t="shared" si="11"/>
        <v>76.69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3">
        <f t="shared" ref="ED6:EL6" si="14">IF(ED7="",NA(),ED7)</f>
        <v>0.26</v>
      </c>
      <c r="EE6" s="33">
        <f t="shared" si="14"/>
        <v>0.14000000000000001</v>
      </c>
      <c r="EF6" s="33">
        <f t="shared" si="14"/>
        <v>2.86</v>
      </c>
      <c r="EG6" s="33">
        <f t="shared" si="14"/>
        <v>0.78</v>
      </c>
      <c r="EH6" s="33">
        <f t="shared" si="14"/>
        <v>1.08</v>
      </c>
      <c r="EI6" s="33">
        <f t="shared" si="14"/>
        <v>0.69</v>
      </c>
      <c r="EJ6" s="33">
        <f t="shared" si="14"/>
        <v>0.89</v>
      </c>
      <c r="EK6" s="33">
        <f t="shared" si="14"/>
        <v>0.98</v>
      </c>
      <c r="EL6" s="33">
        <f t="shared" si="14"/>
        <v>0.76</v>
      </c>
      <c r="EM6" s="32" t="str">
        <f>IF(EM7="","",IF(EM7="-","【-】","【"&amp;SUBSTITUTE(TEXT(EM7,"#,##0.00"),"-","△")&amp;"】"))</f>
        <v>【0.71】</v>
      </c>
    </row>
    <row r="7" spans="1:143" s="34" customFormat="1" x14ac:dyDescent="0.15">
      <c r="A7" s="26"/>
      <c r="B7" s="35">
        <v>2015</v>
      </c>
      <c r="C7" s="35">
        <v>442135</v>
      </c>
      <c r="D7" s="35">
        <v>47</v>
      </c>
      <c r="E7" s="35">
        <v>1</v>
      </c>
      <c r="F7" s="35">
        <v>0</v>
      </c>
      <c r="G7" s="35">
        <v>0</v>
      </c>
      <c r="H7" s="35" t="s">
        <v>93</v>
      </c>
      <c r="I7" s="35" t="s">
        <v>94</v>
      </c>
      <c r="J7" s="35" t="s">
        <v>95</v>
      </c>
      <c r="K7" s="35" t="s">
        <v>96</v>
      </c>
      <c r="L7" s="35" t="s">
        <v>97</v>
      </c>
      <c r="M7" s="36" t="s">
        <v>98</v>
      </c>
      <c r="N7" s="36" t="s">
        <v>99</v>
      </c>
      <c r="O7" s="36">
        <v>20.43</v>
      </c>
      <c r="P7" s="36">
        <v>2970</v>
      </c>
      <c r="Q7" s="36">
        <v>35349</v>
      </c>
      <c r="R7" s="36">
        <v>319.32</v>
      </c>
      <c r="S7" s="36">
        <v>110.7</v>
      </c>
      <c r="T7" s="36">
        <v>7201</v>
      </c>
      <c r="U7" s="36">
        <v>27.33</v>
      </c>
      <c r="V7" s="36">
        <v>263.48</v>
      </c>
      <c r="W7" s="36">
        <v>67.540000000000006</v>
      </c>
      <c r="X7" s="36">
        <v>85.27</v>
      </c>
      <c r="Y7" s="36">
        <v>99.55</v>
      </c>
      <c r="Z7" s="36">
        <v>91.89</v>
      </c>
      <c r="AA7" s="36">
        <v>108.58</v>
      </c>
      <c r="AB7" s="36">
        <v>75.239999999999995</v>
      </c>
      <c r="AC7" s="36">
        <v>73.63</v>
      </c>
      <c r="AD7" s="36">
        <v>75.709999999999994</v>
      </c>
      <c r="AE7" s="36">
        <v>75.09</v>
      </c>
      <c r="AF7" s="36">
        <v>75.34</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577.04</v>
      </c>
      <c r="BE7" s="36">
        <v>574.79</v>
      </c>
      <c r="BF7" s="36">
        <v>533.59</v>
      </c>
      <c r="BG7" s="36">
        <v>791.96</v>
      </c>
      <c r="BH7" s="36">
        <v>897.82</v>
      </c>
      <c r="BI7" s="36">
        <v>1168.8</v>
      </c>
      <c r="BJ7" s="36">
        <v>1158.82</v>
      </c>
      <c r="BK7" s="36">
        <v>1167.7</v>
      </c>
      <c r="BL7" s="36">
        <v>1228.58</v>
      </c>
      <c r="BM7" s="36">
        <v>1280.18</v>
      </c>
      <c r="BN7" s="36">
        <v>1242.9000000000001</v>
      </c>
      <c r="BO7" s="36">
        <v>62.4</v>
      </c>
      <c r="BP7" s="36">
        <v>71.739999999999995</v>
      </c>
      <c r="BQ7" s="36">
        <v>87.94</v>
      </c>
      <c r="BR7" s="36">
        <v>80.19</v>
      </c>
      <c r="BS7" s="36">
        <v>86.71</v>
      </c>
      <c r="BT7" s="36">
        <v>56.44</v>
      </c>
      <c r="BU7" s="36">
        <v>55.6</v>
      </c>
      <c r="BV7" s="36">
        <v>54.43</v>
      </c>
      <c r="BW7" s="36">
        <v>53.81</v>
      </c>
      <c r="BX7" s="36">
        <v>53.62</v>
      </c>
      <c r="BY7" s="36">
        <v>33.35</v>
      </c>
      <c r="BZ7" s="36">
        <v>261.01</v>
      </c>
      <c r="CA7" s="36">
        <v>228.1</v>
      </c>
      <c r="CB7" s="36">
        <v>185.79</v>
      </c>
      <c r="CC7" s="36">
        <v>208.96</v>
      </c>
      <c r="CD7" s="36">
        <v>193.52</v>
      </c>
      <c r="CE7" s="36">
        <v>270.7</v>
      </c>
      <c r="CF7" s="36">
        <v>275.86</v>
      </c>
      <c r="CG7" s="36">
        <v>279.8</v>
      </c>
      <c r="CH7" s="36">
        <v>284.64999999999998</v>
      </c>
      <c r="CI7" s="36">
        <v>287.7</v>
      </c>
      <c r="CJ7" s="36">
        <v>524.69000000000005</v>
      </c>
      <c r="CK7" s="36">
        <v>88.27</v>
      </c>
      <c r="CL7" s="36">
        <v>85.66</v>
      </c>
      <c r="CM7" s="36">
        <v>85.5</v>
      </c>
      <c r="CN7" s="36">
        <v>86.6</v>
      </c>
      <c r="CO7" s="36">
        <v>84.7</v>
      </c>
      <c r="CP7" s="36">
        <v>59.84</v>
      </c>
      <c r="CQ7" s="36">
        <v>60.66</v>
      </c>
      <c r="CR7" s="36">
        <v>60.17</v>
      </c>
      <c r="CS7" s="36">
        <v>58.96</v>
      </c>
      <c r="CT7" s="36">
        <v>58.1</v>
      </c>
      <c r="CU7" s="36">
        <v>57.58</v>
      </c>
      <c r="CV7" s="36">
        <v>63.44</v>
      </c>
      <c r="CW7" s="36">
        <v>64.08</v>
      </c>
      <c r="CX7" s="36">
        <v>67</v>
      </c>
      <c r="CY7" s="36">
        <v>63.98</v>
      </c>
      <c r="CZ7" s="36">
        <v>65.33</v>
      </c>
      <c r="DA7" s="36">
        <v>77.989999999999995</v>
      </c>
      <c r="DB7" s="36">
        <v>77.319999999999993</v>
      </c>
      <c r="DC7" s="36">
        <v>76.680000000000007</v>
      </c>
      <c r="DD7" s="36">
        <v>76.58</v>
      </c>
      <c r="DE7" s="36">
        <v>76.69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0.26</v>
      </c>
      <c r="EE7" s="36">
        <v>0.14000000000000001</v>
      </c>
      <c r="EF7" s="36">
        <v>2.86</v>
      </c>
      <c r="EG7" s="36">
        <v>0.78</v>
      </c>
      <c r="EH7" s="36">
        <v>1.08</v>
      </c>
      <c r="EI7" s="36">
        <v>0.69</v>
      </c>
      <c r="EJ7" s="36">
        <v>0.89</v>
      </c>
      <c r="EK7" s="36">
        <v>0.98</v>
      </c>
      <c r="EL7" s="36">
        <v>0.76</v>
      </c>
      <c r="EM7" s="36">
        <v>0.71</v>
      </c>
    </row>
    <row r="8" spans="1:143" x14ac:dyDescent="0.15">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x14ac:dyDescent="0.15">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user</cp:lastModifiedBy>
  <dcterms:created xsi:type="dcterms:W3CDTF">2016-12-02T02:23:02Z</dcterms:created>
  <dcterms:modified xsi:type="dcterms:W3CDTF">2017-02-22T06:18:49Z</dcterms:modified>
</cp:coreProperties>
</file>