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41" i="9" l="1"/>
  <c r="BG40" i="9"/>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AM41" i="9"/>
  <c r="U41" i="9"/>
  <c r="C41" i="9"/>
  <c r="BW40" i="9"/>
  <c r="AM40" i="9"/>
  <c r="U40" i="9"/>
  <c r="C40" i="9"/>
  <c r="BW39" i="9"/>
  <c r="AM39" i="9"/>
  <c r="U39" i="9"/>
  <c r="C39" i="9"/>
  <c r="AM38" i="9"/>
  <c r="C38" i="9"/>
  <c r="AM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 r="BE35" i="9" l="1"/>
  <c r="BE36" i="9" s="1"/>
  <c r="BE37" i="9" s="1"/>
  <c r="BE38" i="9" s="1"/>
  <c r="BE39" i="9" s="1"/>
  <c r="BE40" i="9" s="1"/>
  <c r="BE41" i="9" s="1"/>
  <c r="BW34" i="9" l="1"/>
  <c r="BW35" i="9" s="1"/>
  <c r="BW36" i="9" s="1"/>
  <c r="BW37" i="9" s="1"/>
  <c r="BW38" i="9" s="1"/>
  <c r="CO34" i="9" l="1"/>
  <c r="CO35" i="9" s="1"/>
  <c r="CO36" i="9" s="1"/>
  <c r="CO37" i="9" s="1"/>
  <c r="CO38" i="9" s="1"/>
  <c r="CO39" i="9" s="1"/>
  <c r="CO40" i="9" s="1"/>
  <c r="CO41" i="9" s="1"/>
</calcChain>
</file>

<file path=xl/sharedStrings.xml><?xml version="1.0" encoding="utf-8"?>
<sst xmlns="http://schemas.openxmlformats.org/spreadsheetml/2006/main" count="1086" uniqueCount="593">
  <si>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</si>
  <si>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</si>
  <si>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</si>
  <si>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</si>
  <si>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</si>
  <si>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</si>
  <si>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</si>
  <si>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</si>
  <si>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</si>
  <si>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</si>
  <si>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</si>
  <si>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</si>
  <si>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</si>
  <si>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</si>
  <si>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</si>
  <si>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</si>
  <si>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</si>
  <si>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</si>
  <si>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</si>
  <si>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</si>
  <si>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</si>
  <si>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</si>
  <si>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</si>
  <si>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</si>
  <si>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</si>
  <si>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</si>
  <si>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</si>
  <si>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</si>
  <si>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</si>
  <si>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</si>
  <si>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</si>
  <si>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</si>
  <si>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</si>
  <si>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</si>
  <si>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</si>
  <si>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</si>
  <si>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</si>
  <si>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</si>
  <si>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</si>
  <si>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</si>
  <si>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</si>
  <si>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</si>
  <si>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</si>
  <si>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</si>
  <si>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</si>
  <si>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</si>
  <si>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</si>
  <si>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</si>
  <si>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</si>
  <si>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</si>
  <si>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</si>
  <si>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</si>
  <si>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</si>
  <si>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</si>
  <si>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</si>
  <si>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</si>
  <si>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</si>
  <si>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</si>
  <si>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</si>
  <si>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</si>
  <si>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</si>
  <si>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</si>
  <si>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</si>
  <si>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</si>
  <si>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</si>
  <si>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</si>
  <si>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</si>
  <si>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</si>
  <si>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</si>
  <si>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</si>
  <si>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</si>
  <si>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</si>
  <si>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</si>
  <si>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</si>
  <si>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</si>
  <si>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</si>
  <si>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</si>
  <si>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</si>
  <si>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</si>
  <si>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</si>
  <si>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</si>
  <si>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</si>
  <si>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</si>
  <si>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</si>
  <si>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</si>
  <si>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</si>
  <si>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</si>
  <si>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</si>
  <si>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</si>
  <si>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</si>
  <si>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</si>
  <si>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</si>
  <si>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</si>
  <si>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</si>
  <si>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</si>
  <si>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</si>
  <si>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</si>
  <si>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</si>
  <si>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</si>
  <si>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</si>
  <si>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</si>
  <si>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</si>
  <si>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</si>
  <si>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</si>
  <si>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</si>
  <si>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</si>
  <si>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</si>
  <si>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</si>
  <si>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</si>
  <si>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</si>
  <si>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</si>
  <si>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</si>
  <si>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</si>
  <si>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</si>
  <si>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</si>
  <si>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</si>
  <si>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</si>
  <si>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</si>
  <si>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</si>
  <si>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</si>
  <si>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</si>
  <si>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</si>
  <si>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</si>
  <si>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</si>
  <si>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</si>
  <si>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</si>
  <si>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</si>
  <si>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</si>
  <si>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</si>
  <si>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</si>
  <si>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</si>
  <si>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</si>
  <si>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</si>
  <si>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</si>
  <si>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</si>
  <si>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</si>
  <si>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</si>
  <si>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</si>
  <si>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</si>
  <si>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</si>
  <si>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</si>
  <si>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</si>
  <si>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</si>
  <si>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</si>
  <si>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</si>
  <si>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</si>
  <si>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</si>
  <si>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</si>
  <si>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</si>
  <si>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</si>
  <si>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</si>
  <si>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</si>
  <si>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</si>
  <si>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</si>
  <si>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</si>
  <si>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</si>
  <si>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</si>
  <si>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</si>
  <si>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</si>
  <si>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</si>
  <si>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</si>
  <si>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</si>
  <si>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</si>
  <si>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</si>
  <si>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</si>
  <si>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</si>
  <si>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</si>
  <si>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</si>
  <si>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</si>
  <si>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</si>
  <si>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</si>
  <si>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</si>
  <si>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</si>
  <si>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</si>
  <si>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</si>
  <si>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</si>
  <si>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</si>
  <si>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</si>
  <si>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</si>
  <si>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</si>
  <si>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</si>
  <si>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</si>
  <si>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</si>
  <si>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</si>
  <si>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</si>
  <si>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</si>
  <si>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</si>
  <si>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</si>
  <si>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</si>
  <si>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</si>
  <si>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</si>
  <si>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</si>
  <si>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大分県佐伯市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</si>
  <si>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</si>
  <si>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</si>
  <si>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</si>
  <si>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</si>
  <si>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</si>
  <si>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</si>
  <si>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</si>
  <si>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</si>
  <si>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</si>
  <si>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</si>
  <si>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</si>
  <si>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</si>
  <si>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</si>
  <si>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</si>
  <si>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</si>
  <si>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</si>
  <si>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</si>
  <si>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</si>
  <si>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</si>
  <si>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</si>
  <si>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</si>
  <si>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</si>
  <si>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</si>
  <si>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</si>
  <si>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</si>
  <si>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</si>
  <si>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</si>
  <si>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</si>
  <si>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</si>
  <si>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</si>
  <si>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</si>
  <si>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</si>
  <si>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</si>
  <si>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</si>
  <si>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</si>
  <si>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</si>
  <si>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</si>
  <si>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</si>
  <si>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</si>
  <si>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</si>
  <si>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</si>
  <si>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</si>
  <si>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</si>
  <si>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</si>
  <si>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</si>
  <si>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</si>
  <si>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</si>
  <si>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</si>
  <si>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</si>
  <si>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</si>
  <si>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</si>
  <si>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</si>
  <si>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</si>
  <si>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</si>
  <si>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</si>
  <si>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</si>
  <si>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</si>
  <si>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</si>
  <si>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</si>
  <si>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</si>
  <si>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</si>
  <si>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</si>
  <si>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</si>
  <si>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</si>
  <si>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</si>
  <si>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</si>
  <si>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</si>
  <si>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</si>
  <si>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</si>
  <si>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</si>
  <si>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</si>
  <si>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</si>
  <si>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</si>
  <si>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</si>
  <si>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</si>
  <si>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</si>
  <si>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</si>
  <si>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</si>
  <si>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</si>
  <si>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</si>
  <si>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</si>
  <si>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</si>
  <si>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</si>
  <si>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</si>
  <si>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</si>
  <si>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</si>
  <si>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</si>
  <si>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</si>
  <si>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</si>
  <si>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</si>
  <si>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</si>
  <si>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</si>
  <si>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</si>
  <si>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</si>
  <si>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</si>
  <si>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</si>
  <si>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</si>
  <si>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</si>
  <si>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</si>
  <si>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</si>
  <si>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</si>
  <si>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</si>
  <si>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</si>
  <si>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</si>
  <si>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</si>
  <si>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</si>
  <si>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</si>
  <si>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</si>
  <si>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</si>
  <si>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</si>
  <si>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</si>
  <si>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</si>
  <si>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</si>
  <si>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</si>
  <si>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</si>
  <si>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</si>
  <si>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</si>
  <si>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</si>
  <si>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</si>
  <si>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</si>
  <si>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</si>
  <si>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</si>
  <si>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</si>
  <si>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</si>
  <si>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</si>
  <si>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</si>
  <si>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</si>
  <si>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</si>
  <si>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</si>
  <si>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</si>
  <si>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</si>
  <si>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</si>
  <si>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</si>
  <si>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</si>
  <si>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</si>
  <si>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</si>
  <si>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</si>
  <si>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</si>
  <si>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</si>
  <si>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</si>
  <si>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</si>
  <si>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</si>
  <si>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</si>
  <si>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</si>
  <si>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</si>
  <si>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</si>
  <si>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</si>
  <si>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大分県佐伯市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</si>
  <si>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</si>
  <si>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</si>
  <si>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</si>
  <si>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</si>
  <si>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</si>
  <si>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</si>
  <si>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</si>
  <si>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</si>
  <si>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</si>
  <si>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</si>
  <si>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</si>
  <si>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</si>
  <si>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</si>
  <si>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</si>
  <si>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</si>
  <si>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</si>
  <si>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</si>
  <si>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</si>
  <si>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</si>
  <si>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</si>
  <si>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</si>
  <si>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</si>
  <si>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</si>
  <si>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</si>
  <si>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</si>
  <si>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</si>
  <si>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</si>
  <si>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</si>
  <si>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</si>
  <si>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</si>
  <si>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</si>
  <si>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</si>
  <si>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公共下水道事業会計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</si>
  <si>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</si>
  <si>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</si>
  <si>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</si>
  <si>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</si>
  <si>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</si>
  <si>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</si>
  <si>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</si>
  <si>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</si>
  <si>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</si>
  <si>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</si>
  <si>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</si>
  <si>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</si>
  <si>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</si>
  <si>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</si>
  <si>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</si>
  <si>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</si>
  <si>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</si>
  <si>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</si>
  <si>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</si>
  <si>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</si>
  <si>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</si>
  <si>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</si>
  <si>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</si>
  <si>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</si>
  <si>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</si>
  <si>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</si>
  <si>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</si>
  <si>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</si>
  <si>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</si>
  <si>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</si>
  <si>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</si>
  <si>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</si>
  <si>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</si>
  <si>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</si>
  <si>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</si>
  <si>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</si>
  <si>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</si>
  <si>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</si>
  <si>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</si>
  <si>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</si>
  <si>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</si>
  <si>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</si>
  <si>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</si>
  <si>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</si>
  <si>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</si>
  <si>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</si>
  <si>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</si>
  <si>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</si>
  <si>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</si>
  <si>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</si>
  <si>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</si>
  <si>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</si>
  <si>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</si>
  <si>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</si>
  <si>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</si>
  <si>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</si>
  <si>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特定環境保全公共下水道事業特別会計</t>
    <phoneticPr fontId="5"/>
  </si>
  <si>
    <t>-</t>
    <phoneticPr fontId="5"/>
  </si>
  <si>
    <t>将来負担比率（(Ｅ)－(Ｆ)）／（(Ｃ)－(Ｄ)）×１００</t>
    <rPh sb="0" eb="2">
      <t>ショウライ</t>
    </rPh>
    <rPh sb="2" eb="4">
      <t>フタン</t>
    </rPh>
    <rPh sb="4" eb="6">
      <t>ヒリツ</t>
    </rPh>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</si>
  <si>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</si>
  <si>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</si>
  <si>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</si>
  <si>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</si>
  <si>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</si>
  <si>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</si>
  <si>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</si>
  <si>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</si>
  <si>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</si>
  <si>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</si>
  <si>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</si>
  <si>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</si>
  <si>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</si>
  <si>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</si>
  <si>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</si>
  <si>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</si>
  <si>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</si>
  <si>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</si>
  <si>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</si>
  <si>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</si>
  <si>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</si>
  <si>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</si>
  <si>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</si>
  <si>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</si>
  <si>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</si>
  <si>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</si>
  <si>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</si>
  <si>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</si>
  <si>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</si>
  <si>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</si>
  <si>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</si>
  <si>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</si>
  <si>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</si>
  <si>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</si>
  <si>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</si>
  <si>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</si>
  <si>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</si>
  <si>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</si>
  <si>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</si>
  <si>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</si>
  <si>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</si>
  <si>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</si>
  <si>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</si>
  <si>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</si>
  <si>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</si>
  <si>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</si>
  <si>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</si>
  <si>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</si>
  <si>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</si>
  <si>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</si>
  <si>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</si>
  <si>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</si>
  <si>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</si>
  <si>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</si>
  <si>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</si>
  <si>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</si>
  <si>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</si>
  <si>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</si>
  <si>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</si>
  <si>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</si>
  <si>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</si>
  <si>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</si>
  <si>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</si>
  <si>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</si>
  <si>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</si>
  <si>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</si>
  <si>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</si>
  <si>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</si>
  <si>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</si>
  <si>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</si>
  <si>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</si>
  <si>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</si>
  <si>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</si>
  <si>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</si>
  <si>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</si>
  <si>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</si>
  <si>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</si>
  <si>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</si>
  <si>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</si>
  <si>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</si>
  <si>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</si>
  <si>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</si>
  <si>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</si>
  <si>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公共下水道事業会計</t>
  </si>
  <si>
    <t>介護保険特別会計</t>
  </si>
  <si>
    <t>国民健康保険特別会計（事業勘定）</t>
  </si>
  <si>
    <t>簡易水道事業特別会計</t>
  </si>
  <si>
    <t>地方卸売市場事業特別会計</t>
  </si>
  <si>
    <t>後期高齢者医療特別会計</t>
  </si>
  <si>
    <t>その他会計（赤字）</t>
  </si>
  <si>
    <t>その他会計（黒字）</t>
  </si>
  <si>
    <t>-</t>
    <phoneticPr fontId="2"/>
  </si>
  <si>
    <t>-</t>
    <phoneticPr fontId="2"/>
  </si>
  <si>
    <t>佐伯市土地開発公社</t>
    <rPh sb="0" eb="3">
      <t>サイキシ</t>
    </rPh>
    <rPh sb="3" eb="5">
      <t>トチ</t>
    </rPh>
    <rPh sb="5" eb="7">
      <t>カイハツ</t>
    </rPh>
    <rPh sb="7" eb="9">
      <t>コウシャ</t>
    </rPh>
    <phoneticPr fontId="2"/>
  </si>
  <si>
    <t>道の駅やよい</t>
    <rPh sb="0" eb="1">
      <t>ミチ</t>
    </rPh>
    <rPh sb="2" eb="3">
      <t>エキ</t>
    </rPh>
    <phoneticPr fontId="2"/>
  </si>
  <si>
    <t>さいき農林公社</t>
    <rPh sb="3" eb="5">
      <t>ノウリン</t>
    </rPh>
    <rPh sb="5" eb="7">
      <t>コウシャ</t>
    </rPh>
    <phoneticPr fontId="2"/>
  </si>
  <si>
    <t>かまえ町総合物産サービス</t>
    <rPh sb="3" eb="4">
      <t>マチ</t>
    </rPh>
    <rPh sb="4" eb="6">
      <t>ソウゴウ</t>
    </rPh>
    <rPh sb="6" eb="8">
      <t>ブッサン</t>
    </rPh>
    <phoneticPr fontId="2"/>
  </si>
  <si>
    <t>まちづくり佐伯</t>
    <rPh sb="5" eb="7">
      <t>サイキ</t>
    </rPh>
    <phoneticPr fontId="2"/>
  </si>
  <si>
    <t>大分県消防補償等組合</t>
    <rPh sb="0" eb="3">
      <t>オオイタケン</t>
    </rPh>
    <rPh sb="3" eb="5">
      <t>ショウボウ</t>
    </rPh>
    <rPh sb="5" eb="7">
      <t>ホショウ</t>
    </rPh>
    <rPh sb="7" eb="8">
      <t>トウ</t>
    </rPh>
    <rPh sb="8" eb="10">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</si>
  <si>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</si>
  <si>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</si>
  <si>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t>
    <phoneticPr fontId="2"/>
  </si>
  <si>
    <t>-</t>
    <phoneticPr fontId="2"/>
  </si>
  <si>
    <t>一般会計</t>
    <phoneticPr fontId="5"/>
  </si>
  <si>
    <t>基金から1百万円繰入</t>
    <rPh sb="0" eb="2">
      <t>キキン</t>
    </rPh>
    <rPh sb="5" eb="7">
      <t>ヒャクマン</t>
    </rPh>
    <rPh sb="7" eb="8">
      <t>エン</t>
    </rPh>
    <rPh sb="8" eb="10">
      <t>クリイレ</t>
    </rPh>
    <phoneticPr fontId="2"/>
  </si>
  <si>
    <t>飲料水供給事業特別会計</t>
    <phoneticPr fontId="5"/>
  </si>
  <si>
    <t>-</t>
    <phoneticPr fontId="2"/>
  </si>
  <si>
    <t>土地区画整理事業特別会計</t>
    <phoneticPr fontId="5"/>
  </si>
  <si>
    <t>国民健康保険特別会計（事業勘定）</t>
    <phoneticPr fontId="5"/>
  </si>
  <si>
    <t>基金から120百万円繰入</t>
    <rPh sb="0" eb="2">
      <t>キキン</t>
    </rPh>
    <rPh sb="7" eb="9">
      <t>ヒャクマン</t>
    </rPh>
    <rPh sb="9" eb="10">
      <t>エン</t>
    </rPh>
    <rPh sb="10" eb="12">
      <t>クリイレ</t>
    </rPh>
    <phoneticPr fontId="2"/>
  </si>
  <si>
    <t>国民健康保険特別会計（直診勘定）</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</si>
  <si>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</si>
  <si>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</si>
  <si>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</si>
  <si>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</si>
  <si>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</si>
  <si>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公共下水道事業会計</t>
    <phoneticPr fontId="5"/>
  </si>
  <si>
    <t>簡易水道事業特別会計</t>
    <phoneticPr fontId="5"/>
  </si>
  <si>
    <t>-</t>
    <phoneticPr fontId="2"/>
  </si>
  <si>
    <t>法非適用企業</t>
    <phoneticPr fontId="5"/>
  </si>
  <si>
    <t>大島航路事業特別会計</t>
    <phoneticPr fontId="5"/>
  </si>
  <si>
    <t>地方卸売市場事業特別会計</t>
    <phoneticPr fontId="5"/>
  </si>
  <si>
    <t>特定環境保全公共下水道事業特別会計</t>
    <phoneticPr fontId="5"/>
  </si>
  <si>
    <t>法非適用企業　基金から7百万円繰入</t>
    <rPh sb="7" eb="9">
      <t>キキン</t>
    </rPh>
    <rPh sb="12" eb="14">
      <t>ヒャクマン</t>
    </rPh>
    <rPh sb="14" eb="15">
      <t>エン</t>
    </rPh>
    <rPh sb="15" eb="17">
      <t>クリイレ</t>
    </rPh>
    <phoneticPr fontId="5"/>
  </si>
  <si>
    <t>農業集落排水事業特別会計</t>
    <phoneticPr fontId="5"/>
  </si>
  <si>
    <t>法非適用企業　基金から11百万円繰入</t>
    <rPh sb="7" eb="9">
      <t>キキン</t>
    </rPh>
    <rPh sb="13" eb="15">
      <t>ヒャクマン</t>
    </rPh>
    <rPh sb="15" eb="16">
      <t>エン</t>
    </rPh>
    <rPh sb="16" eb="18">
      <t>クリイレ</t>
    </rPh>
    <phoneticPr fontId="5"/>
  </si>
  <si>
    <t>漁業集落排水事業特別会計</t>
    <phoneticPr fontId="5"/>
  </si>
  <si>
    <t>法非適用企業　基金から5百万円繰入</t>
    <rPh sb="7" eb="9">
      <t>キキン</t>
    </rPh>
    <rPh sb="12" eb="14">
      <t>ヒャクマン</t>
    </rPh>
    <rPh sb="14" eb="15">
      <t>エン</t>
    </rPh>
    <rPh sb="15" eb="17">
      <t>クリイレ</t>
    </rPh>
    <phoneticPr fontId="5"/>
  </si>
  <si>
    <t>小規模集合排水処理事業特別会計</t>
    <phoneticPr fontId="5"/>
  </si>
  <si>
    <t>生活排水処理事業特別会計</t>
    <phoneticPr fontId="5"/>
  </si>
  <si>
    <t>法非適用企業　基金から1百万円繰入</t>
    <rPh sb="7" eb="9">
      <t>キキン</t>
    </rPh>
    <rPh sb="12" eb="14">
      <t>ヒャクマン</t>
    </rPh>
    <rPh sb="14" eb="15">
      <t>エン</t>
    </rPh>
    <rPh sb="15" eb="17">
      <t>クリイレ</t>
    </rPh>
    <phoneticPr fontId="5"/>
  </si>
  <si>
    <t>基金から5百万円繰入</t>
    <rPh sb="0" eb="2">
      <t>キキン</t>
    </rPh>
    <rPh sb="5" eb="8">
      <t>ヒャクマンエン</t>
    </rPh>
    <rPh sb="8" eb="10">
      <t>クリイレ</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</si>
  <si>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</si>
  <si>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基金から8百万円繰入</t>
    <rPh sb="0" eb="2">
      <t>キキン</t>
    </rPh>
    <rPh sb="5" eb="8">
      <t>ヒャクマンエン</t>
    </rPh>
    <rPh sb="8" eb="10">
      <t>クリイレ</t>
    </rPh>
    <phoneticPr fontId="2"/>
  </si>
  <si>
    <t>基金から18百万円繰入</t>
    <rPh sb="0" eb="2">
      <t>キキン</t>
    </rPh>
    <rPh sb="6" eb="9">
      <t>ヒャクマンエン</t>
    </rPh>
    <rPh sb="9" eb="11">
      <t>クリイレ</t>
    </rPh>
    <phoneticPr fontId="2"/>
  </si>
  <si>
    <t>大分県後期高齢者医療広域連合（後期高齢者医療事業会計）</t>
    <rPh sb="0" eb="3">
      <t>オオイタケン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</si>
  <si>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基金から210百万円繰入</t>
    <rPh sb="0" eb="2">
      <t>キキン</t>
    </rPh>
    <rPh sb="7" eb="10">
      <t>ヒャクマンエン</t>
    </rPh>
    <rPh sb="10" eb="12">
      <t>クリイレ</t>
    </rPh>
    <phoneticPr fontId="2"/>
  </si>
  <si>
    <t>三余館</t>
    <rPh sb="0" eb="2">
      <t>サンヨ</t>
    </rPh>
    <rPh sb="2" eb="3">
      <t>カン</t>
    </rPh>
    <phoneticPr fontId="2"/>
  </si>
  <si>
    <t>うめ</t>
  </si>
  <si>
    <t>きらり</t>
  </si>
  <si>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</si>
  <si>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</si>
  <si>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</si>
  <si>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</si>
  <si>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</si>
  <si>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</si>
  <si>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</si>
  <si>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</si>
  <si>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</si>
  <si>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</si>
  <si>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</si>
  <si>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</si>
  <si>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</si>
  <si>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</si>
  <si>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</si>
  <si>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</si>
  <si>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</si>
  <si>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地方債の新規発行の抑制に努め、残高を減少させてきたこと等により、実質公債費比率は低下傾向にある。
　地方債の借入に際して、交付税措置の割合が比較的高い過疎債・辺地債・合併特例債を利用してきたことや、ここ数年は基金の取崩を行っていないことなどにより、将来負担比率も低下傾向にあり、平成27年度決算においては無しとなった。
　今後も引き続き地方債の適正な管理をに努める。</t>
    <rPh sb="1" eb="4">
      <t>チホウサイ</t>
    </rPh>
    <rPh sb="5" eb="7">
      <t>シンキ</t>
    </rPh>
    <rPh sb="7" eb="9">
      <t>ハッコウ</t>
    </rPh>
    <rPh sb="10" eb="12">
      <t>ヨクセイ</t>
    </rPh>
    <rPh sb="13" eb="14">
      <t>ツト</t>
    </rPh>
    <rPh sb="16" eb="18">
      <t>ザンダカ</t>
    </rPh>
    <rPh sb="19" eb="21">
      <t>ゲンショウ</t>
    </rPh>
    <rPh sb="28" eb="29">
      <t>トウ</t>
    </rPh>
    <rPh sb="33" eb="35">
      <t>ジッシツ</t>
    </rPh>
    <rPh sb="35" eb="38">
      <t>コウサイヒ</t>
    </rPh>
    <rPh sb="38" eb="40">
      <t>ヒリツ</t>
    </rPh>
    <rPh sb="41" eb="43">
      <t>テイカ</t>
    </rPh>
    <rPh sb="43" eb="45">
      <t>ケイコウ</t>
    </rPh>
    <rPh sb="51" eb="54">
      <t>チホウサイ</t>
    </rPh>
    <rPh sb="55" eb="57">
      <t>カリイレ</t>
    </rPh>
    <rPh sb="58" eb="59">
      <t>サイ</t>
    </rPh>
    <rPh sb="62" eb="65">
      <t>コウフゼイ</t>
    </rPh>
    <rPh sb="65" eb="67">
      <t>ソチ</t>
    </rPh>
    <rPh sb="68" eb="70">
      <t>ワリアイ</t>
    </rPh>
    <rPh sb="71" eb="74">
      <t>ヒカクテキ</t>
    </rPh>
    <rPh sb="74" eb="75">
      <t>タカ</t>
    </rPh>
    <rPh sb="76" eb="78">
      <t>カソ</t>
    </rPh>
    <rPh sb="78" eb="79">
      <t>サイ</t>
    </rPh>
    <rPh sb="80" eb="82">
      <t>ヘンチ</t>
    </rPh>
    <rPh sb="82" eb="83">
      <t>サイ</t>
    </rPh>
    <rPh sb="84" eb="86">
      <t>ガッペイ</t>
    </rPh>
    <rPh sb="86" eb="89">
      <t>トクレイサイ</t>
    </rPh>
    <rPh sb="90" eb="92">
      <t>リヨウ</t>
    </rPh>
    <rPh sb="102" eb="104">
      <t>スウネン</t>
    </rPh>
    <rPh sb="105" eb="107">
      <t>キキン</t>
    </rPh>
    <rPh sb="108" eb="110">
      <t>トリクズシ</t>
    </rPh>
    <rPh sb="111" eb="112">
      <t>オコナ</t>
    </rPh>
    <rPh sb="125" eb="127">
      <t>ショウライ</t>
    </rPh>
    <rPh sb="127" eb="129">
      <t>フタン</t>
    </rPh>
    <rPh sb="129" eb="131">
      <t>ヒリツ</t>
    </rPh>
    <rPh sb="132" eb="134">
      <t>テイカ</t>
    </rPh>
    <rPh sb="134" eb="136">
      <t>ケイコウ</t>
    </rPh>
    <rPh sb="140" eb="142">
      <t>ヘイセイ</t>
    </rPh>
    <rPh sb="144" eb="145">
      <t>ネン</t>
    </rPh>
    <rPh sb="145" eb="146">
      <t>ド</t>
    </rPh>
    <rPh sb="146" eb="148">
      <t>ケッサン</t>
    </rPh>
    <rPh sb="153" eb="154">
      <t>ナ</t>
    </rPh>
    <rPh sb="162" eb="164">
      <t>コンゴ</t>
    </rPh>
    <rPh sb="165" eb="166">
      <t>ヒ</t>
    </rPh>
    <rPh sb="167" eb="168">
      <t>ツヅ</t>
    </rPh>
    <rPh sb="169" eb="172">
      <t>チホウサイ</t>
    </rPh>
    <rPh sb="173" eb="175">
      <t>テキセイ</t>
    </rPh>
    <rPh sb="176" eb="178">
      <t>カンリ</t>
    </rPh>
    <rPh sb="180" eb="181">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</si>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</sst>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13" xfId="33" quotePrefix="1" applyNumberFormat="1" applyFont="1" applyBorder="1" applyAlignment="1" applyProtection="1">
      <alignment horizontal="right" vertical="center" shrinkToFit="1"/>
      <protection locked="0"/>
    </xf>
    <xf numFmtId="177" fontId="26" fillId="0" borderId="114"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69161</c:v>
                </c:pt>
                <c:pt idx="1">
                  <c:v>73378</c:v>
                </c:pt>
                <c:pt idx="2">
                  <c:v>101170</c:v>
                </c:pt>
                <c:pt idx="3">
                  <c:v>81603</c:v>
                </c:pt>
                <c:pt idx="4">
                  <c:v>82543</c:v>
                </c:pt>
              </c:numCache>
            </c:numRef>
          </c:val>
          <c:smooth val="0"/>
        </c:ser>
        <c:dLbls>
          <c:showLegendKey val="0"/>
          <c:showVal val="0"/>
          <c:showCatName val="0"/>
          <c:showSerName val="0"/>
          <c:showPercent val="0"/>
          <c:showBubbleSize val="0"/>
        </c:dLbls>
        <c:marker val="1"/>
        <c:smooth val="0"/>
        <c:axId val="83506688"/>
        <c:axId val="83508608"/>
      </c:lineChart>
      <c:catAx>
        <c:axId val="83506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508608"/>
        <c:crosses val="autoZero"/>
        <c:auto val="1"/>
        <c:lblAlgn val="ctr"/>
        <c:lblOffset val="100"/>
        <c:tickLblSkip val="1"/>
        <c:tickMarkSkip val="1"/>
        <c:noMultiLvlLbl val="0"/>
      </c:catAx>
      <c:valAx>
        <c:axId val="835086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50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1.99</c:v>
                </c:pt>
                <c:pt idx="1">
                  <c:v>2.1800000000000002</c:v>
                </c:pt>
                <c:pt idx="2">
                  <c:v>1.92</c:v>
                </c:pt>
                <c:pt idx="3">
                  <c:v>1.78</c:v>
                </c:pt>
                <c:pt idx="4">
                  <c:v>2.21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18.68</c:v>
                </c:pt>
                <c:pt idx="1">
                  <c:v>19.809999999999999</c:v>
                </c:pt>
                <c:pt idx="2">
                  <c:v>22.81</c:v>
                </c:pt>
                <c:pt idx="3">
                  <c:v>24.37</c:v>
                </c:pt>
                <c:pt idx="4">
                  <c:v>27.79</c:v>
                </c:pt>
              </c:numCache>
            </c:numRef>
          </c:val>
        </c:ser>
        <c:dLbls>
          <c:showLegendKey val="0"/>
          <c:showVal val="0"/>
          <c:showCatName val="0"/>
          <c:showSerName val="0"/>
          <c:showPercent val="0"/>
          <c:showBubbleSize val="0"/>
        </c:dLbls>
        <c:gapWidth val="250"/>
        <c:overlap val="100"/>
        <c:axId val="111764992"/>
        <c:axId val="11176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2.2799999999999998</c:v>
                </c:pt>
                <c:pt idx="1">
                  <c:v>2.44</c:v>
                </c:pt>
                <c:pt idx="2">
                  <c:v>3.84</c:v>
                </c:pt>
                <c:pt idx="3">
                  <c:v>2.66</c:v>
                </c:pt>
                <c:pt idx="4">
                  <c:v>3.85</c:v>
                </c:pt>
              </c:numCache>
            </c:numRef>
          </c:val>
          <c:smooth val="0"/>
        </c:ser>
        <c:dLbls>
          <c:showLegendKey val="0"/>
          <c:showVal val="0"/>
          <c:showCatName val="0"/>
          <c:showSerName val="0"/>
          <c:showPercent val="0"/>
          <c:showBubbleSize val="0"/>
        </c:dLbls>
        <c:marker val="1"/>
        <c:smooth val="0"/>
        <c:axId val="111764992"/>
        <c:axId val="111766912"/>
      </c:lineChart>
      <c:catAx>
        <c:axId val="11176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766912"/>
        <c:crosses val="autoZero"/>
        <c:auto val="1"/>
        <c:lblAlgn val="ctr"/>
        <c:lblOffset val="100"/>
        <c:tickLblSkip val="1"/>
        <c:tickMarkSkip val="1"/>
        <c:noMultiLvlLbl val="0"/>
      </c:catAx>
      <c:valAx>
        <c:axId val="1117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6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0.11</c:v>
                </c:pt>
                <c:pt idx="4">
                  <c:v>#N/A</c:v>
                </c:pt>
                <c:pt idx="5">
                  <c:v>0.08</c:v>
                </c:pt>
                <c:pt idx="6">
                  <c:v>#N/A</c:v>
                </c:pt>
                <c:pt idx="7">
                  <c:v>0.04</c:v>
                </c:pt>
                <c:pt idx="8">
                  <c:v>#N/A</c:v>
                </c:pt>
                <c:pt idx="9">
                  <c:v>0.04</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0.09</c:v>
                </c:pt>
                <c:pt idx="4">
                  <c:v>#N/A</c:v>
                </c:pt>
                <c:pt idx="5">
                  <c:v>0.04</c:v>
                </c:pt>
                <c:pt idx="6">
                  <c:v>#N/A</c:v>
                </c:pt>
                <c:pt idx="7">
                  <c:v>0.08</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0.38</c:v>
                </c:pt>
                <c:pt idx="4">
                  <c:v>#N/A</c:v>
                </c:pt>
                <c:pt idx="5">
                  <c:v>0.55000000000000004</c:v>
                </c:pt>
                <c:pt idx="6">
                  <c:v>#N/A</c:v>
                </c:pt>
                <c:pt idx="7">
                  <c:v>0.79</c:v>
                </c:pt>
                <c:pt idx="8">
                  <c:v>#N/A</c:v>
                </c:pt>
                <c:pt idx="9">
                  <c:v>0.49</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1.54</c:v>
                </c:pt>
                <c:pt idx="2">
                  <c:v>#N/A</c:v>
                </c:pt>
                <c:pt idx="3">
                  <c:v>1.61</c:v>
                </c:pt>
                <c:pt idx="4">
                  <c:v>#N/A</c:v>
                </c:pt>
                <c:pt idx="5">
                  <c:v>1.49</c:v>
                </c:pt>
                <c:pt idx="6">
                  <c:v>#N/A</c:v>
                </c:pt>
                <c:pt idx="7">
                  <c:v>1.73</c:v>
                </c:pt>
                <c:pt idx="8">
                  <c:v>#N/A</c:v>
                </c:pt>
                <c:pt idx="9">
                  <c:v>1.8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2.5299999999999998</c:v>
                </c:pt>
                <c:pt idx="2">
                  <c:v>#N/A</c:v>
                </c:pt>
                <c:pt idx="3">
                  <c:v>2.2999999999999998</c:v>
                </c:pt>
                <c:pt idx="4">
                  <c:v>#N/A</c:v>
                </c:pt>
                <c:pt idx="5">
                  <c:v>2.2599999999999998</c:v>
                </c:pt>
                <c:pt idx="6">
                  <c:v>#N/A</c:v>
                </c:pt>
                <c:pt idx="7">
                  <c:v>2.1</c:v>
                </c:pt>
                <c:pt idx="8">
                  <c:v>#N/A</c:v>
                </c:pt>
                <c:pt idx="9">
                  <c:v>2.04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1.98</c:v>
                </c:pt>
                <c:pt idx="2">
                  <c:v>#N/A</c:v>
                </c:pt>
                <c:pt idx="3">
                  <c:v>2.17</c:v>
                </c:pt>
                <c:pt idx="4">
                  <c:v>#N/A</c:v>
                </c:pt>
                <c:pt idx="5">
                  <c:v>1.91</c:v>
                </c:pt>
                <c:pt idx="6">
                  <c:v>#N/A</c:v>
                </c:pt>
                <c:pt idx="7">
                  <c:v>1.78</c:v>
                </c:pt>
                <c:pt idx="8">
                  <c:v>#N/A</c:v>
                </c:pt>
                <c:pt idx="9">
                  <c:v>2.2000000000000002</c:v>
                </c:pt>
              </c:numCache>
            </c:numRef>
          </c:val>
        </c:ser>
        <c:dLbls>
          <c:showLegendKey val="0"/>
          <c:showVal val="0"/>
          <c:showCatName val="0"/>
          <c:showSerName val="0"/>
          <c:showPercent val="0"/>
          <c:showBubbleSize val="0"/>
        </c:dLbls>
        <c:gapWidth val="150"/>
        <c:overlap val="100"/>
        <c:axId val="85179392"/>
        <c:axId val="111784704"/>
      </c:barChart>
      <c:catAx>
        <c:axId val="851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784704"/>
        <c:crosses val="autoZero"/>
        <c:auto val="1"/>
        <c:lblAlgn val="ctr"/>
        <c:lblOffset val="100"/>
        <c:tickLblSkip val="1"/>
        <c:tickMarkSkip val="1"/>
        <c:noMultiLvlLbl val="0"/>
      </c:catAx>
      <c:valAx>
        <c:axId val="11178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7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6666</c:v>
                </c:pt>
                <c:pt idx="5">
                  <c:v>6969</c:v>
                </c:pt>
                <c:pt idx="8">
                  <c:v>7061</c:v>
                </c:pt>
                <c:pt idx="11">
                  <c:v>7224</c:v>
                </c:pt>
                <c:pt idx="14">
                  <c:v>7124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9</c:v>
                </c:pt>
                <c:pt idx="6">
                  <c:v>8</c:v>
                </c:pt>
                <c:pt idx="9">
                  <c:v>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1239</c:v>
                </c:pt>
                <c:pt idx="3">
                  <c:v>1231</c:v>
                </c:pt>
                <c:pt idx="6">
                  <c:v>1176</c:v>
                </c:pt>
                <c:pt idx="9">
                  <c:v>1151</c:v>
                </c:pt>
                <c:pt idx="12">
                  <c:v>1148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8208</c:v>
                </c:pt>
                <c:pt idx="3">
                  <c:v>8112</c:v>
                </c:pt>
                <c:pt idx="6">
                  <c:v>7966</c:v>
                </c:pt>
                <c:pt idx="9">
                  <c:v>7956</c:v>
                </c:pt>
                <c:pt idx="12">
                  <c:v>7486</c:v>
                </c:pt>
              </c:numCache>
            </c:numRef>
          </c:val>
        </c:ser>
        <c:dLbls>
          <c:showLegendKey val="0"/>
          <c:showVal val="0"/>
          <c:showCatName val="0"/>
          <c:showSerName val="0"/>
          <c:showPercent val="0"/>
          <c:showBubbleSize val="0"/>
        </c:dLbls>
        <c:gapWidth val="100"/>
        <c:overlap val="100"/>
        <c:axId val="81722752"/>
        <c:axId val="8172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2781</c:v>
                </c:pt>
                <c:pt idx="2">
                  <c:v>#N/A</c:v>
                </c:pt>
                <c:pt idx="3">
                  <c:v>#N/A</c:v>
                </c:pt>
                <c:pt idx="4">
                  <c:v>2383</c:v>
                </c:pt>
                <c:pt idx="5">
                  <c:v>#N/A</c:v>
                </c:pt>
                <c:pt idx="6">
                  <c:v>#N/A</c:v>
                </c:pt>
                <c:pt idx="7">
                  <c:v>2089</c:v>
                </c:pt>
                <c:pt idx="8">
                  <c:v>#N/A</c:v>
                </c:pt>
                <c:pt idx="9">
                  <c:v>#N/A</c:v>
                </c:pt>
                <c:pt idx="10">
                  <c:v>1890</c:v>
                </c:pt>
                <c:pt idx="11">
                  <c:v>#N/A</c:v>
                </c:pt>
                <c:pt idx="12">
                  <c:v>#N/A</c:v>
                </c:pt>
                <c:pt idx="13">
                  <c:v>1515</c:v>
                </c:pt>
                <c:pt idx="14">
                  <c:v>#N/A</c:v>
                </c:pt>
              </c:numCache>
            </c:numRef>
          </c:val>
          <c:smooth val="0"/>
        </c:ser>
        <c:dLbls>
          <c:showLegendKey val="0"/>
          <c:showVal val="0"/>
          <c:showCatName val="0"/>
          <c:showSerName val="0"/>
          <c:showPercent val="0"/>
          <c:showBubbleSize val="0"/>
        </c:dLbls>
        <c:marker val="1"/>
        <c:smooth val="0"/>
        <c:axId val="81722752"/>
        <c:axId val="81721984"/>
      </c:lineChart>
      <c:catAx>
        <c:axId val="817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21984"/>
        <c:crosses val="autoZero"/>
        <c:auto val="1"/>
        <c:lblAlgn val="ctr"/>
        <c:lblOffset val="100"/>
        <c:tickLblSkip val="1"/>
        <c:tickMarkSkip val="1"/>
        <c:noMultiLvlLbl val="0"/>
      </c:catAx>
      <c:valAx>
        <c:axId val="8172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54370</c:v>
                </c:pt>
                <c:pt idx="5">
                  <c:v>53138</c:v>
                </c:pt>
                <c:pt idx="8">
                  <c:v>53400</c:v>
                </c:pt>
                <c:pt idx="11">
                  <c:v>52273</c:v>
                </c:pt>
                <c:pt idx="14">
                  <c:v>49966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3762</c:v>
                </c:pt>
                <c:pt idx="5">
                  <c:v>3561</c:v>
                </c:pt>
                <c:pt idx="8">
                  <c:v>3736</c:v>
                </c:pt>
                <c:pt idx="11">
                  <c:v>3603</c:v>
                </c:pt>
                <c:pt idx="14">
                  <c:v>3292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18623</c:v>
                </c:pt>
                <c:pt idx="5">
                  <c:v>19546</c:v>
                </c:pt>
                <c:pt idx="8">
                  <c:v>21372</c:v>
                </c:pt>
                <c:pt idx="11">
                  <c:v>21442</c:v>
                </c:pt>
                <c:pt idx="14">
                  <c:v>23419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199</c:v>
                </c:pt>
                <c:pt idx="3">
                  <c:v>207</c:v>
                </c:pt>
                <c:pt idx="6">
                  <c:v>125</c:v>
                </c:pt>
                <c:pt idx="9">
                  <c:v>92</c:v>
                </c:pt>
                <c:pt idx="12">
                  <c:v>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9763</c:v>
                </c:pt>
                <c:pt idx="3">
                  <c:v>9864</c:v>
                </c:pt>
                <c:pt idx="6">
                  <c:v>8798</c:v>
                </c:pt>
                <c:pt idx="9">
                  <c:v>8490</c:v>
                </c:pt>
                <c:pt idx="12">
                  <c:v>8523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12592</c:v>
                </c:pt>
                <c:pt idx="3">
                  <c:v>12583</c:v>
                </c:pt>
                <c:pt idx="6">
                  <c:v>12971</c:v>
                </c:pt>
                <c:pt idx="9">
                  <c:v>12455</c:v>
                </c:pt>
                <c:pt idx="12">
                  <c:v>11775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347</c:v>
                </c:pt>
                <c:pt idx="3">
                  <c:v>343</c:v>
                </c:pt>
                <c:pt idx="6">
                  <c:v>369</c:v>
                </c:pt>
                <c:pt idx="9">
                  <c:v>369</c:v>
                </c:pt>
                <c:pt idx="12">
                  <c:v>369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61600</c:v>
                </c:pt>
                <c:pt idx="3">
                  <c:v>59293</c:v>
                </c:pt>
                <c:pt idx="6">
                  <c:v>59375</c:v>
                </c:pt>
                <c:pt idx="9">
                  <c:v>57076</c:v>
                </c:pt>
                <c:pt idx="12">
                  <c:v>54918</c:v>
                </c:pt>
              </c:numCache>
            </c:numRef>
          </c:val>
        </c:ser>
        <c:dLbls>
          <c:showLegendKey val="0"/>
          <c:showVal val="0"/>
          <c:showCatName val="0"/>
          <c:showSerName val="0"/>
          <c:showPercent val="0"/>
          <c:showBubbleSize val="0"/>
        </c:dLbls>
        <c:gapWidth val="100"/>
        <c:overlap val="100"/>
        <c:axId val="112256128"/>
        <c:axId val="11225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7746</c:v>
                </c:pt>
                <c:pt idx="2">
                  <c:v>#N/A</c:v>
                </c:pt>
                <c:pt idx="3">
                  <c:v>#N/A</c:v>
                </c:pt>
                <c:pt idx="4">
                  <c:v>6046</c:v>
                </c:pt>
                <c:pt idx="5">
                  <c:v>#N/A</c:v>
                </c:pt>
                <c:pt idx="6">
                  <c:v>#N/A</c:v>
                </c:pt>
                <c:pt idx="7">
                  <c:v>3130</c:v>
                </c:pt>
                <c:pt idx="8">
                  <c:v>#N/A</c:v>
                </c:pt>
                <c:pt idx="9">
                  <c:v>#N/A</c:v>
                </c:pt>
                <c:pt idx="10">
                  <c:v>1164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256128"/>
        <c:axId val="112258048"/>
      </c:lineChart>
      <c:catAx>
        <c:axId val="11225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258048"/>
        <c:crosses val="autoZero"/>
        <c:auto val="1"/>
        <c:lblAlgn val="ctr"/>
        <c:lblOffset val="100"/>
        <c:tickLblSkip val="1"/>
        <c:tickMarkSkip val="1"/>
        <c:noMultiLvlLbl val="0"/>
      </c:catAx>
      <c:valAx>
        <c:axId val="11225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5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767744"/>
        <c:axId val="112769664"/>
      </c:scatterChart>
      <c:valAx>
        <c:axId val="112767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69664"/>
        <c:crosses val="autoZero"/>
        <c:crossBetween val="midCat"/>
      </c:valAx>
      <c:valAx>
        <c:axId val="112769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767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12.9</c:v>
                </c:pt>
                <c:pt idx="1">
                  <c:v>12</c:v>
                </c:pt>
                <c:pt idx="2">
                  <c:v>11.1</c:v>
                </c:pt>
                <c:pt idx="3">
                  <c:v>9.8000000000000007</c:v>
                </c:pt>
                <c:pt idx="4">
                  <c:v>8.5</c:v>
                </c:pt>
              </c:numCache>
            </c:numRef>
          </c:xVal>
          <c:yVal>
            <c:numRef>
              <c:f>公会計指標分析・財政指標組合せ分析表!$K$73:$O$73</c:f>
              <c:numCache>
                <c:formatCode>#,##0.0;"▲ "#,##0.0</c:formatCode>
                <c:ptCount val="5"/>
                <c:pt idx="0">
                  <c:v>35.4</c:v>
                </c:pt>
                <c:pt idx="1">
                  <c:v>28.1</c:v>
                </c:pt>
                <c:pt idx="2">
                  <c:v>14.4</c:v>
                </c:pt>
                <c:pt idx="3">
                  <c:v>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13950720"/>
        <c:axId val="113952640"/>
      </c:scatterChart>
      <c:valAx>
        <c:axId val="113950720"/>
        <c:scaling>
          <c:orientation val="minMax"/>
          <c:max val="13.299999999999999"/>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952640"/>
        <c:crosses val="autoZero"/>
        <c:crossBetween val="midCat"/>
      </c:valAx>
      <c:valAx>
        <c:axId val="113952640"/>
        <c:scaling>
          <c:orientation val="minMax"/>
          <c:max val="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95072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年度がピークで、現在は減少傾向にある。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公営企業債の元利償還金に対する繰入金は主に下水道事業会計によるものであり、概ね横ばいまたは若干の減少傾向にある。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算入公債費も増加傾向にあり、実質公債費率の分子は減少傾向にある。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今後も地方債の新規発行を抑制するなど、元利償還金の抑制に努める。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一般会計等に係る地方債の現在高は、市債の新規発行の抑制等により概ね減少傾向にある。平成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年度に微増しているのは新庁舎建設に係る地方債発行等の影響である。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公営企業債等繰入見込額は、下水道事業会計の影響が大きいが起債の発行を抑制等に努めており、減少傾向にある。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充当可能基金は、財政調整基金及び減債基金への積立により増加している。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以上により、将来負担比率の分子は減少傾向で、平成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年度決算においては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を下回り、将来負担比率は無しとなった。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75,048
74,751
903.11
45,167,270
44,421,483
615,570
27,864,549
54,917,679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75,048
74,751
903.11
45,167,270
44,421,483
615,570
27,864,549
54,917,679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75,048
74,751
903.11
45,167,270
44,421,483
615,570
27,864,549
54,917,679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75,048
74,751
903.11
45,167,270
44,421,483
615,570
27,864,549
54,917,679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市内に中心となる産業が無いことなどにより、主たる自主財源である税収が乏しく、また広大な市域を抱えていることにより行政経費が嵩むなど、財政基盤が弱く、財政力指数は類似団体の平均を大きく下回っている。投資的経費の抑制、定員の管理、給与の適正化、組織機構の見直し等により歳出の削減を行うと同時に、自主財源の根幹をなす市税の徴収強化を中心とする歳入の確保にも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数値である。依然として人件費及び公債費が主たる要因となっている。扶助費の減少は見込まれないため、今後も投資的経費の見直しによる新発債の抑制、定員管理、給与の適正化、組織機構の見直し等歳出の削減に努め、起債の償還方法についても十分な検討を行う。</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43724</xdr:rowOff>
    </xdr:from>
    <xdr:to>
      <xdr:col>7</xdr:col>
      <xdr:colOff>152400</xdr:colOff>
      <xdr:row>65</xdr:row>
      <xdr:rowOff>119562</xdr:rowOff>
    </xdr:to>
    <xdr:cxnSp macro="">
      <xdr:nvCxnSpPr>
        <xdr:cNvPr id="133" name="直線コネクタ 132"/>
        <xdr:cNvCxnSpPr/>
      </xdr:nvCxnSpPr>
      <xdr:spPr>
        <a:xfrm flipV="1">
          <a:off x="4114800" y="1118797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76381</xdr:rowOff>
    </xdr:from>
    <xdr:to>
      <xdr:col>6</xdr:col>
      <xdr:colOff>0</xdr:colOff>
      <xdr:row>65</xdr:row>
      <xdr:rowOff>119562</xdr:rowOff>
    </xdr:to>
    <xdr:cxnSp macro="">
      <xdr:nvCxnSpPr>
        <xdr:cNvPr id="136" name="直線コネクタ 135"/>
        <xdr:cNvCxnSpPr/>
      </xdr:nvCxnSpPr>
      <xdr:spPr>
        <a:xfrm>
          <a:off x="3225800" y="10877731"/>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76381</xdr:rowOff>
    </xdr:from>
    <xdr:to>
      <xdr:col>4</xdr:col>
      <xdr:colOff>482600</xdr:colOff>
      <xdr:row>64</xdr:row>
      <xdr:rowOff>77288</xdr:rowOff>
    </xdr:to>
    <xdr:cxnSp macro="">
      <xdr:nvCxnSpPr>
        <xdr:cNvPr id="139" name="直線コネクタ 138"/>
        <xdr:cNvCxnSpPr/>
      </xdr:nvCxnSpPr>
      <xdr:spPr>
        <a:xfrm flipV="1">
          <a:off x="2336800" y="1087773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22134</xdr:rowOff>
    </xdr:from>
    <xdr:to>
      <xdr:col>3</xdr:col>
      <xdr:colOff>279400</xdr:colOff>
      <xdr:row>64</xdr:row>
      <xdr:rowOff>77288</xdr:rowOff>
    </xdr:to>
    <xdr:cxnSp macro="">
      <xdr:nvCxnSpPr>
        <xdr:cNvPr id="142" name="直線コネクタ 141"/>
        <xdr:cNvCxnSpPr/>
      </xdr:nvCxnSpPr>
      <xdr:spPr>
        <a:xfrm>
          <a:off x="1447800" y="1099493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164374</xdr:rowOff>
    </xdr:from>
    <xdr:to>
      <xdr:col>7</xdr:col>
      <xdr:colOff>203200</xdr:colOff>
      <xdr:row>65</xdr:row>
      <xdr:rowOff>94524</xdr:rowOff>
    </xdr:to>
    <xdr:sp macro="" textlink="">
      <xdr:nvSpPr>
        <xdr:cNvPr id="152" name="円/楕円 151"/>
        <xdr:cNvSpPr/>
      </xdr:nvSpPr>
      <xdr:spPr>
        <a:xfrm>
          <a:off x="49022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136451</xdr:rowOff>
    </xdr:from>
    <xdr:ext cx="762000" cy="259045"/>
    <xdr:sp macro="" textlink="">
      <xdr:nvSpPr>
        <xdr:cNvPr id="153" name="財政構造の弾力性該当値テキスト"/>
        <xdr:cNvSpPr txBox="1"/>
      </xdr:nvSpPr>
      <xdr:spPr>
        <a:xfrm>
          <a:off x="5041900" y="1110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68762</xdr:rowOff>
    </xdr:from>
    <xdr:to>
      <xdr:col>6</xdr:col>
      <xdr:colOff>50800</xdr:colOff>
      <xdr:row>65</xdr:row>
      <xdr:rowOff>170362</xdr:rowOff>
    </xdr:to>
    <xdr:sp macro="" textlink="">
      <xdr:nvSpPr>
        <xdr:cNvPr id="154" name="円/楕円 153"/>
        <xdr:cNvSpPr/>
      </xdr:nvSpPr>
      <xdr:spPr>
        <a:xfrm>
          <a:off x="4064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155139</xdr:rowOff>
    </xdr:from>
    <xdr:ext cx="736600" cy="259045"/>
    <xdr:sp macro="" textlink="">
      <xdr:nvSpPr>
        <xdr:cNvPr id="155" name="テキスト ボックス 154"/>
        <xdr:cNvSpPr txBox="1"/>
      </xdr:nvSpPr>
      <xdr:spPr>
        <a:xfrm>
          <a:off x="3733800" y="112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25581</xdr:rowOff>
    </xdr:from>
    <xdr:to>
      <xdr:col>4</xdr:col>
      <xdr:colOff>533400</xdr:colOff>
      <xdr:row>63</xdr:row>
      <xdr:rowOff>127181</xdr:rowOff>
    </xdr:to>
    <xdr:sp macro="" textlink="">
      <xdr:nvSpPr>
        <xdr:cNvPr id="156" name="円/楕円 155"/>
        <xdr:cNvSpPr/>
      </xdr:nvSpPr>
      <xdr:spPr>
        <a:xfrm>
          <a:off x="3175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57" name="テキスト ボックス 156"/>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26488</xdr:rowOff>
    </xdr:from>
    <xdr:to>
      <xdr:col>3</xdr:col>
      <xdr:colOff>330200</xdr:colOff>
      <xdr:row>64</xdr:row>
      <xdr:rowOff>128088</xdr:rowOff>
    </xdr:to>
    <xdr:sp macro="" textlink="">
      <xdr:nvSpPr>
        <xdr:cNvPr id="158" name="円/楕円 157"/>
        <xdr:cNvSpPr/>
      </xdr:nvSpPr>
      <xdr:spPr>
        <a:xfrm>
          <a:off x="2286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112865</xdr:rowOff>
    </xdr:from>
    <xdr:ext cx="762000" cy="259045"/>
    <xdr:sp macro="" textlink="">
      <xdr:nvSpPr>
        <xdr:cNvPr id="159" name="テキスト ボックス 158"/>
        <xdr:cNvSpPr txBox="1"/>
      </xdr:nvSpPr>
      <xdr:spPr>
        <a:xfrm>
          <a:off x="1955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60" name="円/楕円 159"/>
        <xdr:cNvSpPr/>
      </xdr:nvSpPr>
      <xdr:spPr>
        <a:xfrm>
          <a:off x="1397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57711</xdr:rowOff>
    </xdr:from>
    <xdr:ext cx="762000" cy="259045"/>
    <xdr:sp macro="" textlink="">
      <xdr:nvSpPr>
        <xdr:cNvPr id="161" name="テキスト ボックス 160"/>
        <xdr:cNvSpPr txBox="1"/>
      </xdr:nvSpPr>
      <xdr:spPr>
        <a:xfrm>
          <a:off x="1066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[178,837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高い数値となっている。人件費については、類似団体中で職員数が比較的多いことなどが要因となっている。物件費については、各種施設等の維持管理に当たるものが主であり、近年増加傾向にある。</a:t>
          </a:r>
          <a:endParaRPr kumimoji="1" lang="en-US" altLang="ja-JP" sz="1300">
            <a:latin typeface="ＭＳ Ｐゴシック"/>
          </a:endParaRPr>
        </a:p>
        <a:p>
          <a:r>
            <a:rPr kumimoji="1" lang="ja-JP" altLang="en-US" sz="1300">
              <a:latin typeface="ＭＳ Ｐゴシック"/>
            </a:rPr>
            <a:t>　佐伯市は類似団体と比べて市域が特に広大で、行政コストが嵩みやすい部分はあるが、今後財政状況が厳しくなることが予想されるため、各経費について随時見直しを行い、コストカットに努める。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61257</xdr:rowOff>
    </xdr:from>
    <xdr:to>
      <xdr:col>7</xdr:col>
      <xdr:colOff>152400</xdr:colOff>
      <xdr:row>81</xdr:row>
      <xdr:rowOff>61291</xdr:rowOff>
    </xdr:to>
    <xdr:cxnSp macro="">
      <xdr:nvCxnSpPr>
        <xdr:cNvPr id="197" name="直線コネクタ 196"/>
        <xdr:cNvCxnSpPr/>
      </xdr:nvCxnSpPr>
      <xdr:spPr>
        <a:xfrm flipV="1">
          <a:off x="4114800" y="13948707"/>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48543</xdr:rowOff>
    </xdr:from>
    <xdr:to>
      <xdr:col>6</xdr:col>
      <xdr:colOff>0</xdr:colOff>
      <xdr:row>81</xdr:row>
      <xdr:rowOff>61291</xdr:rowOff>
    </xdr:to>
    <xdr:cxnSp macro="">
      <xdr:nvCxnSpPr>
        <xdr:cNvPr id="200" name="直線コネクタ 199"/>
        <xdr:cNvCxnSpPr/>
      </xdr:nvCxnSpPr>
      <xdr:spPr>
        <a:xfrm>
          <a:off x="3225800" y="13935993"/>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48543</xdr:rowOff>
    </xdr:from>
    <xdr:to>
      <xdr:col>4</xdr:col>
      <xdr:colOff>482600</xdr:colOff>
      <xdr:row>81</xdr:row>
      <xdr:rowOff>49766</xdr:rowOff>
    </xdr:to>
    <xdr:cxnSp macro="">
      <xdr:nvCxnSpPr>
        <xdr:cNvPr id="203" name="直線コネクタ 202"/>
        <xdr:cNvCxnSpPr/>
      </xdr:nvCxnSpPr>
      <xdr:spPr>
        <a:xfrm flipV="1">
          <a:off x="2336800" y="13935993"/>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49766</xdr:rowOff>
    </xdr:from>
    <xdr:to>
      <xdr:col>3</xdr:col>
      <xdr:colOff>279400</xdr:colOff>
      <xdr:row>81</xdr:row>
      <xdr:rowOff>50943</xdr:rowOff>
    </xdr:to>
    <xdr:cxnSp macro="">
      <xdr:nvCxnSpPr>
        <xdr:cNvPr id="206" name="直線コネクタ 205"/>
        <xdr:cNvCxnSpPr/>
      </xdr:nvCxnSpPr>
      <xdr:spPr>
        <a:xfrm flipV="1">
          <a:off x="1447800" y="13937216"/>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10457</xdr:rowOff>
    </xdr:from>
    <xdr:to>
      <xdr:col>7</xdr:col>
      <xdr:colOff>203200</xdr:colOff>
      <xdr:row>81</xdr:row>
      <xdr:rowOff>112057</xdr:rowOff>
    </xdr:to>
    <xdr:sp macro="" textlink="">
      <xdr:nvSpPr>
        <xdr:cNvPr id="216" name="円/楕円 215"/>
        <xdr:cNvSpPr/>
      </xdr:nvSpPr>
      <xdr:spPr>
        <a:xfrm>
          <a:off x="4902200" y="138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58734</xdr:rowOff>
    </xdr:from>
    <xdr:ext cx="762000" cy="259045"/>
    <xdr:sp macro="" textlink="">
      <xdr:nvSpPr>
        <xdr:cNvPr id="217" name="人件費・物件費等の状況該当値テキスト"/>
        <xdr:cNvSpPr txBox="1"/>
      </xdr:nvSpPr>
      <xdr:spPr>
        <a:xfrm>
          <a:off x="5041900" y="1394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10491</xdr:rowOff>
    </xdr:from>
    <xdr:to>
      <xdr:col>6</xdr:col>
      <xdr:colOff>50800</xdr:colOff>
      <xdr:row>81</xdr:row>
      <xdr:rowOff>112091</xdr:rowOff>
    </xdr:to>
    <xdr:sp macro="" textlink="">
      <xdr:nvSpPr>
        <xdr:cNvPr id="218" name="円/楕円 217"/>
        <xdr:cNvSpPr/>
      </xdr:nvSpPr>
      <xdr:spPr>
        <a:xfrm>
          <a:off x="4064000" y="1389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96868</xdr:rowOff>
    </xdr:from>
    <xdr:ext cx="736600" cy="259045"/>
    <xdr:sp macro="" textlink="">
      <xdr:nvSpPr>
        <xdr:cNvPr id="219" name="テキスト ボックス 218"/>
        <xdr:cNvSpPr txBox="1"/>
      </xdr:nvSpPr>
      <xdr:spPr>
        <a:xfrm>
          <a:off x="3733800" y="139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178,867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169193</xdr:rowOff>
    </xdr:from>
    <xdr:to>
      <xdr:col>4</xdr:col>
      <xdr:colOff>533400</xdr:colOff>
      <xdr:row>81</xdr:row>
      <xdr:rowOff>99343</xdr:rowOff>
    </xdr:to>
    <xdr:sp macro="" textlink="">
      <xdr:nvSpPr>
        <xdr:cNvPr id="220" name="円/楕円 219"/>
        <xdr:cNvSpPr/>
      </xdr:nvSpPr>
      <xdr:spPr>
        <a:xfrm>
          <a:off x="3175000" y="138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84120</xdr:rowOff>
    </xdr:from>
    <xdr:ext cx="762000" cy="259045"/>
    <xdr:sp macro="" textlink="">
      <xdr:nvSpPr>
        <xdr:cNvPr id="221" name="テキスト ボックス 220"/>
        <xdr:cNvSpPr txBox="1"/>
      </xdr:nvSpPr>
      <xdr:spPr>
        <a:xfrm>
          <a:off x="2844800" y="1397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170416</xdr:rowOff>
    </xdr:from>
    <xdr:to>
      <xdr:col>3</xdr:col>
      <xdr:colOff>330200</xdr:colOff>
      <xdr:row>81</xdr:row>
      <xdr:rowOff>100566</xdr:rowOff>
    </xdr:to>
    <xdr:sp macro="" textlink="">
      <xdr:nvSpPr>
        <xdr:cNvPr id="222" name="円/楕円 221"/>
        <xdr:cNvSpPr/>
      </xdr:nvSpPr>
      <xdr:spPr>
        <a:xfrm>
          <a:off x="2286000" y="138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85343</xdr:rowOff>
    </xdr:from>
    <xdr:ext cx="762000" cy="259045"/>
    <xdr:sp macro="" textlink="">
      <xdr:nvSpPr>
        <xdr:cNvPr id="223" name="テキスト ボックス 222"/>
        <xdr:cNvSpPr txBox="1"/>
      </xdr:nvSpPr>
      <xdr:spPr>
        <a:xfrm>
          <a:off x="1955800" y="1397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xdr:rowOff>
    </xdr:from>
    <xdr:to>
      <xdr:col>2</xdr:col>
      <xdr:colOff>127000</xdr:colOff>
      <xdr:row>81</xdr:row>
      <xdr:rowOff>101743</xdr:rowOff>
    </xdr:to>
    <xdr:sp macro="" textlink="">
      <xdr:nvSpPr>
        <xdr:cNvPr id="224" name="円/楕円 223"/>
        <xdr:cNvSpPr/>
      </xdr:nvSpPr>
      <xdr:spPr>
        <a:xfrm>
          <a:off x="1397000" y="138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86520</xdr:rowOff>
    </xdr:from>
    <xdr:ext cx="762000" cy="259045"/>
    <xdr:sp macro="" textlink="">
      <xdr:nvSpPr>
        <xdr:cNvPr id="225" name="テキスト ボックス 224"/>
        <xdr:cNvSpPr txBox="1"/>
      </xdr:nvSpPr>
      <xdr:spPr>
        <a:xfrm>
          <a:off x="1066800" y="1397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年功的な体系であり、上位級の級別構成比が比較的高いため、類似団体平均を上回る数値になっている。平成</a:t>
          </a:r>
          <a:r>
            <a:rPr kumimoji="1" lang="en-US" altLang="ja-JP" sz="1300">
              <a:latin typeface="ＭＳ Ｐゴシック"/>
            </a:rPr>
            <a:t>25</a:t>
          </a:r>
          <a:r>
            <a:rPr kumimoji="1" lang="ja-JP" altLang="en-US" sz="1300">
              <a:latin typeface="ＭＳ Ｐゴシック"/>
            </a:rPr>
            <a:t>年度は、総務省からの要請による国家公務員の給与減額支給措置に準じた措置を行ったことにより相対的に指数が低下している。今後は級別構成比率の適正管理及び給料水準の見直しを図り、ラスパイレス指数が適正なものとなるよう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120227</xdr:rowOff>
    </xdr:to>
    <xdr:cxnSp macro="">
      <xdr:nvCxnSpPr>
        <xdr:cNvPr id="259" name="直線コネクタ 258"/>
        <xdr:cNvCxnSpPr/>
      </xdr:nvCxnSpPr>
      <xdr:spPr>
        <a:xfrm flipV="1">
          <a:off x="16179800" y="1468543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28787</xdr:rowOff>
    </xdr:from>
    <xdr:to>
      <xdr:col>23</xdr:col>
      <xdr:colOff>406400</xdr:colOff>
      <xdr:row>85</xdr:row>
      <xdr:rowOff>120227</xdr:rowOff>
    </xdr:to>
    <xdr:cxnSp macro="">
      <xdr:nvCxnSpPr>
        <xdr:cNvPr id="262" name="直線コネクタ 261"/>
        <xdr:cNvCxnSpPr/>
      </xdr:nvCxnSpPr>
      <xdr:spPr>
        <a:xfrm>
          <a:off x="15290800" y="14259137"/>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28787</xdr:rowOff>
    </xdr:from>
    <xdr:to>
      <xdr:col>22</xdr:col>
      <xdr:colOff>203200</xdr:colOff>
      <xdr:row>88</xdr:row>
      <xdr:rowOff>152823</xdr:rowOff>
    </xdr:to>
    <xdr:cxnSp macro="">
      <xdr:nvCxnSpPr>
        <xdr:cNvPr id="265" name="直線コネクタ 264"/>
        <xdr:cNvCxnSpPr/>
      </xdr:nvCxnSpPr>
      <xdr:spPr>
        <a:xfrm flipV="1">
          <a:off x="14401800" y="14259137"/>
          <a:ext cx="889000" cy="9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85954</xdr:rowOff>
    </xdr:from>
    <xdr:ext cx="762000" cy="259045"/>
    <xdr:sp macro="" textlink="">
      <xdr:nvSpPr>
        <xdr:cNvPr id="267" name="テキスト ボックス 266"/>
        <xdr:cNvSpPr txBox="1"/>
      </xdr:nvSpPr>
      <xdr:spPr>
        <a:xfrm>
          <a:off x="14909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136737</xdr:rowOff>
    </xdr:from>
    <xdr:to>
      <xdr:col>21</xdr:col>
      <xdr:colOff>0</xdr:colOff>
      <xdr:row>88</xdr:row>
      <xdr:rowOff>152823</xdr:rowOff>
    </xdr:to>
    <xdr:cxnSp macro="">
      <xdr:nvCxnSpPr>
        <xdr:cNvPr id="268" name="直線コネクタ 267"/>
        <xdr:cNvCxnSpPr/>
      </xdr:nvCxnSpPr>
      <xdr:spPr>
        <a:xfrm>
          <a:off x="13512800" y="1522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8" name="円/楕円 277"/>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128711</xdr:rowOff>
    </xdr:from>
    <xdr:ext cx="762000" cy="259045"/>
    <xdr:sp macro="" textlink="">
      <xdr:nvSpPr>
        <xdr:cNvPr id="279" name="給与水準   （国との比較）該当値テキスト"/>
        <xdr:cNvSpPr txBox="1"/>
      </xdr:nvSpPr>
      <xdr:spPr>
        <a:xfrm>
          <a:off x="17106900" y="145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80" name="円/楕円 279"/>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81" name="テキスト ボックス 28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149437</xdr:rowOff>
    </xdr:from>
    <xdr:to>
      <xdr:col>22</xdr:col>
      <xdr:colOff>254000</xdr:colOff>
      <xdr:row>83</xdr:row>
      <xdr:rowOff>79587</xdr:rowOff>
    </xdr:to>
    <xdr:sp macro="" textlink="">
      <xdr:nvSpPr>
        <xdr:cNvPr id="282" name="円/楕円 281"/>
        <xdr:cNvSpPr/>
      </xdr:nvSpPr>
      <xdr:spPr>
        <a:xfrm>
          <a:off x="15240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89764</xdr:rowOff>
    </xdr:from>
    <xdr:ext cx="762000" cy="259045"/>
    <xdr:sp macro="" textlink="">
      <xdr:nvSpPr>
        <xdr:cNvPr id="283" name="テキスト ボックス 282"/>
        <xdr:cNvSpPr txBox="1"/>
      </xdr:nvSpPr>
      <xdr:spPr>
        <a:xfrm>
          <a:off x="14909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84" name="円/楕円 283"/>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5" name="テキスト ボックス 284"/>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6" name="円/楕円 285"/>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7" name="テキスト ボックス 286"/>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以降の行財政改革プランに基づき、合併により肥大化した組織のスリム化に取り組んできたが、類似団体平均を上回る数値である。９つの市町村の合併により誕生し、広大な市域を持つ当市において、定員管理は重要な課題であり、これまでも職員数は着実に減少している。今後も行政需要に見合った組織機構の見直しによる職員数の精査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21227</xdr:rowOff>
    </xdr:from>
    <xdr:to>
      <xdr:col>24</xdr:col>
      <xdr:colOff>558800</xdr:colOff>
      <xdr:row>63</xdr:row>
      <xdr:rowOff>29270</xdr:rowOff>
    </xdr:to>
    <xdr:cxnSp macro="">
      <xdr:nvCxnSpPr>
        <xdr:cNvPr id="324" name="直線コネクタ 323"/>
        <xdr:cNvCxnSpPr/>
      </xdr:nvCxnSpPr>
      <xdr:spPr>
        <a:xfrm>
          <a:off x="16179800" y="108225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21227</xdr:rowOff>
    </xdr:from>
    <xdr:to>
      <xdr:col>23</xdr:col>
      <xdr:colOff>406400</xdr:colOff>
      <xdr:row>63</xdr:row>
      <xdr:rowOff>28122</xdr:rowOff>
    </xdr:to>
    <xdr:cxnSp macro="">
      <xdr:nvCxnSpPr>
        <xdr:cNvPr id="327" name="直線コネクタ 326"/>
        <xdr:cNvCxnSpPr/>
      </xdr:nvCxnSpPr>
      <xdr:spPr>
        <a:xfrm flipV="1">
          <a:off x="15290800" y="108225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28122</xdr:rowOff>
    </xdr:from>
    <xdr:to>
      <xdr:col>22</xdr:col>
      <xdr:colOff>203200</xdr:colOff>
      <xdr:row>63</xdr:row>
      <xdr:rowOff>51102</xdr:rowOff>
    </xdr:to>
    <xdr:cxnSp macro="">
      <xdr:nvCxnSpPr>
        <xdr:cNvPr id="330" name="直線コネクタ 329"/>
        <xdr:cNvCxnSpPr/>
      </xdr:nvCxnSpPr>
      <xdr:spPr>
        <a:xfrm flipV="1">
          <a:off x="14401800" y="108294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51102</xdr:rowOff>
    </xdr:from>
    <xdr:to>
      <xdr:col>21</xdr:col>
      <xdr:colOff>0</xdr:colOff>
      <xdr:row>63</xdr:row>
      <xdr:rowOff>80978</xdr:rowOff>
    </xdr:to>
    <xdr:cxnSp macro="">
      <xdr:nvCxnSpPr>
        <xdr:cNvPr id="333" name="直線コネクタ 332"/>
        <xdr:cNvCxnSpPr/>
      </xdr:nvCxnSpPr>
      <xdr:spPr>
        <a:xfrm flipV="1">
          <a:off x="13512800" y="10852452"/>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149920</xdr:rowOff>
    </xdr:from>
    <xdr:to>
      <xdr:col>24</xdr:col>
      <xdr:colOff>609600</xdr:colOff>
      <xdr:row>63</xdr:row>
      <xdr:rowOff>80070</xdr:rowOff>
    </xdr:to>
    <xdr:sp macro="" textlink="">
      <xdr:nvSpPr>
        <xdr:cNvPr id="343" name="円/楕円 342"/>
        <xdr:cNvSpPr/>
      </xdr:nvSpPr>
      <xdr:spPr>
        <a:xfrm>
          <a:off x="169672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121997</xdr:rowOff>
    </xdr:from>
    <xdr:ext cx="762000" cy="259045"/>
    <xdr:sp macro="" textlink="">
      <xdr:nvSpPr>
        <xdr:cNvPr id="344" name="定員管理の状況該当値テキスト"/>
        <xdr:cNvSpPr txBox="1"/>
      </xdr:nvSpPr>
      <xdr:spPr>
        <a:xfrm>
          <a:off x="17106900" y="107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141877</xdr:rowOff>
    </xdr:from>
    <xdr:to>
      <xdr:col>23</xdr:col>
      <xdr:colOff>457200</xdr:colOff>
      <xdr:row>63</xdr:row>
      <xdr:rowOff>72027</xdr:rowOff>
    </xdr:to>
    <xdr:sp macro="" textlink="">
      <xdr:nvSpPr>
        <xdr:cNvPr id="345" name="円/楕円 344"/>
        <xdr:cNvSpPr/>
      </xdr:nvSpPr>
      <xdr:spPr>
        <a:xfrm>
          <a:off x="16129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56804</xdr:rowOff>
    </xdr:from>
    <xdr:ext cx="736600" cy="259045"/>
    <xdr:sp macro="" textlink="">
      <xdr:nvSpPr>
        <xdr:cNvPr id="346" name="テキスト ボックス 345"/>
        <xdr:cNvSpPr txBox="1"/>
      </xdr:nvSpPr>
      <xdr:spPr>
        <a:xfrm>
          <a:off x="15798800" y="1085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148772</xdr:rowOff>
    </xdr:from>
    <xdr:to>
      <xdr:col>22</xdr:col>
      <xdr:colOff>254000</xdr:colOff>
      <xdr:row>63</xdr:row>
      <xdr:rowOff>78922</xdr:rowOff>
    </xdr:to>
    <xdr:sp macro="" textlink="">
      <xdr:nvSpPr>
        <xdr:cNvPr id="347" name="円/楕円 346"/>
        <xdr:cNvSpPr/>
      </xdr:nvSpPr>
      <xdr:spPr>
        <a:xfrm>
          <a:off x="15240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63699</xdr:rowOff>
    </xdr:from>
    <xdr:ext cx="762000" cy="259045"/>
    <xdr:sp macro="" textlink="">
      <xdr:nvSpPr>
        <xdr:cNvPr id="348" name="テキスト ボックス 347"/>
        <xdr:cNvSpPr txBox="1"/>
      </xdr:nvSpPr>
      <xdr:spPr>
        <a:xfrm>
          <a:off x="14909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302</xdr:rowOff>
    </xdr:from>
    <xdr:to>
      <xdr:col>21</xdr:col>
      <xdr:colOff>50800</xdr:colOff>
      <xdr:row>63</xdr:row>
      <xdr:rowOff>101902</xdr:rowOff>
    </xdr:to>
    <xdr:sp macro="" textlink="">
      <xdr:nvSpPr>
        <xdr:cNvPr id="349" name="円/楕円 348"/>
        <xdr:cNvSpPr/>
      </xdr:nvSpPr>
      <xdr:spPr>
        <a:xfrm>
          <a:off x="14351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86679</xdr:rowOff>
    </xdr:from>
    <xdr:ext cx="762000" cy="259045"/>
    <xdr:sp macro="" textlink="">
      <xdr:nvSpPr>
        <xdr:cNvPr id="350" name="テキスト ボックス 349"/>
        <xdr:cNvSpPr txBox="1"/>
      </xdr:nvSpPr>
      <xdr:spPr>
        <a:xfrm>
          <a:off x="14020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30178</xdr:rowOff>
    </xdr:from>
    <xdr:to>
      <xdr:col>19</xdr:col>
      <xdr:colOff>533400</xdr:colOff>
      <xdr:row>63</xdr:row>
      <xdr:rowOff>131778</xdr:rowOff>
    </xdr:to>
    <xdr:sp macro="" textlink="">
      <xdr:nvSpPr>
        <xdr:cNvPr id="351" name="円/楕円 350"/>
        <xdr:cNvSpPr/>
      </xdr:nvSpPr>
      <xdr:spPr>
        <a:xfrm>
          <a:off x="13462000" y="108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116555</xdr:rowOff>
    </xdr:from>
    <xdr:ext cx="762000" cy="259045"/>
    <xdr:sp macro="" textlink="">
      <xdr:nvSpPr>
        <xdr:cNvPr id="352" name="テキスト ボックス 351"/>
        <xdr:cNvSpPr txBox="1"/>
      </xdr:nvSpPr>
      <xdr:spPr>
        <a:xfrm>
          <a:off x="13131800" y="109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これまで地方債の新規発行を抑制し、元利償還金の抑制に努めてきた結果、実質公債費率は減少傾向に有り、平成</a:t>
          </a:r>
          <a:r>
            <a:rPr kumimoji="1" lang="en-US" altLang="ja-JP" sz="1300">
              <a:latin typeface="ＭＳ Ｐゴシック"/>
            </a:rPr>
            <a:t>27</a:t>
          </a:r>
          <a:r>
            <a:rPr kumimoji="1" lang="ja-JP" altLang="en-US" sz="1300">
              <a:latin typeface="ＭＳ Ｐゴシック"/>
            </a:rPr>
            <a:t>年度決算では類似団体比率を下回った。今後も起債（残高）の適正管理に努める。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41</xdr:row>
      <xdr:rowOff>114119</xdr:rowOff>
    </xdr:to>
    <xdr:cxnSp macro="">
      <xdr:nvCxnSpPr>
        <xdr:cNvPr id="387" name="直線コネクタ 386"/>
        <xdr:cNvCxnSpPr/>
      </xdr:nvCxnSpPr>
      <xdr:spPr>
        <a:xfrm flipV="1">
          <a:off x="16179800" y="7053943"/>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114119</xdr:rowOff>
    </xdr:from>
    <xdr:to>
      <xdr:col>23</xdr:col>
      <xdr:colOff>406400</xdr:colOff>
      <xdr:row>42</xdr:row>
      <xdr:rowOff>32294</xdr:rowOff>
    </xdr:to>
    <xdr:cxnSp macro="">
      <xdr:nvCxnSpPr>
        <xdr:cNvPr id="390" name="直線コネクタ 389"/>
        <xdr:cNvCxnSpPr/>
      </xdr:nvCxnSpPr>
      <xdr:spPr>
        <a:xfrm flipV="1">
          <a:off x="15290800" y="714356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32294</xdr:rowOff>
    </xdr:from>
    <xdr:to>
      <xdr:col>22</xdr:col>
      <xdr:colOff>203200</xdr:colOff>
      <xdr:row>42</xdr:row>
      <xdr:rowOff>94343</xdr:rowOff>
    </xdr:to>
    <xdr:cxnSp macro="">
      <xdr:nvCxnSpPr>
        <xdr:cNvPr id="393" name="直線コネクタ 392"/>
        <xdr:cNvCxnSpPr/>
      </xdr:nvCxnSpPr>
      <xdr:spPr>
        <a:xfrm flipV="1">
          <a:off x="14401800" y="72331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42</xdr:row>
      <xdr:rowOff>156391</xdr:rowOff>
    </xdr:to>
    <xdr:cxnSp macro="">
      <xdr:nvCxnSpPr>
        <xdr:cNvPr id="396" name="直線コネクタ 395"/>
        <xdr:cNvCxnSpPr/>
      </xdr:nvCxnSpPr>
      <xdr:spPr>
        <a:xfrm flipV="1">
          <a:off x="13512800" y="72952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406" name="円/楕円 405"/>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161670</xdr:rowOff>
    </xdr:from>
    <xdr:ext cx="762000" cy="259045"/>
    <xdr:sp macro="" textlink="">
      <xdr:nvSpPr>
        <xdr:cNvPr id="407" name="公債費負担の状況該当値テキスト"/>
        <xdr:cNvSpPr txBox="1"/>
      </xdr:nvSpPr>
      <xdr:spPr>
        <a:xfrm>
          <a:off x="17106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63319</xdr:rowOff>
    </xdr:from>
    <xdr:to>
      <xdr:col>23</xdr:col>
      <xdr:colOff>457200</xdr:colOff>
      <xdr:row>41</xdr:row>
      <xdr:rowOff>164919</xdr:rowOff>
    </xdr:to>
    <xdr:sp macro="" textlink="">
      <xdr:nvSpPr>
        <xdr:cNvPr id="408" name="円/楕円 407"/>
        <xdr:cNvSpPr/>
      </xdr:nvSpPr>
      <xdr:spPr>
        <a:xfrm>
          <a:off x="16129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149696</xdr:rowOff>
    </xdr:from>
    <xdr:ext cx="736600" cy="259045"/>
    <xdr:sp macro="" textlink="">
      <xdr:nvSpPr>
        <xdr:cNvPr id="409" name="テキスト ボックス 408"/>
        <xdr:cNvSpPr txBox="1"/>
      </xdr:nvSpPr>
      <xdr:spPr>
        <a:xfrm>
          <a:off x="15798800" y="717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152944</xdr:rowOff>
    </xdr:from>
    <xdr:to>
      <xdr:col>22</xdr:col>
      <xdr:colOff>254000</xdr:colOff>
      <xdr:row>42</xdr:row>
      <xdr:rowOff>83094</xdr:rowOff>
    </xdr:to>
    <xdr:sp macro="" textlink="">
      <xdr:nvSpPr>
        <xdr:cNvPr id="410" name="円/楕円 409"/>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67871</xdr:rowOff>
    </xdr:from>
    <xdr:ext cx="762000" cy="259045"/>
    <xdr:sp macro="" textlink="">
      <xdr:nvSpPr>
        <xdr:cNvPr id="411" name="テキスト ボックス 410"/>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12" name="円/楕円 411"/>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13" name="テキスト ボックス 412"/>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105591</xdr:rowOff>
    </xdr:from>
    <xdr:to>
      <xdr:col>19</xdr:col>
      <xdr:colOff>533400</xdr:colOff>
      <xdr:row>43</xdr:row>
      <xdr:rowOff>35741</xdr:rowOff>
    </xdr:to>
    <xdr:sp macro="" textlink="">
      <xdr:nvSpPr>
        <xdr:cNvPr id="414" name="円/楕円 413"/>
        <xdr:cNvSpPr/>
      </xdr:nvSpPr>
      <xdr:spPr>
        <a:xfrm>
          <a:off x="13462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20518</xdr:rowOff>
    </xdr:from>
    <xdr:ext cx="762000" cy="259045"/>
    <xdr:sp macro="" textlink="">
      <xdr:nvSpPr>
        <xdr:cNvPr id="415" name="テキスト ボックス 414"/>
        <xdr:cNvSpPr txBox="1"/>
      </xdr:nvSpPr>
      <xdr:spPr>
        <a:xfrm>
          <a:off x="13131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発債の抑制による地方債現在高の減額、財政調整基金や減債基金の積立による充当可能基金の増額等により類似団体平均と比べ良好な数値になっている。今後も公債費削減に向けて事業の見直しや償還方式等についての検討等を行う。</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14605</xdr:rowOff>
    </xdr:from>
    <xdr:to>
      <xdr:col>23</xdr:col>
      <xdr:colOff>406400</xdr:colOff>
      <xdr:row>14</xdr:row>
      <xdr:rowOff>86191</xdr:rowOff>
    </xdr:to>
    <xdr:cxnSp macro="">
      <xdr:nvCxnSpPr>
        <xdr:cNvPr id="449" name="直線コネクタ 448"/>
        <xdr:cNvCxnSpPr/>
      </xdr:nvCxnSpPr>
      <xdr:spPr>
        <a:xfrm flipV="1">
          <a:off x="15290800" y="2414905"/>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86191</xdr:rowOff>
    </xdr:from>
    <xdr:to>
      <xdr:col>22</xdr:col>
      <xdr:colOff>203200</xdr:colOff>
      <xdr:row>15</xdr:row>
      <xdr:rowOff>24934</xdr:rowOff>
    </xdr:to>
    <xdr:cxnSp macro="">
      <xdr:nvCxnSpPr>
        <xdr:cNvPr id="452" name="直線コネクタ 451"/>
        <xdr:cNvCxnSpPr/>
      </xdr:nvCxnSpPr>
      <xdr:spPr>
        <a:xfrm flipV="1">
          <a:off x="14401800" y="2486491"/>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24934</xdr:rowOff>
    </xdr:from>
    <xdr:to>
      <xdr:col>21</xdr:col>
      <xdr:colOff>0</xdr:colOff>
      <xdr:row>15</xdr:row>
      <xdr:rowOff>83651</xdr:rowOff>
    </xdr:to>
    <xdr:cxnSp macro="">
      <xdr:nvCxnSpPr>
        <xdr:cNvPr id="455" name="直線コネクタ 454"/>
        <xdr:cNvCxnSpPr/>
      </xdr:nvCxnSpPr>
      <xdr:spPr>
        <a:xfrm flipV="1">
          <a:off x="13512800" y="2596684"/>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8" name="フローチャート : 判断 457"/>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9" name="テキスト ボックス 458"/>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0" name="フローチャート : 判断 459"/>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1" name="テキスト ボックス 460"/>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135255</xdr:rowOff>
    </xdr:from>
    <xdr:to>
      <xdr:col>23</xdr:col>
      <xdr:colOff>457200</xdr:colOff>
      <xdr:row>14</xdr:row>
      <xdr:rowOff>65405</xdr:rowOff>
    </xdr:to>
    <xdr:sp macro="" textlink="">
      <xdr:nvSpPr>
        <xdr:cNvPr id="467" name="円/楕円 466"/>
        <xdr:cNvSpPr/>
      </xdr:nvSpPr>
      <xdr:spPr>
        <a:xfrm>
          <a:off x="16129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75582</xdr:rowOff>
    </xdr:from>
    <xdr:ext cx="736600" cy="259045"/>
    <xdr:sp macro="" textlink="">
      <xdr:nvSpPr>
        <xdr:cNvPr id="468" name="テキスト ボックス 467"/>
        <xdr:cNvSpPr txBox="1"/>
      </xdr:nvSpPr>
      <xdr:spPr>
        <a:xfrm>
          <a:off x="15798800" y="213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35391</xdr:rowOff>
    </xdr:from>
    <xdr:to>
      <xdr:col>22</xdr:col>
      <xdr:colOff>254000</xdr:colOff>
      <xdr:row>14</xdr:row>
      <xdr:rowOff>136991</xdr:rowOff>
    </xdr:to>
    <xdr:sp macro="" textlink="">
      <xdr:nvSpPr>
        <xdr:cNvPr id="469" name="円/楕円 468"/>
        <xdr:cNvSpPr/>
      </xdr:nvSpPr>
      <xdr:spPr>
        <a:xfrm>
          <a:off x="15240000" y="24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147168</xdr:rowOff>
    </xdr:from>
    <xdr:ext cx="762000" cy="259045"/>
    <xdr:sp macro="" textlink="">
      <xdr:nvSpPr>
        <xdr:cNvPr id="470" name="テキスト ボックス 469"/>
        <xdr:cNvSpPr txBox="1"/>
      </xdr:nvSpPr>
      <xdr:spPr>
        <a:xfrm>
          <a:off x="14909800" y="220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145584</xdr:rowOff>
    </xdr:from>
    <xdr:to>
      <xdr:col>21</xdr:col>
      <xdr:colOff>50800</xdr:colOff>
      <xdr:row>15</xdr:row>
      <xdr:rowOff>75734</xdr:rowOff>
    </xdr:to>
    <xdr:sp macro="" textlink="">
      <xdr:nvSpPr>
        <xdr:cNvPr id="471" name="円/楕円 470"/>
        <xdr:cNvSpPr/>
      </xdr:nvSpPr>
      <xdr:spPr>
        <a:xfrm>
          <a:off x="14351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85911</xdr:rowOff>
    </xdr:from>
    <xdr:ext cx="762000" cy="259045"/>
    <xdr:sp macro="" textlink="">
      <xdr:nvSpPr>
        <xdr:cNvPr id="472" name="テキスト ボックス 471"/>
        <xdr:cNvSpPr txBox="1"/>
      </xdr:nvSpPr>
      <xdr:spPr>
        <a:xfrm>
          <a:off x="14020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32851</xdr:rowOff>
    </xdr:from>
    <xdr:to>
      <xdr:col>19</xdr:col>
      <xdr:colOff>533400</xdr:colOff>
      <xdr:row>15</xdr:row>
      <xdr:rowOff>134451</xdr:rowOff>
    </xdr:to>
    <xdr:sp macro="" textlink="">
      <xdr:nvSpPr>
        <xdr:cNvPr id="473" name="円/楕円 472"/>
        <xdr:cNvSpPr/>
      </xdr:nvSpPr>
      <xdr:spPr>
        <a:xfrm>
          <a:off x="13462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144628</xdr:rowOff>
    </xdr:from>
    <xdr:ext cx="762000" cy="259045"/>
    <xdr:sp macro="" textlink="">
      <xdr:nvSpPr>
        <xdr:cNvPr id="474" name="テキスト ボックス 473"/>
        <xdr:cNvSpPr txBox="1"/>
      </xdr:nvSpPr>
      <xdr:spPr>
        <a:xfrm>
          <a:off x="13131800" y="237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75,048
74,751
903.11
45,167,270
44,421,483
615,570
27,864,549
54,917,679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9</a:t>
          </a:r>
          <a:r>
            <a:rPr kumimoji="1" lang="ja-JP" altLang="en-US" sz="1300">
              <a:latin typeface="ＭＳ Ｐゴシック"/>
            </a:rPr>
            <a:t>市町村が合併して誕生した市であるため、類似団体に比べて職員数が多く、人件費にかかる経常収支比率は類似団体平均を上回っている。職員数の削減、給与制度の見直し、各種手当ての見直し等による総人件費の抑制を行ってきたが、依然高い水準である。今後は組織機構の見直しによる業務量の精査及び適正な職員配置等により一層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20320</xdr:rowOff>
    </xdr:to>
    <xdr:cxnSp macro="">
      <xdr:nvCxnSpPr>
        <xdr:cNvPr id="66" name="直線コネクタ 65"/>
        <xdr:cNvCxnSpPr/>
      </xdr:nvCxnSpPr>
      <xdr:spPr>
        <a:xfrm flipV="1">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38</xdr:row>
      <xdr:rowOff>20320</xdr:rowOff>
    </xdr:to>
    <xdr:cxnSp macro="">
      <xdr:nvCxnSpPr>
        <xdr:cNvPr id="69" name="直線コネクタ 68"/>
        <xdr:cNvCxnSpPr/>
      </xdr:nvCxnSpPr>
      <xdr:spPr>
        <a:xfrm>
          <a:off x="3098800" y="6405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38</xdr:row>
      <xdr:rowOff>35560</xdr:rowOff>
    </xdr:to>
    <xdr:cxnSp macro="">
      <xdr:nvCxnSpPr>
        <xdr:cNvPr id="72" name="直線コネクタ 71"/>
        <xdr:cNvCxnSpPr/>
      </xdr:nvCxnSpPr>
      <xdr:spPr>
        <a:xfrm flipV="1">
          <a:off x="2209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35560</xdr:rowOff>
    </xdr:to>
    <xdr:cxnSp macro="">
      <xdr:nvCxnSpPr>
        <xdr:cNvPr id="75" name="直線コネクタ 74"/>
        <xdr:cNvCxnSpPr/>
      </xdr:nvCxnSpPr>
      <xdr:spPr>
        <a:xfrm>
          <a:off x="1320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1" name="円/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3" name="円/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物件費が上昇傾向にあるのは、各種施設の維持管理等の経費が嵩んでいることが主たる要因である。</a:t>
          </a:r>
          <a:endParaRPr kumimoji="1" lang="en-US" altLang="ja-JP" sz="1300">
            <a:latin typeface="ＭＳ Ｐゴシック"/>
          </a:endParaRPr>
        </a:p>
        <a:p>
          <a:r>
            <a:rPr kumimoji="1" lang="ja-JP" altLang="en-US" sz="1300">
              <a:latin typeface="ＭＳ Ｐゴシック"/>
            </a:rPr>
            <a:t>今後は施設の統廃合や民間への委託について十分な検討を行い、事務の効率化による経費の削減に努める。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107950</xdr:rowOff>
    </xdr:to>
    <xdr:cxnSp macro="">
      <xdr:nvCxnSpPr>
        <xdr:cNvPr id="127" name="直線コネクタ 126"/>
        <xdr:cNvCxnSpPr/>
      </xdr:nvCxnSpPr>
      <xdr:spPr>
        <a:xfrm>
          <a:off x="15671800" y="294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17</xdr:row>
      <xdr:rowOff>31750</xdr:rowOff>
    </xdr:to>
    <xdr:cxnSp macro="">
      <xdr:nvCxnSpPr>
        <xdr:cNvPr id="130" name="直線コネクタ 129"/>
        <xdr:cNvCxnSpPr/>
      </xdr:nvCxnSpPr>
      <xdr:spPr>
        <a:xfrm>
          <a:off x="14782800" y="275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16</xdr:row>
      <xdr:rowOff>12700</xdr:rowOff>
    </xdr:to>
    <xdr:cxnSp macro="">
      <xdr:nvCxnSpPr>
        <xdr:cNvPr id="133" name="直線コネクタ 132"/>
        <xdr:cNvCxnSpPr/>
      </xdr:nvCxnSpPr>
      <xdr:spPr>
        <a:xfrm>
          <a:off x="13893800" y="2705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133350</xdr:rowOff>
    </xdr:to>
    <xdr:cxnSp macro="">
      <xdr:nvCxnSpPr>
        <xdr:cNvPr id="136" name="直線コネクタ 135"/>
        <xdr:cNvCxnSpPr/>
      </xdr:nvCxnSpPr>
      <xdr:spPr>
        <a:xfrm>
          <a:off x="13004800" y="265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2" name="円/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22877</xdr:rowOff>
    </xdr:from>
    <xdr:ext cx="762000" cy="259045"/>
    <xdr:sp macro="" textlink="">
      <xdr:nvSpPr>
        <xdr:cNvPr id="153" name="テキスト ボックス 152"/>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143527</xdr:rowOff>
    </xdr:from>
    <xdr:ext cx="762000" cy="259045"/>
    <xdr:sp macro="" textlink="">
      <xdr:nvSpPr>
        <xdr:cNvPr id="155" name="テキスト ボックス 154"/>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類似団体平均を下回っているが、生活保護費の負担が大きい。資格審査等の適正化、就労支援、医療扶助抑制のためのレセプト点検の強化、ジェネリック医薬品の活用などにより扶助費の抑制に努める。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58965</xdr:rowOff>
    </xdr:from>
    <xdr:to>
      <xdr:col>7</xdr:col>
      <xdr:colOff>15875</xdr:colOff>
      <xdr:row>53</xdr:row>
      <xdr:rowOff>69850</xdr:rowOff>
    </xdr:to>
    <xdr:cxnSp macro="">
      <xdr:nvCxnSpPr>
        <xdr:cNvPr id="190" name="直線コネクタ 189"/>
        <xdr:cNvCxnSpPr/>
      </xdr:nvCxnSpPr>
      <xdr:spPr>
        <a:xfrm flipV="1">
          <a:off x="3987800" y="9145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15422</xdr:rowOff>
    </xdr:from>
    <xdr:to>
      <xdr:col>5</xdr:col>
      <xdr:colOff>549275</xdr:colOff>
      <xdr:row>53</xdr:row>
      <xdr:rowOff>69850</xdr:rowOff>
    </xdr:to>
    <xdr:cxnSp macro="">
      <xdr:nvCxnSpPr>
        <xdr:cNvPr id="193" name="直線コネクタ 192"/>
        <xdr:cNvCxnSpPr/>
      </xdr:nvCxnSpPr>
      <xdr:spPr>
        <a:xfrm>
          <a:off x="3098800" y="9102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15422</xdr:rowOff>
    </xdr:from>
    <xdr:to>
      <xdr:col>4</xdr:col>
      <xdr:colOff>346075</xdr:colOff>
      <xdr:row>53</xdr:row>
      <xdr:rowOff>37193</xdr:rowOff>
    </xdr:to>
    <xdr:cxnSp macro="">
      <xdr:nvCxnSpPr>
        <xdr:cNvPr id="196" name="直線コネクタ 195"/>
        <xdr:cNvCxnSpPr/>
      </xdr:nvCxnSpPr>
      <xdr:spPr>
        <a:xfrm flipV="1">
          <a:off x="2209800" y="9102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53</xdr:row>
      <xdr:rowOff>37193</xdr:rowOff>
    </xdr:to>
    <xdr:cxnSp macro="">
      <xdr:nvCxnSpPr>
        <xdr:cNvPr id="199" name="直線コネクタ 198"/>
        <xdr:cNvCxnSpPr/>
      </xdr:nvCxnSpPr>
      <xdr:spPr>
        <a:xfrm>
          <a:off x="1320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8165</xdr:rowOff>
    </xdr:from>
    <xdr:to>
      <xdr:col>7</xdr:col>
      <xdr:colOff>66675</xdr:colOff>
      <xdr:row>53</xdr:row>
      <xdr:rowOff>109765</xdr:rowOff>
    </xdr:to>
    <xdr:sp macro="" textlink="">
      <xdr:nvSpPr>
        <xdr:cNvPr id="209" name="円/楕円 208"/>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24692</xdr:rowOff>
    </xdr:from>
    <xdr:ext cx="762000" cy="259045"/>
    <xdr:sp macro="" textlink="">
      <xdr:nvSpPr>
        <xdr:cNvPr id="210" name="扶助費該当値テキスト"/>
        <xdr:cNvSpPr txBox="1"/>
      </xdr:nvSpPr>
      <xdr:spPr>
        <a:xfrm>
          <a:off x="49149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1" name="円/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136072</xdr:rowOff>
    </xdr:from>
    <xdr:to>
      <xdr:col>4</xdr:col>
      <xdr:colOff>396875</xdr:colOff>
      <xdr:row>53</xdr:row>
      <xdr:rowOff>66222</xdr:rowOff>
    </xdr:to>
    <xdr:sp macro="" textlink="">
      <xdr:nvSpPr>
        <xdr:cNvPr id="213" name="円/楕円 212"/>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76399</xdr:rowOff>
    </xdr:from>
    <xdr:ext cx="762000" cy="259045"/>
    <xdr:sp macro="" textlink="">
      <xdr:nvSpPr>
        <xdr:cNvPr id="214" name="テキスト ボックス 213"/>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5" name="円/楕円 214"/>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6" name="テキスト ボックス 215"/>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7" name="円/楕円 216"/>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18" name="テキスト ボックス 217"/>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今後は国民健康保険事業、後期高齢者医療事業、介護保険事業の給付費増加に伴う繰出金の増加や、市が保有する施設の老朽化に伴う維持補修費の増加が見込まれる。今後は、繰出金については保険税（保険料）の適正化により普通会計の負担を減らすよう努め、維持補修費については計画的な執行による経費の平準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157480</xdr:rowOff>
    </xdr:to>
    <xdr:cxnSp macro="">
      <xdr:nvCxnSpPr>
        <xdr:cNvPr id="251" name="直線コネクタ 250"/>
        <xdr:cNvCxnSpPr/>
      </xdr:nvCxnSpPr>
      <xdr:spPr>
        <a:xfrm>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134620</xdr:rowOff>
    </xdr:to>
    <xdr:cxnSp macro="">
      <xdr:nvCxnSpPr>
        <xdr:cNvPr id="254" name="直線コネクタ 253"/>
        <xdr:cNvCxnSpPr/>
      </xdr:nvCxnSpPr>
      <xdr:spPr>
        <a:xfrm>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88900</xdr:rowOff>
    </xdr:to>
    <xdr:cxnSp macro="">
      <xdr:nvCxnSpPr>
        <xdr:cNvPr id="257" name="直線コネクタ 256"/>
        <xdr:cNvCxnSpPr/>
      </xdr:nvCxnSpPr>
      <xdr:spPr>
        <a:xfrm>
          <a:off x="13893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96520</xdr:rowOff>
    </xdr:to>
    <xdr:cxnSp macro="">
      <xdr:nvCxnSpPr>
        <xdr:cNvPr id="260" name="直線コネクタ 259"/>
        <xdr:cNvCxnSpPr/>
      </xdr:nvCxnSpPr>
      <xdr:spPr>
        <a:xfrm flipV="1">
          <a:off x="13004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類似団体平均に比べて低い数値となっており、第</a:t>
          </a:r>
          <a:r>
            <a:rPr kumimoji="1" lang="en-US" altLang="ja-JP" sz="1300">
              <a:latin typeface="ＭＳ Ｐゴシック"/>
            </a:rPr>
            <a:t>2</a:t>
          </a:r>
          <a:r>
            <a:rPr kumimoji="1" lang="ja-JP" altLang="en-US" sz="1300">
              <a:latin typeface="ＭＳ Ｐゴシック"/>
            </a:rPr>
            <a:t>期行財政改革推進プランに掲げた「各種補助金の見直し」に一定の成果が出たといえる。合併時のそれぞれの地域事情等により未調整の補助金等もあるため、今後も行政サービスの公平性、公益性及び透明性、費用対効果の観点から、見直しが必要な補助金についての是正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94996</xdr:rowOff>
    </xdr:from>
    <xdr:to>
      <xdr:col>24</xdr:col>
      <xdr:colOff>31750</xdr:colOff>
      <xdr:row>34</xdr:row>
      <xdr:rowOff>113284</xdr:rowOff>
    </xdr:to>
    <xdr:cxnSp macro="">
      <xdr:nvCxnSpPr>
        <xdr:cNvPr id="309" name="直線コネクタ 308"/>
        <xdr:cNvCxnSpPr/>
      </xdr:nvCxnSpPr>
      <xdr:spPr>
        <a:xfrm>
          <a:off x="15671800" y="59242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62992</xdr:rowOff>
    </xdr:from>
    <xdr:to>
      <xdr:col>22</xdr:col>
      <xdr:colOff>565150</xdr:colOff>
      <xdr:row>34</xdr:row>
      <xdr:rowOff>94996</xdr:rowOff>
    </xdr:to>
    <xdr:cxnSp macro="">
      <xdr:nvCxnSpPr>
        <xdr:cNvPr id="312" name="直線コネクタ 311"/>
        <xdr:cNvCxnSpPr/>
      </xdr:nvCxnSpPr>
      <xdr:spPr>
        <a:xfrm>
          <a:off x="14782800" y="5892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62992</xdr:rowOff>
    </xdr:from>
    <xdr:to>
      <xdr:col>21</xdr:col>
      <xdr:colOff>361950</xdr:colOff>
      <xdr:row>34</xdr:row>
      <xdr:rowOff>85852</xdr:rowOff>
    </xdr:to>
    <xdr:cxnSp macro="">
      <xdr:nvCxnSpPr>
        <xdr:cNvPr id="315" name="直線コネクタ 314"/>
        <xdr:cNvCxnSpPr/>
      </xdr:nvCxnSpPr>
      <xdr:spPr>
        <a:xfrm flipV="1">
          <a:off x="13893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85852</xdr:rowOff>
    </xdr:to>
    <xdr:cxnSp macro="">
      <xdr:nvCxnSpPr>
        <xdr:cNvPr id="318" name="直線コネクタ 317"/>
        <xdr:cNvCxnSpPr/>
      </xdr:nvCxnSpPr>
      <xdr:spPr>
        <a:xfrm>
          <a:off x="13004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28" name="円/楕円 327"/>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79011</xdr:rowOff>
    </xdr:from>
    <xdr:ext cx="762000" cy="259045"/>
    <xdr:sp macro="" textlink="">
      <xdr:nvSpPr>
        <xdr:cNvPr id="329" name="補助費等該当値テキスト"/>
        <xdr:cNvSpPr txBox="1"/>
      </xdr:nvSpPr>
      <xdr:spPr>
        <a:xfrm>
          <a:off x="16598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30" name="円/楕円 329"/>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31" name="テキスト ボックス 330"/>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xdr:rowOff>
    </xdr:from>
    <xdr:to>
      <xdr:col>21</xdr:col>
      <xdr:colOff>412750</xdr:colOff>
      <xdr:row>34</xdr:row>
      <xdr:rowOff>113792</xdr:rowOff>
    </xdr:to>
    <xdr:sp macro="" textlink="">
      <xdr:nvSpPr>
        <xdr:cNvPr id="332" name="円/楕円 331"/>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123969</xdr:rowOff>
    </xdr:from>
    <xdr:ext cx="762000" cy="259045"/>
    <xdr:sp macro="" textlink="">
      <xdr:nvSpPr>
        <xdr:cNvPr id="333" name="テキスト ボックス 332"/>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35052</xdr:rowOff>
    </xdr:from>
    <xdr:to>
      <xdr:col>20</xdr:col>
      <xdr:colOff>209550</xdr:colOff>
      <xdr:row>34</xdr:row>
      <xdr:rowOff>136652</xdr:rowOff>
    </xdr:to>
    <xdr:sp macro="" textlink="">
      <xdr:nvSpPr>
        <xdr:cNvPr id="334" name="円/楕円 333"/>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146829</xdr:rowOff>
    </xdr:from>
    <xdr:ext cx="762000" cy="259045"/>
    <xdr:sp macro="" textlink="">
      <xdr:nvSpPr>
        <xdr:cNvPr id="335" name="テキスト ボックス 334"/>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36" name="円/楕円 335"/>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37" name="テキスト ボックス 336"/>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合併市町村の地方債を引き継いでいるため公債費の負担は非常に重いものとなっている。公債費のピークは平成</a:t>
          </a:r>
          <a:r>
            <a:rPr kumimoji="1" lang="en-US" altLang="ja-JP" sz="1300">
              <a:latin typeface="ＭＳ Ｐゴシック"/>
            </a:rPr>
            <a:t>23</a:t>
          </a:r>
          <a:r>
            <a:rPr kumimoji="1" lang="ja-JP" altLang="en-US" sz="1300">
              <a:latin typeface="ＭＳ Ｐゴシック"/>
            </a:rPr>
            <a:t>年度であったと見られるが、普通交付税の合併算定替の加算額が引き下げられ、非常に厳しい財政運営が求められるため、地方債の新規発行を伴う普通建設事業の抑制に努める。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79</xdr:row>
      <xdr:rowOff>168911</xdr:rowOff>
    </xdr:to>
    <xdr:cxnSp macro="">
      <xdr:nvCxnSpPr>
        <xdr:cNvPr id="365" name="直線コネクタ 364"/>
        <xdr:cNvCxnSpPr/>
      </xdr:nvCxnSpPr>
      <xdr:spPr>
        <a:xfrm flipV="1">
          <a:off x="4826000" y="12410440"/>
          <a:ext cx="0" cy="130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140988</xdr:rowOff>
    </xdr:from>
    <xdr:ext cx="762000" cy="259045"/>
    <xdr:sp macro="" textlink="">
      <xdr:nvSpPr>
        <xdr:cNvPr id="366" name="公債費最小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79</xdr:row>
      <xdr:rowOff>168911</xdr:rowOff>
    </xdr:from>
    <xdr:to>
      <xdr:col>7</xdr:col>
      <xdr:colOff>104775</xdr:colOff>
      <xdr:row>79</xdr:row>
      <xdr:rowOff>168911</xdr:rowOff>
    </xdr:to>
    <xdr:cxnSp macro="">
      <xdr:nvCxnSpPr>
        <xdr:cNvPr id="367" name="直線コネクタ 366"/>
        <xdr:cNvCxnSpPr/>
      </xdr:nvCxnSpPr>
      <xdr:spPr>
        <a:xfrm>
          <a:off x="4737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68"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69" name="直線コネクタ 368"/>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168911</xdr:rowOff>
    </xdr:from>
    <xdr:to>
      <xdr:col>7</xdr:col>
      <xdr:colOff>15875</xdr:colOff>
      <xdr:row>80</xdr:row>
      <xdr:rowOff>157480</xdr:rowOff>
    </xdr:to>
    <xdr:cxnSp macro="">
      <xdr:nvCxnSpPr>
        <xdr:cNvPr id="370" name="直線コネクタ 369"/>
        <xdr:cNvCxnSpPr/>
      </xdr:nvCxnSpPr>
      <xdr:spPr>
        <a:xfrm flipV="1">
          <a:off x="3987800" y="137134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31767</xdr:rowOff>
    </xdr:from>
    <xdr:ext cx="762000" cy="259045"/>
    <xdr:sp macro="" textlink="">
      <xdr:nvSpPr>
        <xdr:cNvPr id="371"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72" name="フローチャート : 判断 371"/>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111761</xdr:rowOff>
    </xdr:from>
    <xdr:to>
      <xdr:col>5</xdr:col>
      <xdr:colOff>549275</xdr:colOff>
      <xdr:row>80</xdr:row>
      <xdr:rowOff>157480</xdr:rowOff>
    </xdr:to>
    <xdr:cxnSp macro="">
      <xdr:nvCxnSpPr>
        <xdr:cNvPr id="373" name="直線コネクタ 372"/>
        <xdr:cNvCxnSpPr/>
      </xdr:nvCxnSpPr>
      <xdr:spPr>
        <a:xfrm>
          <a:off x="3098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0</xdr:rowOff>
    </xdr:from>
    <xdr:to>
      <xdr:col>5</xdr:col>
      <xdr:colOff>600075</xdr:colOff>
      <xdr:row>76</xdr:row>
      <xdr:rowOff>101600</xdr:rowOff>
    </xdr:to>
    <xdr:sp macro="" textlink="">
      <xdr:nvSpPr>
        <xdr:cNvPr id="374" name="フローチャート : 判断 373"/>
        <xdr:cNvSpPr/>
      </xdr:nvSpPr>
      <xdr:spPr>
        <a:xfrm>
          <a:off x="3937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75" name="テキスト ボックス 37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111761</xdr:rowOff>
    </xdr:from>
    <xdr:to>
      <xdr:col>4</xdr:col>
      <xdr:colOff>346075</xdr:colOff>
      <xdr:row>80</xdr:row>
      <xdr:rowOff>157480</xdr:rowOff>
    </xdr:to>
    <xdr:cxnSp macro="">
      <xdr:nvCxnSpPr>
        <xdr:cNvPr id="376" name="直線コネクタ 375"/>
        <xdr:cNvCxnSpPr/>
      </xdr:nvCxnSpPr>
      <xdr:spPr>
        <a:xfrm flipV="1">
          <a:off x="2209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xdr:rowOff>
    </xdr:from>
    <xdr:to>
      <xdr:col>4</xdr:col>
      <xdr:colOff>396875</xdr:colOff>
      <xdr:row>76</xdr:row>
      <xdr:rowOff>109220</xdr:rowOff>
    </xdr:to>
    <xdr:sp macro="" textlink="">
      <xdr:nvSpPr>
        <xdr:cNvPr id="377" name="フローチャート :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78" name="テキスト ボックス 37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157480</xdr:rowOff>
    </xdr:from>
    <xdr:to>
      <xdr:col>3</xdr:col>
      <xdr:colOff>142875</xdr:colOff>
      <xdr:row>81</xdr:row>
      <xdr:rowOff>1270</xdr:rowOff>
    </xdr:to>
    <xdr:cxnSp macro="">
      <xdr:nvCxnSpPr>
        <xdr:cNvPr id="379" name="直線コネクタ 378"/>
        <xdr:cNvCxnSpPr/>
      </xdr:nvCxnSpPr>
      <xdr:spPr>
        <a:xfrm flipV="1">
          <a:off x="1320800" y="1387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0" name="フローチャート : 判断 379"/>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1" name="テキスト ボックス 380"/>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2" name="フローチャート : 判断 381"/>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83" name="テキスト ボックス 382"/>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118111</xdr:rowOff>
    </xdr:from>
    <xdr:to>
      <xdr:col>7</xdr:col>
      <xdr:colOff>66675</xdr:colOff>
      <xdr:row>80</xdr:row>
      <xdr:rowOff>48261</xdr:rowOff>
    </xdr:to>
    <xdr:sp macro="" textlink="">
      <xdr:nvSpPr>
        <xdr:cNvPr id="389" name="円/楕円 388"/>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26688</xdr:rowOff>
    </xdr:from>
    <xdr:ext cx="762000" cy="259045"/>
    <xdr:sp macro="" textlink="">
      <xdr:nvSpPr>
        <xdr:cNvPr id="390" name="公債費該当値テキスト"/>
        <xdr:cNvSpPr txBox="1"/>
      </xdr:nvSpPr>
      <xdr:spPr>
        <a:xfrm>
          <a:off x="4914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106680</xdr:rowOff>
    </xdr:from>
    <xdr:to>
      <xdr:col>5</xdr:col>
      <xdr:colOff>600075</xdr:colOff>
      <xdr:row>81</xdr:row>
      <xdr:rowOff>36830</xdr:rowOff>
    </xdr:to>
    <xdr:sp macro="" textlink="">
      <xdr:nvSpPr>
        <xdr:cNvPr id="391" name="円/楕円 390"/>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21607</xdr:rowOff>
    </xdr:from>
    <xdr:ext cx="736600" cy="259045"/>
    <xdr:sp macro="" textlink="">
      <xdr:nvSpPr>
        <xdr:cNvPr id="392" name="テキスト ボックス 391"/>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60961</xdr:rowOff>
    </xdr:from>
    <xdr:to>
      <xdr:col>4</xdr:col>
      <xdr:colOff>396875</xdr:colOff>
      <xdr:row>80</xdr:row>
      <xdr:rowOff>162561</xdr:rowOff>
    </xdr:to>
    <xdr:sp macro="" textlink="">
      <xdr:nvSpPr>
        <xdr:cNvPr id="393" name="円/楕円 392"/>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147338</xdr:rowOff>
    </xdr:from>
    <xdr:ext cx="762000" cy="259045"/>
    <xdr:sp macro="" textlink="">
      <xdr:nvSpPr>
        <xdr:cNvPr id="394" name="テキスト ボックス 393"/>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106680</xdr:rowOff>
    </xdr:from>
    <xdr:to>
      <xdr:col>3</xdr:col>
      <xdr:colOff>193675</xdr:colOff>
      <xdr:row>81</xdr:row>
      <xdr:rowOff>36830</xdr:rowOff>
    </xdr:to>
    <xdr:sp macro="" textlink="">
      <xdr:nvSpPr>
        <xdr:cNvPr id="395" name="円/楕円 394"/>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21607</xdr:rowOff>
    </xdr:from>
    <xdr:ext cx="762000" cy="259045"/>
    <xdr:sp macro="" textlink="">
      <xdr:nvSpPr>
        <xdr:cNvPr id="396" name="テキスト ボックス 395"/>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121920</xdr:rowOff>
    </xdr:from>
    <xdr:to>
      <xdr:col>1</xdr:col>
      <xdr:colOff>676275</xdr:colOff>
      <xdr:row>81</xdr:row>
      <xdr:rowOff>52070</xdr:rowOff>
    </xdr:to>
    <xdr:sp macro="" textlink="">
      <xdr:nvSpPr>
        <xdr:cNvPr id="397" name="円/楕円 396"/>
        <xdr:cNvSpPr/>
      </xdr:nvSpPr>
      <xdr:spPr>
        <a:xfrm>
          <a:off x="1270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36847</xdr:rowOff>
    </xdr:from>
    <xdr:ext cx="762000" cy="259045"/>
    <xdr:sp macro="" textlink="">
      <xdr:nvSpPr>
        <xdr:cNvPr id="398" name="テキスト ボックス 397"/>
        <xdr:cNvSpPr txBox="1"/>
      </xdr:nvSpPr>
      <xdr:spPr>
        <a:xfrm>
          <a:off x="939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高齢化による扶助費の増加、人口減少及び合併算定替の加算額の引き下げによる普通交付税の減少等の要因により将来的に経常収支比率の悪化が懸念される。今後は定員管理、給与の適正化等の総人件費の抑制、組織機構の見直しによる経費削減、補助金等の見直し、市税等の自主財源の確保等を行い、財政の健全化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2" name="直線コネクタ 421"/>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4" name="直線コネクタ 42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5"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6" name="直線コネクタ 425"/>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92711</xdr:rowOff>
    </xdr:to>
    <xdr:cxnSp macro="">
      <xdr:nvCxnSpPr>
        <xdr:cNvPr id="427" name="直線コネクタ 426"/>
        <xdr:cNvCxnSpPr/>
      </xdr:nvCxnSpPr>
      <xdr:spPr>
        <a:xfrm>
          <a:off x="15671800" y="130657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8"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9" name="フローチャート : 判断 428"/>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92710</xdr:rowOff>
    </xdr:from>
    <xdr:to>
      <xdr:col>22</xdr:col>
      <xdr:colOff>565150</xdr:colOff>
      <xdr:row>76</xdr:row>
      <xdr:rowOff>35561</xdr:rowOff>
    </xdr:to>
    <xdr:cxnSp macro="">
      <xdr:nvCxnSpPr>
        <xdr:cNvPr id="430" name="直線コネクタ 429"/>
        <xdr:cNvCxnSpPr/>
      </xdr:nvCxnSpPr>
      <xdr:spPr>
        <a:xfrm>
          <a:off x="14782800" y="12780010"/>
          <a:ext cx="889000" cy="28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31" name="フローチャート : 判断 430"/>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2" name="テキスト ボックス 431"/>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75</xdr:row>
      <xdr:rowOff>29845</xdr:rowOff>
    </xdr:to>
    <xdr:cxnSp macro="">
      <xdr:nvCxnSpPr>
        <xdr:cNvPr id="433" name="直線コネクタ 432"/>
        <xdr:cNvCxnSpPr/>
      </xdr:nvCxnSpPr>
      <xdr:spPr>
        <a:xfrm flipV="1">
          <a:off x="13893800" y="127800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144145</xdr:rowOff>
    </xdr:from>
    <xdr:to>
      <xdr:col>20</xdr:col>
      <xdr:colOff>158750</xdr:colOff>
      <xdr:row>75</xdr:row>
      <xdr:rowOff>29845</xdr:rowOff>
    </xdr:to>
    <xdr:cxnSp macro="">
      <xdr:nvCxnSpPr>
        <xdr:cNvPr id="436" name="直線コネクタ 435"/>
        <xdr:cNvCxnSpPr/>
      </xdr:nvCxnSpPr>
      <xdr:spPr>
        <a:xfrm>
          <a:off x="13004800" y="128314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7" name="フローチャート : 判断 436"/>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8" name="テキスト ボックス 43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9" name="フローチャート : 判断 438"/>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40" name="テキスト ボックス 43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6" name="円/楕円 445"/>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47"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8" name="円/楕円 447"/>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9" name="テキスト ボックス 448"/>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50" name="円/楕円 449"/>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51" name="テキスト ボックス 450"/>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150495</xdr:rowOff>
    </xdr:from>
    <xdr:to>
      <xdr:col>20</xdr:col>
      <xdr:colOff>209550</xdr:colOff>
      <xdr:row>75</xdr:row>
      <xdr:rowOff>80645</xdr:rowOff>
    </xdr:to>
    <xdr:sp macro="" textlink="">
      <xdr:nvSpPr>
        <xdr:cNvPr id="452" name="円/楕円 451"/>
        <xdr:cNvSpPr/>
      </xdr:nvSpPr>
      <xdr:spPr>
        <a:xfrm>
          <a:off x="13843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90822</xdr:rowOff>
    </xdr:from>
    <xdr:ext cx="762000" cy="259045"/>
    <xdr:sp macro="" textlink="">
      <xdr:nvSpPr>
        <xdr:cNvPr id="453" name="テキスト ボックス 452"/>
        <xdr:cNvSpPr txBox="1"/>
      </xdr:nvSpPr>
      <xdr:spPr>
        <a:xfrm>
          <a:off x="13512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93345</xdr:rowOff>
    </xdr:from>
    <xdr:to>
      <xdr:col>19</xdr:col>
      <xdr:colOff>6350</xdr:colOff>
      <xdr:row>75</xdr:row>
      <xdr:rowOff>23495</xdr:rowOff>
    </xdr:to>
    <xdr:sp macro="" textlink="">
      <xdr:nvSpPr>
        <xdr:cNvPr id="454" name="円/楕円 453"/>
        <xdr:cNvSpPr/>
      </xdr:nvSpPr>
      <xdr:spPr>
        <a:xfrm>
          <a:off x="12954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33672</xdr:rowOff>
    </xdr:from>
    <xdr:ext cx="762000" cy="259045"/>
    <xdr:sp macro="" textlink="">
      <xdr:nvSpPr>
        <xdr:cNvPr id="455" name="テキスト ボックス 454"/>
        <xdr:cNvSpPr txBox="1"/>
      </xdr:nvSpPr>
      <xdr:spPr>
        <a:xfrm>
          <a:off x="12623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大分県佐伯市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110601</xdr:rowOff>
    </xdr:from>
    <xdr:to>
      <xdr:col>4</xdr:col>
      <xdr:colOff>1117600</xdr:colOff>
      <xdr:row>14</xdr:row>
      <xdr:rowOff>145756</xdr:rowOff>
    </xdr:to>
    <xdr:cxnSp macro="">
      <xdr:nvCxnSpPr>
        <xdr:cNvPr id="52" name="直線コネクタ 51"/>
        <xdr:cNvCxnSpPr/>
      </xdr:nvCxnSpPr>
      <xdr:spPr bwMode="auto">
        <a:xfrm>
          <a:off x="5003800" y="2558526"/>
          <a:ext cx="647700" cy="35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110601</xdr:rowOff>
    </xdr:from>
    <xdr:to>
      <xdr:col>4</xdr:col>
      <xdr:colOff>469900</xdr:colOff>
      <xdr:row>14</xdr:row>
      <xdr:rowOff>165628</xdr:rowOff>
    </xdr:to>
    <xdr:cxnSp macro="">
      <xdr:nvCxnSpPr>
        <xdr:cNvPr id="55" name="直線コネクタ 54"/>
        <xdr:cNvCxnSpPr/>
      </xdr:nvCxnSpPr>
      <xdr:spPr bwMode="auto">
        <a:xfrm flipV="1">
          <a:off x="4305300" y="2558526"/>
          <a:ext cx="698500" cy="5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108494</xdr:rowOff>
    </xdr:from>
    <xdr:to>
      <xdr:col>3</xdr:col>
      <xdr:colOff>904875</xdr:colOff>
      <xdr:row>14</xdr:row>
      <xdr:rowOff>165628</xdr:rowOff>
    </xdr:to>
    <xdr:cxnSp macro="">
      <xdr:nvCxnSpPr>
        <xdr:cNvPr id="58" name="直線コネクタ 57"/>
        <xdr:cNvCxnSpPr/>
      </xdr:nvCxnSpPr>
      <xdr:spPr bwMode="auto">
        <a:xfrm>
          <a:off x="3606800" y="2556419"/>
          <a:ext cx="698500" cy="5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42184</xdr:rowOff>
    </xdr:from>
    <xdr:to>
      <xdr:col>3</xdr:col>
      <xdr:colOff>206375</xdr:colOff>
      <xdr:row>14</xdr:row>
      <xdr:rowOff>108494</xdr:rowOff>
    </xdr:to>
    <xdr:cxnSp macro="">
      <xdr:nvCxnSpPr>
        <xdr:cNvPr id="61" name="直線コネクタ 60"/>
        <xdr:cNvCxnSpPr/>
      </xdr:nvCxnSpPr>
      <xdr:spPr bwMode="auto">
        <a:xfrm>
          <a:off x="2908300" y="2490109"/>
          <a:ext cx="698500" cy="66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94956</xdr:rowOff>
    </xdr:from>
    <xdr:to>
      <xdr:col>5</xdr:col>
      <xdr:colOff>34925</xdr:colOff>
      <xdr:row>15</xdr:row>
      <xdr:rowOff>25106</xdr:rowOff>
    </xdr:to>
    <xdr:sp macro="" textlink="">
      <xdr:nvSpPr>
        <xdr:cNvPr id="71" name="円/楕円 70"/>
        <xdr:cNvSpPr/>
      </xdr:nvSpPr>
      <xdr:spPr bwMode="auto">
        <a:xfrm>
          <a:off x="5600700" y="254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111483</xdr:rowOff>
    </xdr:from>
    <xdr:ext cx="762000" cy="259045"/>
    <xdr:sp macro="" textlink="">
      <xdr:nvSpPr>
        <xdr:cNvPr id="72" name="人口1人当たり決算額の推移該当値テキスト130"/>
        <xdr:cNvSpPr txBox="1"/>
      </xdr:nvSpPr>
      <xdr:spPr>
        <a:xfrm>
          <a:off x="5740400" y="238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102,268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59801</xdr:rowOff>
    </xdr:from>
    <xdr:to>
      <xdr:col>4</xdr:col>
      <xdr:colOff>520700</xdr:colOff>
      <xdr:row>14</xdr:row>
      <xdr:rowOff>161401</xdr:rowOff>
    </xdr:to>
    <xdr:sp macro="" textlink="">
      <xdr:nvSpPr>
        <xdr:cNvPr id="73" name="円/楕円 72"/>
        <xdr:cNvSpPr/>
      </xdr:nvSpPr>
      <xdr:spPr bwMode="auto">
        <a:xfrm>
          <a:off x="4953000" y="250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128</xdr:rowOff>
    </xdr:from>
    <xdr:ext cx="736600" cy="259045"/>
    <xdr:sp macro="" textlink="">
      <xdr:nvSpPr>
        <xdr:cNvPr id="74" name="テキスト ボックス 73"/>
        <xdr:cNvSpPr txBox="1"/>
      </xdr:nvSpPr>
      <xdr:spPr>
        <a:xfrm>
          <a:off x="4622800" y="2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104,421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114828</xdr:rowOff>
    </xdr:from>
    <xdr:to>
      <xdr:col>3</xdr:col>
      <xdr:colOff>955675</xdr:colOff>
      <xdr:row>15</xdr:row>
      <xdr:rowOff>44978</xdr:rowOff>
    </xdr:to>
    <xdr:sp macro="" textlink="">
      <xdr:nvSpPr>
        <xdr:cNvPr id="75" name="円/楕円 74"/>
        <xdr:cNvSpPr/>
      </xdr:nvSpPr>
      <xdr:spPr bwMode="auto">
        <a:xfrm>
          <a:off x="4254500" y="256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55155</xdr:rowOff>
    </xdr:from>
    <xdr:ext cx="762000" cy="259045"/>
    <xdr:sp macro="" textlink="">
      <xdr:nvSpPr>
        <xdr:cNvPr id="76" name="テキスト ボックス 75"/>
        <xdr:cNvSpPr txBox="1"/>
      </xdr:nvSpPr>
      <xdr:spPr>
        <a:xfrm>
          <a:off x="3924300" y="233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57694</xdr:rowOff>
    </xdr:from>
    <xdr:to>
      <xdr:col>3</xdr:col>
      <xdr:colOff>257175</xdr:colOff>
      <xdr:row>14</xdr:row>
      <xdr:rowOff>159294</xdr:rowOff>
    </xdr:to>
    <xdr:sp macro="" textlink="">
      <xdr:nvSpPr>
        <xdr:cNvPr id="77" name="円/楕円 76"/>
        <xdr:cNvSpPr/>
      </xdr:nvSpPr>
      <xdr:spPr bwMode="auto">
        <a:xfrm>
          <a:off x="3556000" y="250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169471</xdr:rowOff>
    </xdr:from>
    <xdr:ext cx="762000" cy="259045"/>
    <xdr:sp macro="" textlink="">
      <xdr:nvSpPr>
        <xdr:cNvPr id="78" name="テキスト ボックス 77"/>
        <xdr:cNvSpPr txBox="1"/>
      </xdr:nvSpPr>
      <xdr:spPr>
        <a:xfrm>
          <a:off x="3225800" y="227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104,550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162834</xdr:rowOff>
    </xdr:from>
    <xdr:to>
      <xdr:col>2</xdr:col>
      <xdr:colOff>692150</xdr:colOff>
      <xdr:row>14</xdr:row>
      <xdr:rowOff>92984</xdr:rowOff>
    </xdr:to>
    <xdr:sp macro="" textlink="">
      <xdr:nvSpPr>
        <xdr:cNvPr id="79" name="円/楕円 78"/>
        <xdr:cNvSpPr/>
      </xdr:nvSpPr>
      <xdr:spPr bwMode="auto">
        <a:xfrm>
          <a:off x="2857500" y="243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103161</xdr:rowOff>
    </xdr:from>
    <xdr:ext cx="762000" cy="259045"/>
    <xdr:sp macro="" textlink="">
      <xdr:nvSpPr>
        <xdr:cNvPr id="80" name="テキスト ボックス 79"/>
        <xdr:cNvSpPr txBox="1"/>
      </xdr:nvSpPr>
      <xdr:spPr>
        <a:xfrm>
          <a:off x="2527300" y="220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301765</xdr:rowOff>
    </xdr:from>
    <xdr:to>
      <xdr:col>4</xdr:col>
      <xdr:colOff>1117600</xdr:colOff>
      <xdr:row>36</xdr:row>
      <xdr:rowOff>65667</xdr:rowOff>
    </xdr:to>
    <xdr:cxnSp macro="">
      <xdr:nvCxnSpPr>
        <xdr:cNvPr id="112" name="直線コネクタ 111"/>
        <xdr:cNvCxnSpPr/>
      </xdr:nvCxnSpPr>
      <xdr:spPr bwMode="auto">
        <a:xfrm>
          <a:off x="5003800" y="6912115"/>
          <a:ext cx="647700" cy="10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50443</xdr:rowOff>
    </xdr:from>
    <xdr:ext cx="762000" cy="259045"/>
    <xdr:sp macro="" textlink="">
      <xdr:nvSpPr>
        <xdr:cNvPr id="113" name="人口1人当たり決算額の推移平均値テキスト445"/>
        <xdr:cNvSpPr txBox="1"/>
      </xdr:nvSpPr>
      <xdr:spPr>
        <a:xfrm>
          <a:off x="5740400" y="7003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250855</xdr:rowOff>
    </xdr:from>
    <xdr:to>
      <xdr:col>4</xdr:col>
      <xdr:colOff>469900</xdr:colOff>
      <xdr:row>35</xdr:row>
      <xdr:rowOff>301765</xdr:rowOff>
    </xdr:to>
    <xdr:cxnSp macro="">
      <xdr:nvCxnSpPr>
        <xdr:cNvPr id="115" name="直線コネクタ 114"/>
        <xdr:cNvCxnSpPr/>
      </xdr:nvCxnSpPr>
      <xdr:spPr bwMode="auto">
        <a:xfrm>
          <a:off x="4305300" y="6861205"/>
          <a:ext cx="698500" cy="50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168994</xdr:rowOff>
    </xdr:from>
    <xdr:to>
      <xdr:col>3</xdr:col>
      <xdr:colOff>904875</xdr:colOff>
      <xdr:row>35</xdr:row>
      <xdr:rowOff>250855</xdr:rowOff>
    </xdr:to>
    <xdr:cxnSp macro="">
      <xdr:nvCxnSpPr>
        <xdr:cNvPr id="118" name="直線コネクタ 117"/>
        <xdr:cNvCxnSpPr/>
      </xdr:nvCxnSpPr>
      <xdr:spPr bwMode="auto">
        <a:xfrm>
          <a:off x="3606800" y="6779344"/>
          <a:ext cx="698500" cy="8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58923</xdr:rowOff>
    </xdr:from>
    <xdr:to>
      <xdr:col>3</xdr:col>
      <xdr:colOff>206375</xdr:colOff>
      <xdr:row>35</xdr:row>
      <xdr:rowOff>168994</xdr:rowOff>
    </xdr:to>
    <xdr:cxnSp macro="">
      <xdr:nvCxnSpPr>
        <xdr:cNvPr id="121" name="直線コネクタ 120"/>
        <xdr:cNvCxnSpPr/>
      </xdr:nvCxnSpPr>
      <xdr:spPr bwMode="auto">
        <a:xfrm>
          <a:off x="2908300" y="6669273"/>
          <a:ext cx="698500" cy="11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14867</xdr:rowOff>
    </xdr:from>
    <xdr:to>
      <xdr:col>5</xdr:col>
      <xdr:colOff>34925</xdr:colOff>
      <xdr:row>36</xdr:row>
      <xdr:rowOff>116467</xdr:rowOff>
    </xdr:to>
    <xdr:sp macro="" textlink="">
      <xdr:nvSpPr>
        <xdr:cNvPr id="131" name="円/楕円 130"/>
        <xdr:cNvSpPr/>
      </xdr:nvSpPr>
      <xdr:spPr bwMode="auto">
        <a:xfrm>
          <a:off x="5600700" y="696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202844</xdr:rowOff>
    </xdr:from>
    <xdr:ext cx="762000" cy="259045"/>
    <xdr:sp macro="" textlink="">
      <xdr:nvSpPr>
        <xdr:cNvPr id="132" name="人口1人当たり決算額の推移該当値テキスト445"/>
        <xdr:cNvSpPr txBox="1"/>
      </xdr:nvSpPr>
      <xdr:spPr>
        <a:xfrm>
          <a:off x="5740400" y="681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250965</xdr:rowOff>
    </xdr:from>
    <xdr:to>
      <xdr:col>4</xdr:col>
      <xdr:colOff>520700</xdr:colOff>
      <xdr:row>36</xdr:row>
      <xdr:rowOff>9665</xdr:rowOff>
    </xdr:to>
    <xdr:sp macro="" textlink="">
      <xdr:nvSpPr>
        <xdr:cNvPr id="133" name="円/楕円 132"/>
        <xdr:cNvSpPr/>
      </xdr:nvSpPr>
      <xdr:spPr bwMode="auto">
        <a:xfrm>
          <a:off x="4953000" y="6861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19842</xdr:rowOff>
    </xdr:from>
    <xdr:ext cx="736600" cy="259045"/>
    <xdr:sp macro="" textlink="">
      <xdr:nvSpPr>
        <xdr:cNvPr id="134" name="テキスト ボックス 133"/>
        <xdr:cNvSpPr txBox="1"/>
      </xdr:nvSpPr>
      <xdr:spPr>
        <a:xfrm>
          <a:off x="4622800" y="663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200055</xdr:rowOff>
    </xdr:from>
    <xdr:to>
      <xdr:col>3</xdr:col>
      <xdr:colOff>955675</xdr:colOff>
      <xdr:row>35</xdr:row>
      <xdr:rowOff>301655</xdr:rowOff>
    </xdr:to>
    <xdr:sp macro="" textlink="">
      <xdr:nvSpPr>
        <xdr:cNvPr id="135" name="円/楕円 134"/>
        <xdr:cNvSpPr/>
      </xdr:nvSpPr>
      <xdr:spPr bwMode="auto">
        <a:xfrm>
          <a:off x="4254500" y="681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311832</xdr:rowOff>
    </xdr:from>
    <xdr:ext cx="762000" cy="259045"/>
    <xdr:sp macro="" textlink="">
      <xdr:nvSpPr>
        <xdr:cNvPr id="136" name="テキスト ボックス 135"/>
        <xdr:cNvSpPr txBox="1"/>
      </xdr:nvSpPr>
      <xdr:spPr>
        <a:xfrm>
          <a:off x="3924300" y="65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118194</xdr:rowOff>
    </xdr:from>
    <xdr:to>
      <xdr:col>3</xdr:col>
      <xdr:colOff>257175</xdr:colOff>
      <xdr:row>35</xdr:row>
      <xdr:rowOff>219794</xdr:rowOff>
    </xdr:to>
    <xdr:sp macro="" textlink="">
      <xdr:nvSpPr>
        <xdr:cNvPr id="137" name="円/楕円 136"/>
        <xdr:cNvSpPr/>
      </xdr:nvSpPr>
      <xdr:spPr bwMode="auto">
        <a:xfrm>
          <a:off x="3556000" y="672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229971</xdr:rowOff>
    </xdr:from>
    <xdr:ext cx="762000" cy="259045"/>
    <xdr:sp macro="" textlink="">
      <xdr:nvSpPr>
        <xdr:cNvPr id="138" name="テキスト ボックス 137"/>
        <xdr:cNvSpPr txBox="1"/>
      </xdr:nvSpPr>
      <xdr:spPr>
        <a:xfrm>
          <a:off x="3225800" y="64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8123</xdr:rowOff>
    </xdr:from>
    <xdr:to>
      <xdr:col>2</xdr:col>
      <xdr:colOff>692150</xdr:colOff>
      <xdr:row>35</xdr:row>
      <xdr:rowOff>109723</xdr:rowOff>
    </xdr:to>
    <xdr:sp macro="" textlink="">
      <xdr:nvSpPr>
        <xdr:cNvPr id="139" name="円/楕円 138"/>
        <xdr:cNvSpPr/>
      </xdr:nvSpPr>
      <xdr:spPr bwMode="auto">
        <a:xfrm>
          <a:off x="2857500" y="661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119900</xdr:rowOff>
    </xdr:from>
    <xdr:ext cx="762000" cy="259045"/>
    <xdr:sp macro="" textlink="">
      <xdr:nvSpPr>
        <xdr:cNvPr id="140" name="テキスト ボックス 139"/>
        <xdr:cNvSpPr txBox="1"/>
      </xdr:nvSpPr>
      <xdr:spPr>
        <a:xfrm>
          <a:off x="2527300" y="638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75,048
74,751
903.11
45,167,270
44,421,483
615,570
27,864,549
54,917,679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133947</xdr:rowOff>
    </xdr:from>
    <xdr:to>
      <xdr:col>6</xdr:col>
      <xdr:colOff>511175</xdr:colOff>
      <xdr:row>31</xdr:row>
      <xdr:rowOff>153835</xdr:rowOff>
    </xdr:to>
    <xdr:cxnSp macro="">
      <xdr:nvCxnSpPr>
        <xdr:cNvPr id="61" name="直線コネクタ 60"/>
        <xdr:cNvCxnSpPr/>
      </xdr:nvCxnSpPr>
      <xdr:spPr>
        <a:xfrm flipV="1">
          <a:off x="3797300" y="5448897"/>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132080</xdr:rowOff>
    </xdr:from>
    <xdr:to>
      <xdr:col>5</xdr:col>
      <xdr:colOff>358775</xdr:colOff>
      <xdr:row>31</xdr:row>
      <xdr:rowOff>153835</xdr:rowOff>
    </xdr:to>
    <xdr:cxnSp macro="">
      <xdr:nvCxnSpPr>
        <xdr:cNvPr id="64" name="直線コネクタ 63"/>
        <xdr:cNvCxnSpPr/>
      </xdr:nvCxnSpPr>
      <xdr:spPr>
        <a:xfrm>
          <a:off x="2908300" y="5447030"/>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31934</xdr:rowOff>
    </xdr:from>
    <xdr:to>
      <xdr:col>4</xdr:col>
      <xdr:colOff>155575</xdr:colOff>
      <xdr:row>31</xdr:row>
      <xdr:rowOff>132080</xdr:rowOff>
    </xdr:to>
    <xdr:cxnSp macro="">
      <xdr:nvCxnSpPr>
        <xdr:cNvPr id="67" name="直線コネクタ 66"/>
        <xdr:cNvCxnSpPr/>
      </xdr:nvCxnSpPr>
      <xdr:spPr>
        <a:xfrm>
          <a:off x="2019300" y="5346884"/>
          <a:ext cx="889000" cy="10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31934</xdr:rowOff>
    </xdr:from>
    <xdr:to>
      <xdr:col>2</xdr:col>
      <xdr:colOff>638175</xdr:colOff>
      <xdr:row>31</xdr:row>
      <xdr:rowOff>124593</xdr:rowOff>
    </xdr:to>
    <xdr:cxnSp macro="">
      <xdr:nvCxnSpPr>
        <xdr:cNvPr id="70" name="直線コネクタ 69"/>
        <xdr:cNvCxnSpPr/>
      </xdr:nvCxnSpPr>
      <xdr:spPr>
        <a:xfrm flipV="1">
          <a:off x="1130300" y="5346884"/>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83147</xdr:rowOff>
    </xdr:from>
    <xdr:to>
      <xdr:col>6</xdr:col>
      <xdr:colOff>561975</xdr:colOff>
      <xdr:row>32</xdr:row>
      <xdr:rowOff>13297</xdr:rowOff>
    </xdr:to>
    <xdr:sp macro="" textlink="">
      <xdr:nvSpPr>
        <xdr:cNvPr id="80" name="円/楕円 79"/>
        <xdr:cNvSpPr/>
      </xdr:nvSpPr>
      <xdr:spPr>
        <a:xfrm>
          <a:off x="4584700" y="53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106024</xdr:rowOff>
    </xdr:from>
    <xdr:ext cx="599010" cy="259045"/>
    <xdr:sp macro="" textlink="">
      <xdr:nvSpPr>
        <xdr:cNvPr id="81" name="人件費該当値テキスト"/>
        <xdr:cNvSpPr txBox="1"/>
      </xdr:nvSpPr>
      <xdr:spPr>
        <a:xfrm>
          <a:off x="4686300" y="52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107,302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103035</xdr:rowOff>
    </xdr:from>
    <xdr:to>
      <xdr:col>5</xdr:col>
      <xdr:colOff>409575</xdr:colOff>
      <xdr:row>32</xdr:row>
      <xdr:rowOff>33185</xdr:rowOff>
    </xdr:to>
    <xdr:sp macro="" textlink="">
      <xdr:nvSpPr>
        <xdr:cNvPr id="82" name="円/楕円 81"/>
        <xdr:cNvSpPr/>
      </xdr:nvSpPr>
      <xdr:spPr>
        <a:xfrm>
          <a:off x="3746500" y="54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49712</xdr:rowOff>
    </xdr:from>
    <xdr:ext cx="599010" cy="259045"/>
    <xdr:sp macro="" textlink="">
      <xdr:nvSpPr>
        <xdr:cNvPr id="83" name="テキスト ボックス 82"/>
        <xdr:cNvSpPr txBox="1"/>
      </xdr:nvSpPr>
      <xdr:spPr>
        <a:xfrm>
          <a:off x="3497794" y="519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106,258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81280</xdr:rowOff>
    </xdr:from>
    <xdr:to>
      <xdr:col>4</xdr:col>
      <xdr:colOff>206375</xdr:colOff>
      <xdr:row>32</xdr:row>
      <xdr:rowOff>11430</xdr:rowOff>
    </xdr:to>
    <xdr:sp macro="" textlink="">
      <xdr:nvSpPr>
        <xdr:cNvPr id="84" name="円/楕円 83"/>
        <xdr:cNvSpPr/>
      </xdr:nvSpPr>
      <xdr:spPr>
        <a:xfrm>
          <a:off x="2857500" y="53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27957</xdr:rowOff>
    </xdr:from>
    <xdr:ext cx="599010" cy="259045"/>
    <xdr:sp macro="" textlink="">
      <xdr:nvSpPr>
        <xdr:cNvPr id="85" name="テキスト ボックス 84"/>
        <xdr:cNvSpPr txBox="1"/>
      </xdr:nvSpPr>
      <xdr:spPr>
        <a:xfrm>
          <a:off x="2608794" y="517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107,400</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152584</xdr:rowOff>
    </xdr:from>
    <xdr:to>
      <xdr:col>3</xdr:col>
      <xdr:colOff>3175</xdr:colOff>
      <xdr:row>31</xdr:row>
      <xdr:rowOff>82734</xdr:rowOff>
    </xdr:to>
    <xdr:sp macro="" textlink="">
      <xdr:nvSpPr>
        <xdr:cNvPr id="86" name="円/楕円 85"/>
        <xdr:cNvSpPr/>
      </xdr:nvSpPr>
      <xdr:spPr>
        <a:xfrm>
          <a:off x="1968500" y="52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99261</xdr:rowOff>
    </xdr:from>
    <xdr:ext cx="599010" cy="259045"/>
    <xdr:sp macro="" textlink="">
      <xdr:nvSpPr>
        <xdr:cNvPr id="87" name="テキスト ボックス 86"/>
        <xdr:cNvSpPr txBox="1"/>
      </xdr:nvSpPr>
      <xdr:spPr>
        <a:xfrm>
          <a:off x="1719794" y="507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73793</xdr:rowOff>
    </xdr:from>
    <xdr:to>
      <xdr:col>1</xdr:col>
      <xdr:colOff>485775</xdr:colOff>
      <xdr:row>32</xdr:row>
      <xdr:rowOff>3943</xdr:rowOff>
    </xdr:to>
    <xdr:sp macro="" textlink="">
      <xdr:nvSpPr>
        <xdr:cNvPr id="88" name="円/楕円 87"/>
        <xdr:cNvSpPr/>
      </xdr:nvSpPr>
      <xdr:spPr>
        <a:xfrm>
          <a:off x="1079500" y="53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20470</xdr:rowOff>
    </xdr:from>
    <xdr:ext cx="599010" cy="259045"/>
    <xdr:sp macro="" textlink="">
      <xdr:nvSpPr>
        <xdr:cNvPr id="89" name="テキスト ボックス 88"/>
        <xdr:cNvSpPr txBox="1"/>
      </xdr:nvSpPr>
      <xdr:spPr>
        <a:xfrm>
          <a:off x="830794" y="516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118344</xdr:rowOff>
    </xdr:from>
    <xdr:to>
      <xdr:col>6</xdr:col>
      <xdr:colOff>511175</xdr:colOff>
      <xdr:row>58</xdr:row>
      <xdr:rowOff>121227</xdr:rowOff>
    </xdr:to>
    <xdr:cxnSp macro="">
      <xdr:nvCxnSpPr>
        <xdr:cNvPr id="118" name="直線コネクタ 117"/>
        <xdr:cNvCxnSpPr/>
      </xdr:nvCxnSpPr>
      <xdr:spPr>
        <a:xfrm flipV="1">
          <a:off x="3797300" y="10062444"/>
          <a:ext cx="8382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121227</xdr:rowOff>
    </xdr:from>
    <xdr:to>
      <xdr:col>5</xdr:col>
      <xdr:colOff>358775</xdr:colOff>
      <xdr:row>58</xdr:row>
      <xdr:rowOff>130525</xdr:rowOff>
    </xdr:to>
    <xdr:cxnSp macro="">
      <xdr:nvCxnSpPr>
        <xdr:cNvPr id="121" name="直線コネクタ 120"/>
        <xdr:cNvCxnSpPr/>
      </xdr:nvCxnSpPr>
      <xdr:spPr>
        <a:xfrm flipV="1">
          <a:off x="2908300" y="10065327"/>
          <a:ext cx="8890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130525</xdr:rowOff>
    </xdr:from>
    <xdr:to>
      <xdr:col>4</xdr:col>
      <xdr:colOff>155575</xdr:colOff>
      <xdr:row>58</xdr:row>
      <xdr:rowOff>132393</xdr:rowOff>
    </xdr:to>
    <xdr:cxnSp macro="">
      <xdr:nvCxnSpPr>
        <xdr:cNvPr id="124" name="直線コネクタ 123"/>
        <xdr:cNvCxnSpPr/>
      </xdr:nvCxnSpPr>
      <xdr:spPr>
        <a:xfrm flipV="1">
          <a:off x="2019300" y="10074625"/>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131241</xdr:rowOff>
    </xdr:from>
    <xdr:to>
      <xdr:col>2</xdr:col>
      <xdr:colOff>638175</xdr:colOff>
      <xdr:row>58</xdr:row>
      <xdr:rowOff>132393</xdr:rowOff>
    </xdr:to>
    <xdr:cxnSp macro="">
      <xdr:nvCxnSpPr>
        <xdr:cNvPr id="127" name="直線コネクタ 126"/>
        <xdr:cNvCxnSpPr/>
      </xdr:nvCxnSpPr>
      <xdr:spPr>
        <a:xfrm>
          <a:off x="1130300" y="10075341"/>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67544</xdr:rowOff>
    </xdr:from>
    <xdr:to>
      <xdr:col>6</xdr:col>
      <xdr:colOff>561975</xdr:colOff>
      <xdr:row>58</xdr:row>
      <xdr:rowOff>169144</xdr:rowOff>
    </xdr:to>
    <xdr:sp macro="" textlink="">
      <xdr:nvSpPr>
        <xdr:cNvPr id="137" name="円/楕円 136"/>
        <xdr:cNvSpPr/>
      </xdr:nvSpPr>
      <xdr:spPr>
        <a:xfrm>
          <a:off x="4584700" y="100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26921</xdr:rowOff>
    </xdr:from>
    <xdr:ext cx="534377" cy="259045"/>
    <xdr:sp macro="" textlink="">
      <xdr:nvSpPr>
        <xdr:cNvPr id="138" name="物件費該当値テキスト"/>
        <xdr:cNvSpPr txBox="1"/>
      </xdr:nvSpPr>
      <xdr:spPr>
        <a:xfrm>
          <a:off x="4686300" y="97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70427</xdr:rowOff>
    </xdr:from>
    <xdr:to>
      <xdr:col>5</xdr:col>
      <xdr:colOff>409575</xdr:colOff>
      <xdr:row>59</xdr:row>
      <xdr:rowOff>577</xdr:rowOff>
    </xdr:to>
    <xdr:sp macro="" textlink="">
      <xdr:nvSpPr>
        <xdr:cNvPr id="139" name="円/楕円 138"/>
        <xdr:cNvSpPr/>
      </xdr:nvSpPr>
      <xdr:spPr>
        <a:xfrm>
          <a:off x="3746500" y="100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17104</xdr:rowOff>
    </xdr:from>
    <xdr:ext cx="534377" cy="259045"/>
    <xdr:sp macro="" textlink="">
      <xdr:nvSpPr>
        <xdr:cNvPr id="140" name="テキスト ボックス 139"/>
        <xdr:cNvSpPr txBox="1"/>
      </xdr:nvSpPr>
      <xdr:spPr>
        <a:xfrm>
          <a:off x="3530111" y="97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79725</xdr:rowOff>
    </xdr:from>
    <xdr:to>
      <xdr:col>4</xdr:col>
      <xdr:colOff>206375</xdr:colOff>
      <xdr:row>59</xdr:row>
      <xdr:rowOff>9875</xdr:rowOff>
    </xdr:to>
    <xdr:sp macro="" textlink="">
      <xdr:nvSpPr>
        <xdr:cNvPr id="141" name="円/楕円 140"/>
        <xdr:cNvSpPr/>
      </xdr:nvSpPr>
      <xdr:spPr>
        <a:xfrm>
          <a:off x="2857500" y="100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26402</xdr:rowOff>
    </xdr:from>
    <xdr:ext cx="534377" cy="259045"/>
    <xdr:sp macro="" textlink="">
      <xdr:nvSpPr>
        <xdr:cNvPr id="142" name="テキスト ボックス 141"/>
        <xdr:cNvSpPr txBox="1"/>
      </xdr:nvSpPr>
      <xdr:spPr>
        <a:xfrm>
          <a:off x="2641111" y="979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81593</xdr:rowOff>
    </xdr:from>
    <xdr:to>
      <xdr:col>3</xdr:col>
      <xdr:colOff>3175</xdr:colOff>
      <xdr:row>59</xdr:row>
      <xdr:rowOff>11743</xdr:rowOff>
    </xdr:to>
    <xdr:sp macro="" textlink="">
      <xdr:nvSpPr>
        <xdr:cNvPr id="143" name="円/楕円 142"/>
        <xdr:cNvSpPr/>
      </xdr:nvSpPr>
      <xdr:spPr>
        <a:xfrm>
          <a:off x="1968500" y="1002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28270</xdr:rowOff>
    </xdr:from>
    <xdr:ext cx="534377" cy="259045"/>
    <xdr:sp macro="" textlink="">
      <xdr:nvSpPr>
        <xdr:cNvPr id="144" name="テキスト ボックス 143"/>
        <xdr:cNvSpPr txBox="1"/>
      </xdr:nvSpPr>
      <xdr:spPr>
        <a:xfrm>
          <a:off x="1752111" y="98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80441</xdr:rowOff>
    </xdr:from>
    <xdr:to>
      <xdr:col>1</xdr:col>
      <xdr:colOff>485775</xdr:colOff>
      <xdr:row>59</xdr:row>
      <xdr:rowOff>10591</xdr:rowOff>
    </xdr:to>
    <xdr:sp macro="" textlink="">
      <xdr:nvSpPr>
        <xdr:cNvPr id="145" name="円/楕円 144"/>
        <xdr:cNvSpPr/>
      </xdr:nvSpPr>
      <xdr:spPr>
        <a:xfrm>
          <a:off x="1079500" y="1002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27118</xdr:rowOff>
    </xdr:from>
    <xdr:ext cx="534377" cy="259045"/>
    <xdr:sp macro="" textlink="">
      <xdr:nvSpPr>
        <xdr:cNvPr id="146" name="テキスト ボックス 145"/>
        <xdr:cNvSpPr txBox="1"/>
      </xdr:nvSpPr>
      <xdr:spPr>
        <a:xfrm>
          <a:off x="863111" y="97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128682</xdr:rowOff>
    </xdr:from>
    <xdr:to>
      <xdr:col>6</xdr:col>
      <xdr:colOff>511175</xdr:colOff>
      <xdr:row>76</xdr:row>
      <xdr:rowOff>131607</xdr:rowOff>
    </xdr:to>
    <xdr:cxnSp macro="">
      <xdr:nvCxnSpPr>
        <xdr:cNvPr id="173" name="直線コネクタ 172"/>
        <xdr:cNvCxnSpPr/>
      </xdr:nvCxnSpPr>
      <xdr:spPr>
        <a:xfrm flipV="1">
          <a:off x="3797300" y="13158882"/>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131607</xdr:rowOff>
    </xdr:from>
    <xdr:to>
      <xdr:col>5</xdr:col>
      <xdr:colOff>358775</xdr:colOff>
      <xdr:row>77</xdr:row>
      <xdr:rowOff>6060</xdr:rowOff>
    </xdr:to>
    <xdr:cxnSp macro="">
      <xdr:nvCxnSpPr>
        <xdr:cNvPr id="176" name="直線コネクタ 175"/>
        <xdr:cNvCxnSpPr/>
      </xdr:nvCxnSpPr>
      <xdr:spPr>
        <a:xfrm flipV="1">
          <a:off x="2908300" y="13161807"/>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6060</xdr:rowOff>
    </xdr:from>
    <xdr:to>
      <xdr:col>4</xdr:col>
      <xdr:colOff>155575</xdr:colOff>
      <xdr:row>77</xdr:row>
      <xdr:rowOff>54660</xdr:rowOff>
    </xdr:to>
    <xdr:cxnSp macro="">
      <xdr:nvCxnSpPr>
        <xdr:cNvPr id="179" name="直線コネクタ 178"/>
        <xdr:cNvCxnSpPr/>
      </xdr:nvCxnSpPr>
      <xdr:spPr>
        <a:xfrm flipV="1">
          <a:off x="2019300" y="13207710"/>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54660</xdr:rowOff>
    </xdr:from>
    <xdr:to>
      <xdr:col>2</xdr:col>
      <xdr:colOff>638175</xdr:colOff>
      <xdr:row>77</xdr:row>
      <xdr:rowOff>115148</xdr:rowOff>
    </xdr:to>
    <xdr:cxnSp macro="">
      <xdr:nvCxnSpPr>
        <xdr:cNvPr id="182" name="直線コネクタ 181"/>
        <xdr:cNvCxnSpPr/>
      </xdr:nvCxnSpPr>
      <xdr:spPr>
        <a:xfrm flipV="1">
          <a:off x="1130300" y="13256310"/>
          <a:ext cx="889000" cy="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77882</xdr:rowOff>
    </xdr:from>
    <xdr:to>
      <xdr:col>6</xdr:col>
      <xdr:colOff>561975</xdr:colOff>
      <xdr:row>77</xdr:row>
      <xdr:rowOff>8032</xdr:rowOff>
    </xdr:to>
    <xdr:sp macro="" textlink="">
      <xdr:nvSpPr>
        <xdr:cNvPr id="192" name="円/楕円 191"/>
        <xdr:cNvSpPr/>
      </xdr:nvSpPr>
      <xdr:spPr>
        <a:xfrm>
          <a:off x="4584700" y="131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100758</xdr:rowOff>
    </xdr:from>
    <xdr:ext cx="469744" cy="259045"/>
    <xdr:sp macro="" textlink="">
      <xdr:nvSpPr>
        <xdr:cNvPr id="193" name="維持補修費該当値テキスト"/>
        <xdr:cNvSpPr txBox="1"/>
      </xdr:nvSpPr>
      <xdr:spPr>
        <a:xfrm>
          <a:off x="4686300" y="1295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80807</xdr:rowOff>
    </xdr:from>
    <xdr:to>
      <xdr:col>5</xdr:col>
      <xdr:colOff>409575</xdr:colOff>
      <xdr:row>77</xdr:row>
      <xdr:rowOff>10957</xdr:rowOff>
    </xdr:to>
    <xdr:sp macro="" textlink="">
      <xdr:nvSpPr>
        <xdr:cNvPr id="194" name="円/楕円 193"/>
        <xdr:cNvSpPr/>
      </xdr:nvSpPr>
      <xdr:spPr>
        <a:xfrm>
          <a:off x="3746500" y="131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27484</xdr:rowOff>
    </xdr:from>
    <xdr:ext cx="469744" cy="259045"/>
    <xdr:sp macro="" textlink="">
      <xdr:nvSpPr>
        <xdr:cNvPr id="195" name="テキスト ボックス 194"/>
        <xdr:cNvSpPr txBox="1"/>
      </xdr:nvSpPr>
      <xdr:spPr>
        <a:xfrm>
          <a:off x="3562427" y="12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126710</xdr:rowOff>
    </xdr:from>
    <xdr:to>
      <xdr:col>4</xdr:col>
      <xdr:colOff>206375</xdr:colOff>
      <xdr:row>77</xdr:row>
      <xdr:rowOff>56860</xdr:rowOff>
    </xdr:to>
    <xdr:sp macro="" textlink="">
      <xdr:nvSpPr>
        <xdr:cNvPr id="196" name="円/楕円 195"/>
        <xdr:cNvSpPr/>
      </xdr:nvSpPr>
      <xdr:spPr>
        <a:xfrm>
          <a:off x="2857500" y="131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73387</xdr:rowOff>
    </xdr:from>
    <xdr:ext cx="469744" cy="259045"/>
    <xdr:sp macro="" textlink="">
      <xdr:nvSpPr>
        <xdr:cNvPr id="197" name="テキスト ボックス 196"/>
        <xdr:cNvSpPr txBox="1"/>
      </xdr:nvSpPr>
      <xdr:spPr>
        <a:xfrm>
          <a:off x="2673427" y="129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3860</xdr:rowOff>
    </xdr:from>
    <xdr:to>
      <xdr:col>3</xdr:col>
      <xdr:colOff>3175</xdr:colOff>
      <xdr:row>77</xdr:row>
      <xdr:rowOff>105460</xdr:rowOff>
    </xdr:to>
    <xdr:sp macro="" textlink="">
      <xdr:nvSpPr>
        <xdr:cNvPr id="198" name="円/楕円 197"/>
        <xdr:cNvSpPr/>
      </xdr:nvSpPr>
      <xdr:spPr>
        <a:xfrm>
          <a:off x="1968500" y="132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121987</xdr:rowOff>
    </xdr:from>
    <xdr:ext cx="469744" cy="259045"/>
    <xdr:sp macro="" textlink="">
      <xdr:nvSpPr>
        <xdr:cNvPr id="199" name="テキスト ボックス 198"/>
        <xdr:cNvSpPr txBox="1"/>
      </xdr:nvSpPr>
      <xdr:spPr>
        <a:xfrm>
          <a:off x="1784427" y="12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64348</xdr:rowOff>
    </xdr:from>
    <xdr:to>
      <xdr:col>1</xdr:col>
      <xdr:colOff>485775</xdr:colOff>
      <xdr:row>77</xdr:row>
      <xdr:rowOff>165948</xdr:rowOff>
    </xdr:to>
    <xdr:sp macro="" textlink="">
      <xdr:nvSpPr>
        <xdr:cNvPr id="200" name="円/楕円 199"/>
        <xdr:cNvSpPr/>
      </xdr:nvSpPr>
      <xdr:spPr>
        <a:xfrm>
          <a:off x="1079500" y="132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11025</xdr:rowOff>
    </xdr:from>
    <xdr:ext cx="469744" cy="259045"/>
    <xdr:sp macro="" textlink="">
      <xdr:nvSpPr>
        <xdr:cNvPr id="201" name="テキスト ボックス 200"/>
        <xdr:cNvSpPr txBox="1"/>
      </xdr:nvSpPr>
      <xdr:spPr>
        <a:xfrm>
          <a:off x="895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166446</xdr:rowOff>
    </xdr:from>
    <xdr:to>
      <xdr:col>6</xdr:col>
      <xdr:colOff>511175</xdr:colOff>
      <xdr:row>96</xdr:row>
      <xdr:rowOff>16109</xdr:rowOff>
    </xdr:to>
    <xdr:cxnSp macro="">
      <xdr:nvCxnSpPr>
        <xdr:cNvPr id="233" name="直線コネクタ 232"/>
        <xdr:cNvCxnSpPr/>
      </xdr:nvCxnSpPr>
      <xdr:spPr>
        <a:xfrm flipV="1">
          <a:off x="3797300" y="16454196"/>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16109</xdr:rowOff>
    </xdr:from>
    <xdr:to>
      <xdr:col>5</xdr:col>
      <xdr:colOff>358775</xdr:colOff>
      <xdr:row>96</xdr:row>
      <xdr:rowOff>144664</xdr:rowOff>
    </xdr:to>
    <xdr:cxnSp macro="">
      <xdr:nvCxnSpPr>
        <xdr:cNvPr id="236" name="直線コネクタ 235"/>
        <xdr:cNvCxnSpPr/>
      </xdr:nvCxnSpPr>
      <xdr:spPr>
        <a:xfrm flipV="1">
          <a:off x="2908300" y="16475309"/>
          <a:ext cx="889000" cy="1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144664</xdr:rowOff>
    </xdr:from>
    <xdr:to>
      <xdr:col>4</xdr:col>
      <xdr:colOff>155575</xdr:colOff>
      <xdr:row>96</xdr:row>
      <xdr:rowOff>152910</xdr:rowOff>
    </xdr:to>
    <xdr:cxnSp macro="">
      <xdr:nvCxnSpPr>
        <xdr:cNvPr id="239" name="直線コネクタ 238"/>
        <xdr:cNvCxnSpPr/>
      </xdr:nvCxnSpPr>
      <xdr:spPr>
        <a:xfrm flipV="1">
          <a:off x="2019300" y="16603864"/>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152910</xdr:rowOff>
    </xdr:from>
    <xdr:to>
      <xdr:col>2</xdr:col>
      <xdr:colOff>638175</xdr:colOff>
      <xdr:row>97</xdr:row>
      <xdr:rowOff>34773</xdr:rowOff>
    </xdr:to>
    <xdr:cxnSp macro="">
      <xdr:nvCxnSpPr>
        <xdr:cNvPr id="242" name="直線コネクタ 241"/>
        <xdr:cNvCxnSpPr/>
      </xdr:nvCxnSpPr>
      <xdr:spPr>
        <a:xfrm flipV="1">
          <a:off x="1130300" y="16612110"/>
          <a:ext cx="88900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115646</xdr:rowOff>
    </xdr:from>
    <xdr:to>
      <xdr:col>6</xdr:col>
      <xdr:colOff>561975</xdr:colOff>
      <xdr:row>96</xdr:row>
      <xdr:rowOff>45796</xdr:rowOff>
    </xdr:to>
    <xdr:sp macro="" textlink="">
      <xdr:nvSpPr>
        <xdr:cNvPr id="252" name="円/楕円 251"/>
        <xdr:cNvSpPr/>
      </xdr:nvSpPr>
      <xdr:spPr>
        <a:xfrm>
          <a:off x="4584700" y="16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138523</xdr:rowOff>
    </xdr:from>
    <xdr:ext cx="534377" cy="259045"/>
    <xdr:sp macro="" textlink="">
      <xdr:nvSpPr>
        <xdr:cNvPr id="253" name="扶助費該当値テキスト"/>
        <xdr:cNvSpPr txBox="1"/>
      </xdr:nvSpPr>
      <xdr:spPr>
        <a:xfrm>
          <a:off x="4686300" y="162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97,862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136759</xdr:rowOff>
    </xdr:from>
    <xdr:to>
      <xdr:col>5</xdr:col>
      <xdr:colOff>409575</xdr:colOff>
      <xdr:row>96</xdr:row>
      <xdr:rowOff>66909</xdr:rowOff>
    </xdr:to>
    <xdr:sp macro="" textlink="">
      <xdr:nvSpPr>
        <xdr:cNvPr id="254" name="円/楕円 253"/>
        <xdr:cNvSpPr/>
      </xdr:nvSpPr>
      <xdr:spPr>
        <a:xfrm>
          <a:off x="3746500" y="16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83436</xdr:rowOff>
    </xdr:from>
    <xdr:ext cx="534377" cy="259045"/>
    <xdr:sp macro="" textlink="">
      <xdr:nvSpPr>
        <xdr:cNvPr id="255" name="テキスト ボックス 254"/>
        <xdr:cNvSpPr txBox="1"/>
      </xdr:nvSpPr>
      <xdr:spPr>
        <a:xfrm>
          <a:off x="3530111" y="161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93864</xdr:rowOff>
    </xdr:from>
    <xdr:to>
      <xdr:col>4</xdr:col>
      <xdr:colOff>206375</xdr:colOff>
      <xdr:row>97</xdr:row>
      <xdr:rowOff>24014</xdr:rowOff>
    </xdr:to>
    <xdr:sp macro="" textlink="">
      <xdr:nvSpPr>
        <xdr:cNvPr id="256" name="円/楕円 255"/>
        <xdr:cNvSpPr/>
      </xdr:nvSpPr>
      <xdr:spPr>
        <a:xfrm>
          <a:off x="2857500" y="165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40541</xdr:rowOff>
    </xdr:from>
    <xdr:ext cx="534377" cy="259045"/>
    <xdr:sp macro="" textlink="">
      <xdr:nvSpPr>
        <xdr:cNvPr id="257" name="テキスト ボックス 256"/>
        <xdr:cNvSpPr txBox="1"/>
      </xdr:nvSpPr>
      <xdr:spPr>
        <a:xfrm>
          <a:off x="2641111" y="163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102110</xdr:rowOff>
    </xdr:from>
    <xdr:to>
      <xdr:col>3</xdr:col>
      <xdr:colOff>3175</xdr:colOff>
      <xdr:row>97</xdr:row>
      <xdr:rowOff>32260</xdr:rowOff>
    </xdr:to>
    <xdr:sp macro="" textlink="">
      <xdr:nvSpPr>
        <xdr:cNvPr id="258" name="円/楕円 257"/>
        <xdr:cNvSpPr/>
      </xdr:nvSpPr>
      <xdr:spPr>
        <a:xfrm>
          <a:off x="1968500" y="165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48787</xdr:rowOff>
    </xdr:from>
    <xdr:ext cx="534377" cy="259045"/>
    <xdr:sp macro="" textlink="">
      <xdr:nvSpPr>
        <xdr:cNvPr id="259" name="テキスト ボックス 258"/>
        <xdr:cNvSpPr txBox="1"/>
      </xdr:nvSpPr>
      <xdr:spPr>
        <a:xfrm>
          <a:off x="1752111" y="1633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155423</xdr:rowOff>
    </xdr:from>
    <xdr:to>
      <xdr:col>1</xdr:col>
      <xdr:colOff>485775</xdr:colOff>
      <xdr:row>97</xdr:row>
      <xdr:rowOff>85573</xdr:rowOff>
    </xdr:to>
    <xdr:sp macro="" textlink="">
      <xdr:nvSpPr>
        <xdr:cNvPr id="260" name="円/楕円 259"/>
        <xdr:cNvSpPr/>
      </xdr:nvSpPr>
      <xdr:spPr>
        <a:xfrm>
          <a:off x="1079500" y="166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102100</xdr:rowOff>
    </xdr:from>
    <xdr:ext cx="534377" cy="259045"/>
    <xdr:sp macro="" textlink="">
      <xdr:nvSpPr>
        <xdr:cNvPr id="261" name="テキスト ボックス 260"/>
        <xdr:cNvSpPr txBox="1"/>
      </xdr:nvSpPr>
      <xdr:spPr>
        <a:xfrm>
          <a:off x="863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21037</xdr:rowOff>
    </xdr:from>
    <xdr:to>
      <xdr:col>15</xdr:col>
      <xdr:colOff>180975</xdr:colOff>
      <xdr:row>38</xdr:row>
      <xdr:rowOff>137661</xdr:rowOff>
    </xdr:to>
    <xdr:cxnSp macro="">
      <xdr:nvCxnSpPr>
        <xdr:cNvPr id="291" name="直線コネクタ 290"/>
        <xdr:cNvCxnSpPr/>
      </xdr:nvCxnSpPr>
      <xdr:spPr>
        <a:xfrm flipV="1">
          <a:off x="9639300" y="6536137"/>
          <a:ext cx="838200" cy="1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137661</xdr:rowOff>
    </xdr:from>
    <xdr:to>
      <xdr:col>14</xdr:col>
      <xdr:colOff>28575</xdr:colOff>
      <xdr:row>39</xdr:row>
      <xdr:rowOff>5569</xdr:rowOff>
    </xdr:to>
    <xdr:cxnSp macro="">
      <xdr:nvCxnSpPr>
        <xdr:cNvPr id="294" name="直線コネクタ 293"/>
        <xdr:cNvCxnSpPr/>
      </xdr:nvCxnSpPr>
      <xdr:spPr>
        <a:xfrm flipV="1">
          <a:off x="8750300" y="6652761"/>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5569</xdr:rowOff>
    </xdr:from>
    <xdr:to>
      <xdr:col>12</xdr:col>
      <xdr:colOff>511175</xdr:colOff>
      <xdr:row>39</xdr:row>
      <xdr:rowOff>29267</xdr:rowOff>
    </xdr:to>
    <xdr:cxnSp macro="">
      <xdr:nvCxnSpPr>
        <xdr:cNvPr id="297" name="直線コネクタ 296"/>
        <xdr:cNvCxnSpPr/>
      </xdr:nvCxnSpPr>
      <xdr:spPr>
        <a:xfrm flipV="1">
          <a:off x="7861300" y="6692119"/>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14046</xdr:rowOff>
    </xdr:from>
    <xdr:to>
      <xdr:col>11</xdr:col>
      <xdr:colOff>307975</xdr:colOff>
      <xdr:row>39</xdr:row>
      <xdr:rowOff>29267</xdr:rowOff>
    </xdr:to>
    <xdr:cxnSp macro="">
      <xdr:nvCxnSpPr>
        <xdr:cNvPr id="300" name="直線コネクタ 299"/>
        <xdr:cNvCxnSpPr/>
      </xdr:nvCxnSpPr>
      <xdr:spPr>
        <a:xfrm>
          <a:off x="6972300" y="6700596"/>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141687</xdr:rowOff>
    </xdr:from>
    <xdr:to>
      <xdr:col>15</xdr:col>
      <xdr:colOff>231775</xdr:colOff>
      <xdr:row>38</xdr:row>
      <xdr:rowOff>71837</xdr:rowOff>
    </xdr:to>
    <xdr:sp macro="" textlink="">
      <xdr:nvSpPr>
        <xdr:cNvPr id="310" name="円/楕円 309"/>
        <xdr:cNvSpPr/>
      </xdr:nvSpPr>
      <xdr:spPr>
        <a:xfrm>
          <a:off x="10426700" y="64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120114</xdr:rowOff>
    </xdr:from>
    <xdr:ext cx="534377" cy="259045"/>
    <xdr:sp macro="" textlink="">
      <xdr:nvSpPr>
        <xdr:cNvPr id="311" name="補助費等該当値テキスト"/>
        <xdr:cNvSpPr txBox="1"/>
      </xdr:nvSpPr>
      <xdr:spPr>
        <a:xfrm>
          <a:off x="10528300" y="64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86861</xdr:rowOff>
    </xdr:from>
    <xdr:to>
      <xdr:col>14</xdr:col>
      <xdr:colOff>79375</xdr:colOff>
      <xdr:row>39</xdr:row>
      <xdr:rowOff>17011</xdr:rowOff>
    </xdr:to>
    <xdr:sp macro="" textlink="">
      <xdr:nvSpPr>
        <xdr:cNvPr id="312" name="円/楕円 311"/>
        <xdr:cNvSpPr/>
      </xdr:nvSpPr>
      <xdr:spPr>
        <a:xfrm>
          <a:off x="9588500" y="66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8138</xdr:rowOff>
    </xdr:from>
    <xdr:ext cx="534377" cy="259045"/>
    <xdr:sp macro="" textlink="">
      <xdr:nvSpPr>
        <xdr:cNvPr id="313" name="テキスト ボックス 312"/>
        <xdr:cNvSpPr txBox="1"/>
      </xdr:nvSpPr>
      <xdr:spPr>
        <a:xfrm>
          <a:off x="9372111" y="66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126219</xdr:rowOff>
    </xdr:from>
    <xdr:to>
      <xdr:col>12</xdr:col>
      <xdr:colOff>561975</xdr:colOff>
      <xdr:row>39</xdr:row>
      <xdr:rowOff>56369</xdr:rowOff>
    </xdr:to>
    <xdr:sp macro="" textlink="">
      <xdr:nvSpPr>
        <xdr:cNvPr id="314" name="円/楕円 313"/>
        <xdr:cNvSpPr/>
      </xdr:nvSpPr>
      <xdr:spPr>
        <a:xfrm>
          <a:off x="8699500" y="66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47496</xdr:rowOff>
    </xdr:from>
    <xdr:ext cx="534377" cy="259045"/>
    <xdr:sp macro="" textlink="">
      <xdr:nvSpPr>
        <xdr:cNvPr id="315" name="テキスト ボックス 314"/>
        <xdr:cNvSpPr txBox="1"/>
      </xdr:nvSpPr>
      <xdr:spPr>
        <a:xfrm>
          <a:off x="8483111" y="67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149917</xdr:rowOff>
    </xdr:from>
    <xdr:to>
      <xdr:col>11</xdr:col>
      <xdr:colOff>358775</xdr:colOff>
      <xdr:row>39</xdr:row>
      <xdr:rowOff>80067</xdr:rowOff>
    </xdr:to>
    <xdr:sp macro="" textlink="">
      <xdr:nvSpPr>
        <xdr:cNvPr id="316" name="円/楕円 315"/>
        <xdr:cNvSpPr/>
      </xdr:nvSpPr>
      <xdr:spPr>
        <a:xfrm>
          <a:off x="7810500" y="66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71194</xdr:rowOff>
    </xdr:from>
    <xdr:ext cx="534377" cy="259045"/>
    <xdr:sp macro="" textlink="">
      <xdr:nvSpPr>
        <xdr:cNvPr id="317" name="テキスト ボックス 316"/>
        <xdr:cNvSpPr txBox="1"/>
      </xdr:nvSpPr>
      <xdr:spPr>
        <a:xfrm>
          <a:off x="7594111" y="67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134696</xdr:rowOff>
    </xdr:from>
    <xdr:to>
      <xdr:col>10</xdr:col>
      <xdr:colOff>155575</xdr:colOff>
      <xdr:row>39</xdr:row>
      <xdr:rowOff>64846</xdr:rowOff>
    </xdr:to>
    <xdr:sp macro="" textlink="">
      <xdr:nvSpPr>
        <xdr:cNvPr id="318" name="円/楕円 317"/>
        <xdr:cNvSpPr/>
      </xdr:nvSpPr>
      <xdr:spPr>
        <a:xfrm>
          <a:off x="6921500" y="66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55973</xdr:rowOff>
    </xdr:from>
    <xdr:ext cx="534377" cy="259045"/>
    <xdr:sp macro="" textlink="">
      <xdr:nvSpPr>
        <xdr:cNvPr id="319" name="テキスト ボックス 318"/>
        <xdr:cNvSpPr txBox="1"/>
      </xdr:nvSpPr>
      <xdr:spPr>
        <a:xfrm>
          <a:off x="6705111" y="67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111071</xdr:rowOff>
    </xdr:from>
    <xdr:to>
      <xdr:col>15</xdr:col>
      <xdr:colOff>180975</xdr:colOff>
      <xdr:row>58</xdr:row>
      <xdr:rowOff>112264</xdr:rowOff>
    </xdr:to>
    <xdr:cxnSp macro="">
      <xdr:nvCxnSpPr>
        <xdr:cNvPr id="348" name="直線コネクタ 347"/>
        <xdr:cNvCxnSpPr/>
      </xdr:nvCxnSpPr>
      <xdr:spPr>
        <a:xfrm flipV="1">
          <a:off x="9639300" y="10055171"/>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87414</xdr:rowOff>
    </xdr:from>
    <xdr:to>
      <xdr:col>14</xdr:col>
      <xdr:colOff>28575</xdr:colOff>
      <xdr:row>58</xdr:row>
      <xdr:rowOff>112264</xdr:rowOff>
    </xdr:to>
    <xdr:cxnSp macro="">
      <xdr:nvCxnSpPr>
        <xdr:cNvPr id="351" name="直線コネクタ 350"/>
        <xdr:cNvCxnSpPr/>
      </xdr:nvCxnSpPr>
      <xdr:spPr>
        <a:xfrm>
          <a:off x="8750300" y="10031514"/>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87414</xdr:rowOff>
    </xdr:from>
    <xdr:to>
      <xdr:col>12</xdr:col>
      <xdr:colOff>511175</xdr:colOff>
      <xdr:row>58</xdr:row>
      <xdr:rowOff>122710</xdr:rowOff>
    </xdr:to>
    <xdr:cxnSp macro="">
      <xdr:nvCxnSpPr>
        <xdr:cNvPr id="354" name="直線コネクタ 353"/>
        <xdr:cNvCxnSpPr/>
      </xdr:nvCxnSpPr>
      <xdr:spPr>
        <a:xfrm flipV="1">
          <a:off x="7861300" y="10031514"/>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122710</xdr:rowOff>
    </xdr:from>
    <xdr:to>
      <xdr:col>11</xdr:col>
      <xdr:colOff>307975</xdr:colOff>
      <xdr:row>58</xdr:row>
      <xdr:rowOff>128066</xdr:rowOff>
    </xdr:to>
    <xdr:cxnSp macro="">
      <xdr:nvCxnSpPr>
        <xdr:cNvPr id="357" name="直線コネクタ 356"/>
        <xdr:cNvCxnSpPr/>
      </xdr:nvCxnSpPr>
      <xdr:spPr>
        <a:xfrm flipV="1">
          <a:off x="6972300" y="10066810"/>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60271</xdr:rowOff>
    </xdr:from>
    <xdr:to>
      <xdr:col>15</xdr:col>
      <xdr:colOff>231775</xdr:colOff>
      <xdr:row>58</xdr:row>
      <xdr:rowOff>161871</xdr:rowOff>
    </xdr:to>
    <xdr:sp macro="" textlink="">
      <xdr:nvSpPr>
        <xdr:cNvPr id="367" name="円/楕円 366"/>
        <xdr:cNvSpPr/>
      </xdr:nvSpPr>
      <xdr:spPr>
        <a:xfrm>
          <a:off x="10426700" y="100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61464</xdr:rowOff>
    </xdr:from>
    <xdr:to>
      <xdr:col>14</xdr:col>
      <xdr:colOff>79375</xdr:colOff>
      <xdr:row>58</xdr:row>
      <xdr:rowOff>163064</xdr:rowOff>
    </xdr:to>
    <xdr:sp macro="" textlink="">
      <xdr:nvSpPr>
        <xdr:cNvPr id="369" name="円/楕円 368"/>
        <xdr:cNvSpPr/>
      </xdr:nvSpPr>
      <xdr:spPr>
        <a:xfrm>
          <a:off x="9588500" y="100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8141</xdr:rowOff>
    </xdr:from>
    <xdr:ext cx="534377" cy="259045"/>
    <xdr:sp macro="" textlink="">
      <xdr:nvSpPr>
        <xdr:cNvPr id="370" name="テキスト ボックス 369"/>
        <xdr:cNvSpPr txBox="1"/>
      </xdr:nvSpPr>
      <xdr:spPr>
        <a:xfrm>
          <a:off x="9372111" y="97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36614</xdr:rowOff>
    </xdr:from>
    <xdr:to>
      <xdr:col>12</xdr:col>
      <xdr:colOff>561975</xdr:colOff>
      <xdr:row>58</xdr:row>
      <xdr:rowOff>138214</xdr:rowOff>
    </xdr:to>
    <xdr:sp macro="" textlink="">
      <xdr:nvSpPr>
        <xdr:cNvPr id="371" name="円/楕円 370"/>
        <xdr:cNvSpPr/>
      </xdr:nvSpPr>
      <xdr:spPr>
        <a:xfrm>
          <a:off x="8699500" y="99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154741</xdr:rowOff>
    </xdr:from>
    <xdr:ext cx="599010" cy="259045"/>
    <xdr:sp macro="" textlink="">
      <xdr:nvSpPr>
        <xdr:cNvPr id="372" name="テキスト ボックス 371"/>
        <xdr:cNvSpPr txBox="1"/>
      </xdr:nvSpPr>
      <xdr:spPr>
        <a:xfrm>
          <a:off x="8450794" y="975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71910</xdr:rowOff>
    </xdr:from>
    <xdr:to>
      <xdr:col>11</xdr:col>
      <xdr:colOff>358775</xdr:colOff>
      <xdr:row>59</xdr:row>
      <xdr:rowOff>2060</xdr:rowOff>
    </xdr:to>
    <xdr:sp macro="" textlink="">
      <xdr:nvSpPr>
        <xdr:cNvPr id="373" name="円/楕円 372"/>
        <xdr:cNvSpPr/>
      </xdr:nvSpPr>
      <xdr:spPr>
        <a:xfrm>
          <a:off x="7810500" y="1001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18587</xdr:rowOff>
    </xdr:from>
    <xdr:ext cx="534377" cy="259045"/>
    <xdr:sp macro="" textlink="">
      <xdr:nvSpPr>
        <xdr:cNvPr id="374" name="テキスト ボックス 373"/>
        <xdr:cNvSpPr txBox="1"/>
      </xdr:nvSpPr>
      <xdr:spPr>
        <a:xfrm>
          <a:off x="7594111" y="97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77266</xdr:rowOff>
    </xdr:from>
    <xdr:to>
      <xdr:col>10</xdr:col>
      <xdr:colOff>155575</xdr:colOff>
      <xdr:row>59</xdr:row>
      <xdr:rowOff>7416</xdr:rowOff>
    </xdr:to>
    <xdr:sp macro="" textlink="">
      <xdr:nvSpPr>
        <xdr:cNvPr id="375" name="円/楕円 374"/>
        <xdr:cNvSpPr/>
      </xdr:nvSpPr>
      <xdr:spPr>
        <a:xfrm>
          <a:off x="6921500" y="100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23943</xdr:rowOff>
    </xdr:from>
    <xdr:ext cx="534377" cy="259045"/>
    <xdr:sp macro="" textlink="">
      <xdr:nvSpPr>
        <xdr:cNvPr id="376" name="テキスト ボックス 375"/>
        <xdr:cNvSpPr txBox="1"/>
      </xdr:nvSpPr>
      <xdr:spPr>
        <a:xfrm>
          <a:off x="6705111" y="97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85649</xdr:rowOff>
    </xdr:from>
    <xdr:to>
      <xdr:col>15</xdr:col>
      <xdr:colOff>180975</xdr:colOff>
      <xdr:row>78</xdr:row>
      <xdr:rowOff>105620</xdr:rowOff>
    </xdr:to>
    <xdr:cxnSp macro="">
      <xdr:nvCxnSpPr>
        <xdr:cNvPr id="405" name="直線コネクタ 404"/>
        <xdr:cNvCxnSpPr/>
      </xdr:nvCxnSpPr>
      <xdr:spPr>
        <a:xfrm flipV="1">
          <a:off x="9639300" y="13458749"/>
          <a:ext cx="8382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34849</xdr:rowOff>
    </xdr:from>
    <xdr:to>
      <xdr:col>15</xdr:col>
      <xdr:colOff>231775</xdr:colOff>
      <xdr:row>78</xdr:row>
      <xdr:rowOff>136449</xdr:rowOff>
    </xdr:to>
    <xdr:sp macro="" textlink="">
      <xdr:nvSpPr>
        <xdr:cNvPr id="415" name="円/楕円 414"/>
        <xdr:cNvSpPr/>
      </xdr:nvSpPr>
      <xdr:spPr>
        <a:xfrm>
          <a:off x="10426700" y="134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57726</xdr:rowOff>
    </xdr:from>
    <xdr:ext cx="534377" cy="259045"/>
    <xdr:sp macro="" textlink="">
      <xdr:nvSpPr>
        <xdr:cNvPr id="416" name="普通建設事業費 （ うち新規整備　）該当値テキスト"/>
        <xdr:cNvSpPr txBox="1"/>
      </xdr:nvSpPr>
      <xdr:spPr>
        <a:xfrm>
          <a:off x="10528300" y="132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54820</xdr:rowOff>
    </xdr:from>
    <xdr:to>
      <xdr:col>14</xdr:col>
      <xdr:colOff>79375</xdr:colOff>
      <xdr:row>78</xdr:row>
      <xdr:rowOff>156420</xdr:rowOff>
    </xdr:to>
    <xdr:sp macro="" textlink="">
      <xdr:nvSpPr>
        <xdr:cNvPr id="417" name="円/楕円 416"/>
        <xdr:cNvSpPr/>
      </xdr:nvSpPr>
      <xdr:spPr>
        <a:xfrm>
          <a:off x="9588500" y="134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1497</xdr:rowOff>
    </xdr:from>
    <xdr:ext cx="534377" cy="259045"/>
    <xdr:sp macro="" textlink="">
      <xdr:nvSpPr>
        <xdr:cNvPr id="418" name="テキスト ボックス 417"/>
        <xdr:cNvSpPr txBox="1"/>
      </xdr:nvSpPr>
      <xdr:spPr>
        <a:xfrm>
          <a:off x="9372111" y="132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129953</xdr:rowOff>
    </xdr:from>
    <xdr:to>
      <xdr:col>15</xdr:col>
      <xdr:colOff>180975</xdr:colOff>
      <xdr:row>99</xdr:row>
      <xdr:rowOff>28547</xdr:rowOff>
    </xdr:to>
    <xdr:cxnSp macro="">
      <xdr:nvCxnSpPr>
        <xdr:cNvPr id="447" name="直線コネクタ 446"/>
        <xdr:cNvCxnSpPr/>
      </xdr:nvCxnSpPr>
      <xdr:spPr>
        <a:xfrm>
          <a:off x="9639300" y="16932053"/>
          <a:ext cx="838200" cy="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149197</xdr:rowOff>
    </xdr:from>
    <xdr:to>
      <xdr:col>15</xdr:col>
      <xdr:colOff>231775</xdr:colOff>
      <xdr:row>99</xdr:row>
      <xdr:rowOff>79347</xdr:rowOff>
    </xdr:to>
    <xdr:sp macro="" textlink="">
      <xdr:nvSpPr>
        <xdr:cNvPr id="457" name="円/楕円 456"/>
        <xdr:cNvSpPr/>
      </xdr:nvSpPr>
      <xdr:spPr>
        <a:xfrm>
          <a:off x="10426700" y="169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64124</xdr:rowOff>
    </xdr:from>
    <xdr:ext cx="469744" cy="259045"/>
    <xdr:sp macro="" textlink="">
      <xdr:nvSpPr>
        <xdr:cNvPr id="458" name="普通建設事業費 （ うち更新整備　）該当値テキスト"/>
        <xdr:cNvSpPr txBox="1"/>
      </xdr:nvSpPr>
      <xdr:spPr>
        <a:xfrm>
          <a:off x="10528300" y="1686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79153</xdr:rowOff>
    </xdr:from>
    <xdr:to>
      <xdr:col>14</xdr:col>
      <xdr:colOff>79375</xdr:colOff>
      <xdr:row>99</xdr:row>
      <xdr:rowOff>9303</xdr:rowOff>
    </xdr:to>
    <xdr:sp macro="" textlink="">
      <xdr:nvSpPr>
        <xdr:cNvPr id="459" name="円/楕円 458"/>
        <xdr:cNvSpPr/>
      </xdr:nvSpPr>
      <xdr:spPr>
        <a:xfrm>
          <a:off x="9588500" y="168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430</xdr:rowOff>
    </xdr:from>
    <xdr:ext cx="534377" cy="259045"/>
    <xdr:sp macro="" textlink="">
      <xdr:nvSpPr>
        <xdr:cNvPr id="460" name="テキスト ボックス 459"/>
        <xdr:cNvSpPr txBox="1"/>
      </xdr:nvSpPr>
      <xdr:spPr>
        <a:xfrm>
          <a:off x="9372111" y="169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120800</xdr:rowOff>
    </xdr:from>
    <xdr:to>
      <xdr:col>23</xdr:col>
      <xdr:colOff>517525</xdr:colOff>
      <xdr:row>38</xdr:row>
      <xdr:rowOff>124823</xdr:rowOff>
    </xdr:to>
    <xdr:cxnSp macro="">
      <xdr:nvCxnSpPr>
        <xdr:cNvPr id="487" name="直線コネクタ 486"/>
        <xdr:cNvCxnSpPr/>
      </xdr:nvCxnSpPr>
      <xdr:spPr>
        <a:xfrm>
          <a:off x="15481300" y="6635900"/>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120800</xdr:rowOff>
    </xdr:from>
    <xdr:to>
      <xdr:col>22</xdr:col>
      <xdr:colOff>365125</xdr:colOff>
      <xdr:row>38</xdr:row>
      <xdr:rowOff>127547</xdr:rowOff>
    </xdr:to>
    <xdr:cxnSp macro="">
      <xdr:nvCxnSpPr>
        <xdr:cNvPr id="490" name="直線コネクタ 489"/>
        <xdr:cNvCxnSpPr/>
      </xdr:nvCxnSpPr>
      <xdr:spPr>
        <a:xfrm flipV="1">
          <a:off x="14592300" y="6635900"/>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119090</xdr:rowOff>
    </xdr:from>
    <xdr:to>
      <xdr:col>21</xdr:col>
      <xdr:colOff>161925</xdr:colOff>
      <xdr:row>38</xdr:row>
      <xdr:rowOff>127547</xdr:rowOff>
    </xdr:to>
    <xdr:cxnSp macro="">
      <xdr:nvCxnSpPr>
        <xdr:cNvPr id="493" name="直線コネクタ 492"/>
        <xdr:cNvCxnSpPr/>
      </xdr:nvCxnSpPr>
      <xdr:spPr>
        <a:xfrm>
          <a:off x="13703300" y="6634190"/>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119090</xdr:rowOff>
    </xdr:from>
    <xdr:to>
      <xdr:col>19</xdr:col>
      <xdr:colOff>644525</xdr:colOff>
      <xdr:row>38</xdr:row>
      <xdr:rowOff>128883</xdr:rowOff>
    </xdr:to>
    <xdr:cxnSp macro="">
      <xdr:nvCxnSpPr>
        <xdr:cNvPr id="496" name="直線コネクタ 495"/>
        <xdr:cNvCxnSpPr/>
      </xdr:nvCxnSpPr>
      <xdr:spPr>
        <a:xfrm flipV="1">
          <a:off x="12814300" y="6634190"/>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74023</xdr:rowOff>
    </xdr:from>
    <xdr:to>
      <xdr:col>23</xdr:col>
      <xdr:colOff>568325</xdr:colOff>
      <xdr:row>39</xdr:row>
      <xdr:rowOff>4173</xdr:rowOff>
    </xdr:to>
    <xdr:sp macro="" textlink="">
      <xdr:nvSpPr>
        <xdr:cNvPr id="506" name="円/楕円 505"/>
        <xdr:cNvSpPr/>
      </xdr:nvSpPr>
      <xdr:spPr>
        <a:xfrm>
          <a:off x="16268700" y="65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70000</xdr:rowOff>
    </xdr:from>
    <xdr:to>
      <xdr:col>22</xdr:col>
      <xdr:colOff>415925</xdr:colOff>
      <xdr:row>39</xdr:row>
      <xdr:rowOff>150</xdr:rowOff>
    </xdr:to>
    <xdr:sp macro="" textlink="">
      <xdr:nvSpPr>
        <xdr:cNvPr id="508" name="円/楕円 507"/>
        <xdr:cNvSpPr/>
      </xdr:nvSpPr>
      <xdr:spPr>
        <a:xfrm>
          <a:off x="15430500" y="65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162727</xdr:rowOff>
    </xdr:from>
    <xdr:ext cx="469744" cy="259045"/>
    <xdr:sp macro="" textlink="">
      <xdr:nvSpPr>
        <xdr:cNvPr id="509" name="テキスト ボックス 508"/>
        <xdr:cNvSpPr txBox="1"/>
      </xdr:nvSpPr>
      <xdr:spPr>
        <a:xfrm>
          <a:off x="15246427" y="667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76747</xdr:rowOff>
    </xdr:from>
    <xdr:to>
      <xdr:col>21</xdr:col>
      <xdr:colOff>212725</xdr:colOff>
      <xdr:row>39</xdr:row>
      <xdr:rowOff>6897</xdr:rowOff>
    </xdr:to>
    <xdr:sp macro="" textlink="">
      <xdr:nvSpPr>
        <xdr:cNvPr id="510" name="円/楕円 509"/>
        <xdr:cNvSpPr/>
      </xdr:nvSpPr>
      <xdr:spPr>
        <a:xfrm>
          <a:off x="14541500" y="65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169474</xdr:rowOff>
    </xdr:from>
    <xdr:ext cx="469744" cy="259045"/>
    <xdr:sp macro="" textlink="">
      <xdr:nvSpPr>
        <xdr:cNvPr id="511" name="テキスト ボックス 510"/>
        <xdr:cNvSpPr txBox="1"/>
      </xdr:nvSpPr>
      <xdr:spPr>
        <a:xfrm>
          <a:off x="14357427" y="66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68290</xdr:rowOff>
    </xdr:from>
    <xdr:to>
      <xdr:col>20</xdr:col>
      <xdr:colOff>9525</xdr:colOff>
      <xdr:row>38</xdr:row>
      <xdr:rowOff>169890</xdr:rowOff>
    </xdr:to>
    <xdr:sp macro="" textlink="">
      <xdr:nvSpPr>
        <xdr:cNvPr id="512" name="円/楕円 511"/>
        <xdr:cNvSpPr/>
      </xdr:nvSpPr>
      <xdr:spPr>
        <a:xfrm>
          <a:off x="13652500" y="658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161017</xdr:rowOff>
    </xdr:from>
    <xdr:ext cx="469744" cy="259045"/>
    <xdr:sp macro="" textlink="">
      <xdr:nvSpPr>
        <xdr:cNvPr id="513" name="テキスト ボックス 512"/>
        <xdr:cNvSpPr txBox="1"/>
      </xdr:nvSpPr>
      <xdr:spPr>
        <a:xfrm>
          <a:off x="13468427" y="667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78083</xdr:rowOff>
    </xdr:from>
    <xdr:to>
      <xdr:col>18</xdr:col>
      <xdr:colOff>492125</xdr:colOff>
      <xdr:row>39</xdr:row>
      <xdr:rowOff>8233</xdr:rowOff>
    </xdr:to>
    <xdr:sp macro="" textlink="">
      <xdr:nvSpPr>
        <xdr:cNvPr id="514" name="円/楕円 513"/>
        <xdr:cNvSpPr/>
      </xdr:nvSpPr>
      <xdr:spPr>
        <a:xfrm>
          <a:off x="12763500" y="659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170810</xdr:rowOff>
    </xdr:from>
    <xdr:ext cx="469744" cy="259045"/>
    <xdr:sp macro="" textlink="">
      <xdr:nvSpPr>
        <xdr:cNvPr id="515" name="テキスト ボックス 514"/>
        <xdr:cNvSpPr txBox="1"/>
      </xdr:nvSpPr>
      <xdr:spPr>
        <a:xfrm>
          <a:off x="12579427" y="66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13830</xdr:rowOff>
    </xdr:from>
    <xdr:to>
      <xdr:col>23</xdr:col>
      <xdr:colOff>517525</xdr:colOff>
      <xdr:row>71</xdr:row>
      <xdr:rowOff>149174</xdr:rowOff>
    </xdr:to>
    <xdr:cxnSp macro="">
      <xdr:nvCxnSpPr>
        <xdr:cNvPr id="593" name="直線コネクタ 592"/>
        <xdr:cNvCxnSpPr/>
      </xdr:nvCxnSpPr>
      <xdr:spPr>
        <a:xfrm>
          <a:off x="15481300" y="12186780"/>
          <a:ext cx="838200" cy="1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13830</xdr:rowOff>
    </xdr:from>
    <xdr:to>
      <xdr:col>22</xdr:col>
      <xdr:colOff>365125</xdr:colOff>
      <xdr:row>71</xdr:row>
      <xdr:rowOff>64541</xdr:rowOff>
    </xdr:to>
    <xdr:cxnSp macro="">
      <xdr:nvCxnSpPr>
        <xdr:cNvPr id="596" name="直線コネクタ 595"/>
        <xdr:cNvCxnSpPr/>
      </xdr:nvCxnSpPr>
      <xdr:spPr>
        <a:xfrm flipV="1">
          <a:off x="14592300" y="12186780"/>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33427</xdr:rowOff>
    </xdr:from>
    <xdr:to>
      <xdr:col>21</xdr:col>
      <xdr:colOff>161925</xdr:colOff>
      <xdr:row>71</xdr:row>
      <xdr:rowOff>64541</xdr:rowOff>
    </xdr:to>
    <xdr:cxnSp macro="">
      <xdr:nvCxnSpPr>
        <xdr:cNvPr id="599" name="直線コネクタ 598"/>
        <xdr:cNvCxnSpPr/>
      </xdr:nvCxnSpPr>
      <xdr:spPr>
        <a:xfrm>
          <a:off x="13703300" y="12206377"/>
          <a:ext cx="8890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2553</xdr:rowOff>
    </xdr:from>
    <xdr:to>
      <xdr:col>19</xdr:col>
      <xdr:colOff>644525</xdr:colOff>
      <xdr:row>71</xdr:row>
      <xdr:rowOff>33427</xdr:rowOff>
    </xdr:to>
    <xdr:cxnSp macro="">
      <xdr:nvCxnSpPr>
        <xdr:cNvPr id="602" name="直線コネクタ 601"/>
        <xdr:cNvCxnSpPr/>
      </xdr:nvCxnSpPr>
      <xdr:spPr>
        <a:xfrm>
          <a:off x="12814300" y="12175503"/>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98374</xdr:rowOff>
    </xdr:from>
    <xdr:to>
      <xdr:col>23</xdr:col>
      <xdr:colOff>568325</xdr:colOff>
      <xdr:row>72</xdr:row>
      <xdr:rowOff>28524</xdr:rowOff>
    </xdr:to>
    <xdr:sp macro="" textlink="">
      <xdr:nvSpPr>
        <xdr:cNvPr id="612" name="円/楕円 611"/>
        <xdr:cNvSpPr/>
      </xdr:nvSpPr>
      <xdr:spPr>
        <a:xfrm>
          <a:off x="16268700" y="122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121251</xdr:rowOff>
    </xdr:from>
    <xdr:ext cx="534377" cy="259045"/>
    <xdr:sp macro="" textlink="">
      <xdr:nvSpPr>
        <xdr:cNvPr id="613" name="公債費該当値テキスト"/>
        <xdr:cNvSpPr txBox="1"/>
      </xdr:nvSpPr>
      <xdr:spPr>
        <a:xfrm>
          <a:off x="16370300" y="121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99,754</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134480</xdr:rowOff>
    </xdr:from>
    <xdr:to>
      <xdr:col>22</xdr:col>
      <xdr:colOff>415925</xdr:colOff>
      <xdr:row>71</xdr:row>
      <xdr:rowOff>64630</xdr:rowOff>
    </xdr:to>
    <xdr:sp macro="" textlink="">
      <xdr:nvSpPr>
        <xdr:cNvPr id="614" name="円/楕円 613"/>
        <xdr:cNvSpPr/>
      </xdr:nvSpPr>
      <xdr:spPr>
        <a:xfrm>
          <a:off x="15430500" y="121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81157</xdr:rowOff>
    </xdr:from>
    <xdr:ext cx="599010" cy="259045"/>
    <xdr:sp macro="" textlink="">
      <xdr:nvSpPr>
        <xdr:cNvPr id="615" name="テキスト ボックス 614"/>
        <xdr:cNvSpPr txBox="1"/>
      </xdr:nvSpPr>
      <xdr:spPr>
        <a:xfrm>
          <a:off x="15181794" y="1191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110,411</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13741</xdr:rowOff>
    </xdr:from>
    <xdr:to>
      <xdr:col>21</xdr:col>
      <xdr:colOff>212725</xdr:colOff>
      <xdr:row>71</xdr:row>
      <xdr:rowOff>115341</xdr:rowOff>
    </xdr:to>
    <xdr:sp macro="" textlink="">
      <xdr:nvSpPr>
        <xdr:cNvPr id="616" name="円/楕円 615"/>
        <xdr:cNvSpPr/>
      </xdr:nvSpPr>
      <xdr:spPr>
        <a:xfrm>
          <a:off x="14541500" y="12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131868</xdr:rowOff>
    </xdr:from>
    <xdr:ext cx="599010" cy="259045"/>
    <xdr:sp macro="" textlink="">
      <xdr:nvSpPr>
        <xdr:cNvPr id="617" name="テキスト ボックス 616"/>
        <xdr:cNvSpPr txBox="1"/>
      </xdr:nvSpPr>
      <xdr:spPr>
        <a:xfrm>
          <a:off x="14292794" y="119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106,418</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154077</xdr:rowOff>
    </xdr:from>
    <xdr:to>
      <xdr:col>20</xdr:col>
      <xdr:colOff>9525</xdr:colOff>
      <xdr:row>71</xdr:row>
      <xdr:rowOff>84227</xdr:rowOff>
    </xdr:to>
    <xdr:sp macro="" textlink="">
      <xdr:nvSpPr>
        <xdr:cNvPr id="618" name="円/楕円 617"/>
        <xdr:cNvSpPr/>
      </xdr:nvSpPr>
      <xdr:spPr>
        <a:xfrm>
          <a:off x="13652500" y="121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100754</xdr:rowOff>
    </xdr:from>
    <xdr:ext cx="599010" cy="259045"/>
    <xdr:sp macro="" textlink="">
      <xdr:nvSpPr>
        <xdr:cNvPr id="619" name="テキスト ボックス 618"/>
        <xdr:cNvSpPr txBox="1"/>
      </xdr:nvSpPr>
      <xdr:spPr>
        <a:xfrm>
          <a:off x="13403794" y="1193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108,868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123203</xdr:rowOff>
    </xdr:from>
    <xdr:to>
      <xdr:col>18</xdr:col>
      <xdr:colOff>492125</xdr:colOff>
      <xdr:row>71</xdr:row>
      <xdr:rowOff>53353</xdr:rowOff>
    </xdr:to>
    <xdr:sp macro="" textlink="">
      <xdr:nvSpPr>
        <xdr:cNvPr id="620" name="円/楕円 619"/>
        <xdr:cNvSpPr/>
      </xdr:nvSpPr>
      <xdr:spPr>
        <a:xfrm>
          <a:off x="12763500" y="121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69880</xdr:rowOff>
    </xdr:from>
    <xdr:ext cx="599010" cy="259045"/>
    <xdr:sp macro="" textlink="">
      <xdr:nvSpPr>
        <xdr:cNvPr id="621" name="テキスト ボックス 620"/>
        <xdr:cNvSpPr txBox="1"/>
      </xdr:nvSpPr>
      <xdr:spPr>
        <a:xfrm>
          <a:off x="12514794" y="1189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134214</xdr:rowOff>
    </xdr:from>
    <xdr:to>
      <xdr:col>23</xdr:col>
      <xdr:colOff>517525</xdr:colOff>
      <xdr:row>99</xdr:row>
      <xdr:rowOff>26181</xdr:rowOff>
    </xdr:to>
    <xdr:cxnSp macro="">
      <xdr:nvCxnSpPr>
        <xdr:cNvPr id="650" name="直線コネクタ 649"/>
        <xdr:cNvCxnSpPr/>
      </xdr:nvCxnSpPr>
      <xdr:spPr>
        <a:xfrm flipV="1">
          <a:off x="15481300" y="16936314"/>
          <a:ext cx="838200" cy="6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129284</xdr:rowOff>
    </xdr:from>
    <xdr:to>
      <xdr:col>22</xdr:col>
      <xdr:colOff>365125</xdr:colOff>
      <xdr:row>99</xdr:row>
      <xdr:rowOff>26181</xdr:rowOff>
    </xdr:to>
    <xdr:cxnSp macro="">
      <xdr:nvCxnSpPr>
        <xdr:cNvPr id="653" name="直線コネクタ 652"/>
        <xdr:cNvCxnSpPr/>
      </xdr:nvCxnSpPr>
      <xdr:spPr>
        <a:xfrm>
          <a:off x="14592300" y="16931384"/>
          <a:ext cx="889000" cy="6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129284</xdr:rowOff>
    </xdr:from>
    <xdr:to>
      <xdr:col>21</xdr:col>
      <xdr:colOff>161925</xdr:colOff>
      <xdr:row>98</xdr:row>
      <xdr:rowOff>171331</xdr:rowOff>
    </xdr:to>
    <xdr:cxnSp macro="">
      <xdr:nvCxnSpPr>
        <xdr:cNvPr id="656" name="直線コネクタ 655"/>
        <xdr:cNvCxnSpPr/>
      </xdr:nvCxnSpPr>
      <xdr:spPr>
        <a:xfrm flipV="1">
          <a:off x="13703300" y="16931384"/>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137996</xdr:rowOff>
    </xdr:from>
    <xdr:to>
      <xdr:col>19</xdr:col>
      <xdr:colOff>644525</xdr:colOff>
      <xdr:row>98</xdr:row>
      <xdr:rowOff>171331</xdr:rowOff>
    </xdr:to>
    <xdr:cxnSp macro="">
      <xdr:nvCxnSpPr>
        <xdr:cNvPr id="659" name="直線コネクタ 658"/>
        <xdr:cNvCxnSpPr/>
      </xdr:nvCxnSpPr>
      <xdr:spPr>
        <a:xfrm>
          <a:off x="12814300" y="16940096"/>
          <a:ext cx="889000" cy="3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83414</xdr:rowOff>
    </xdr:from>
    <xdr:to>
      <xdr:col>23</xdr:col>
      <xdr:colOff>568325</xdr:colOff>
      <xdr:row>99</xdr:row>
      <xdr:rowOff>13564</xdr:rowOff>
    </xdr:to>
    <xdr:sp macro="" textlink="">
      <xdr:nvSpPr>
        <xdr:cNvPr id="669" name="円/楕円 668"/>
        <xdr:cNvSpPr/>
      </xdr:nvSpPr>
      <xdr:spPr>
        <a:xfrm>
          <a:off x="16268700" y="1688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146831</xdr:rowOff>
    </xdr:from>
    <xdr:to>
      <xdr:col>22</xdr:col>
      <xdr:colOff>415925</xdr:colOff>
      <xdr:row>99</xdr:row>
      <xdr:rowOff>76981</xdr:rowOff>
    </xdr:to>
    <xdr:sp macro="" textlink="">
      <xdr:nvSpPr>
        <xdr:cNvPr id="671" name="円/楕円 670"/>
        <xdr:cNvSpPr/>
      </xdr:nvSpPr>
      <xdr:spPr>
        <a:xfrm>
          <a:off x="15430500" y="169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68108</xdr:rowOff>
    </xdr:from>
    <xdr:ext cx="469744" cy="259045"/>
    <xdr:sp macro="" textlink="">
      <xdr:nvSpPr>
        <xdr:cNvPr id="672" name="テキスト ボックス 671"/>
        <xdr:cNvSpPr txBox="1"/>
      </xdr:nvSpPr>
      <xdr:spPr>
        <a:xfrm>
          <a:off x="15246427" y="170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78484</xdr:rowOff>
    </xdr:from>
    <xdr:to>
      <xdr:col>21</xdr:col>
      <xdr:colOff>212725</xdr:colOff>
      <xdr:row>99</xdr:row>
      <xdr:rowOff>8634</xdr:rowOff>
    </xdr:to>
    <xdr:sp macro="" textlink="">
      <xdr:nvSpPr>
        <xdr:cNvPr id="673" name="円/楕円 672"/>
        <xdr:cNvSpPr/>
      </xdr:nvSpPr>
      <xdr:spPr>
        <a:xfrm>
          <a:off x="14541500" y="168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25161</xdr:rowOff>
    </xdr:from>
    <xdr:ext cx="534377" cy="259045"/>
    <xdr:sp macro="" textlink="">
      <xdr:nvSpPr>
        <xdr:cNvPr id="674" name="テキスト ボックス 673"/>
        <xdr:cNvSpPr txBox="1"/>
      </xdr:nvSpPr>
      <xdr:spPr>
        <a:xfrm>
          <a:off x="14325111" y="1665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120531</xdr:rowOff>
    </xdr:from>
    <xdr:to>
      <xdr:col>20</xdr:col>
      <xdr:colOff>9525</xdr:colOff>
      <xdr:row>99</xdr:row>
      <xdr:rowOff>50681</xdr:rowOff>
    </xdr:to>
    <xdr:sp macro="" textlink="">
      <xdr:nvSpPr>
        <xdr:cNvPr id="675" name="円/楕円 674"/>
        <xdr:cNvSpPr/>
      </xdr:nvSpPr>
      <xdr:spPr>
        <a:xfrm>
          <a:off x="13652500" y="169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41808</xdr:rowOff>
    </xdr:from>
    <xdr:ext cx="534377" cy="259045"/>
    <xdr:sp macro="" textlink="">
      <xdr:nvSpPr>
        <xdr:cNvPr id="676" name="テキスト ボックス 675"/>
        <xdr:cNvSpPr txBox="1"/>
      </xdr:nvSpPr>
      <xdr:spPr>
        <a:xfrm>
          <a:off x="13436111" y="170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87196</xdr:rowOff>
    </xdr:from>
    <xdr:to>
      <xdr:col>18</xdr:col>
      <xdr:colOff>492125</xdr:colOff>
      <xdr:row>99</xdr:row>
      <xdr:rowOff>17346</xdr:rowOff>
    </xdr:to>
    <xdr:sp macro="" textlink="">
      <xdr:nvSpPr>
        <xdr:cNvPr id="677" name="円/楕円 676"/>
        <xdr:cNvSpPr/>
      </xdr:nvSpPr>
      <xdr:spPr>
        <a:xfrm>
          <a:off x="12763500" y="168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33873</xdr:rowOff>
    </xdr:from>
    <xdr:ext cx="534377" cy="259045"/>
    <xdr:sp macro="" textlink="">
      <xdr:nvSpPr>
        <xdr:cNvPr id="678" name="テキスト ボックス 677"/>
        <xdr:cNvSpPr txBox="1"/>
      </xdr:nvSpPr>
      <xdr:spPr>
        <a:xfrm>
          <a:off x="12547111" y="166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41116</xdr:rowOff>
    </xdr:from>
    <xdr:to>
      <xdr:col>32</xdr:col>
      <xdr:colOff>187325</xdr:colOff>
      <xdr:row>37</xdr:row>
      <xdr:rowOff>68319</xdr:rowOff>
    </xdr:to>
    <xdr:cxnSp macro="">
      <xdr:nvCxnSpPr>
        <xdr:cNvPr id="703" name="直線コネクタ 702"/>
        <xdr:cNvCxnSpPr/>
      </xdr:nvCxnSpPr>
      <xdr:spPr>
        <a:xfrm>
          <a:off x="21323300" y="6384766"/>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26086</xdr:rowOff>
    </xdr:from>
    <xdr:to>
      <xdr:col>31</xdr:col>
      <xdr:colOff>34925</xdr:colOff>
      <xdr:row>37</xdr:row>
      <xdr:rowOff>41116</xdr:rowOff>
    </xdr:to>
    <xdr:cxnSp macro="">
      <xdr:nvCxnSpPr>
        <xdr:cNvPr id="706" name="直線コネクタ 705"/>
        <xdr:cNvCxnSpPr/>
      </xdr:nvCxnSpPr>
      <xdr:spPr>
        <a:xfrm>
          <a:off x="20434300" y="6369736"/>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22542</xdr:rowOff>
    </xdr:from>
    <xdr:to>
      <xdr:col>29</xdr:col>
      <xdr:colOff>517525</xdr:colOff>
      <xdr:row>37</xdr:row>
      <xdr:rowOff>26086</xdr:rowOff>
    </xdr:to>
    <xdr:cxnSp macro="">
      <xdr:nvCxnSpPr>
        <xdr:cNvPr id="709" name="直線コネクタ 708"/>
        <xdr:cNvCxnSpPr/>
      </xdr:nvCxnSpPr>
      <xdr:spPr>
        <a:xfrm>
          <a:off x="19545300" y="636619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22542</xdr:rowOff>
    </xdr:from>
    <xdr:to>
      <xdr:col>28</xdr:col>
      <xdr:colOff>314325</xdr:colOff>
      <xdr:row>37</xdr:row>
      <xdr:rowOff>27743</xdr:rowOff>
    </xdr:to>
    <xdr:cxnSp macro="">
      <xdr:nvCxnSpPr>
        <xdr:cNvPr id="712" name="直線コネクタ 711"/>
        <xdr:cNvCxnSpPr/>
      </xdr:nvCxnSpPr>
      <xdr:spPr>
        <a:xfrm flipV="1">
          <a:off x="18656300" y="6366192"/>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17519</xdr:rowOff>
    </xdr:from>
    <xdr:to>
      <xdr:col>32</xdr:col>
      <xdr:colOff>238125</xdr:colOff>
      <xdr:row>37</xdr:row>
      <xdr:rowOff>119119</xdr:rowOff>
    </xdr:to>
    <xdr:sp macro="" textlink="">
      <xdr:nvSpPr>
        <xdr:cNvPr id="722" name="円/楕円 721"/>
        <xdr:cNvSpPr/>
      </xdr:nvSpPr>
      <xdr:spPr>
        <a:xfrm>
          <a:off x="22110700" y="6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40396</xdr:rowOff>
    </xdr:from>
    <xdr:ext cx="469744" cy="259045"/>
    <xdr:sp macro="" textlink="">
      <xdr:nvSpPr>
        <xdr:cNvPr id="723" name="投資及び出資金該当値テキスト"/>
        <xdr:cNvSpPr txBox="1"/>
      </xdr:nvSpPr>
      <xdr:spPr>
        <a:xfrm>
          <a:off x="22212300" y="621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161766</xdr:rowOff>
    </xdr:from>
    <xdr:to>
      <xdr:col>31</xdr:col>
      <xdr:colOff>85725</xdr:colOff>
      <xdr:row>37</xdr:row>
      <xdr:rowOff>91916</xdr:rowOff>
    </xdr:to>
    <xdr:sp macro="" textlink="">
      <xdr:nvSpPr>
        <xdr:cNvPr id="724" name="円/楕円 723"/>
        <xdr:cNvSpPr/>
      </xdr:nvSpPr>
      <xdr:spPr>
        <a:xfrm>
          <a:off x="21272500" y="63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108443</xdr:rowOff>
    </xdr:from>
    <xdr:ext cx="469744" cy="259045"/>
    <xdr:sp macro="" textlink="">
      <xdr:nvSpPr>
        <xdr:cNvPr id="725" name="テキスト ボックス 724"/>
        <xdr:cNvSpPr txBox="1"/>
      </xdr:nvSpPr>
      <xdr:spPr>
        <a:xfrm>
          <a:off x="21088427" y="610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146736</xdr:rowOff>
    </xdr:from>
    <xdr:to>
      <xdr:col>29</xdr:col>
      <xdr:colOff>568325</xdr:colOff>
      <xdr:row>37</xdr:row>
      <xdr:rowOff>76886</xdr:rowOff>
    </xdr:to>
    <xdr:sp macro="" textlink="">
      <xdr:nvSpPr>
        <xdr:cNvPr id="726" name="円/楕円 725"/>
        <xdr:cNvSpPr/>
      </xdr:nvSpPr>
      <xdr:spPr>
        <a:xfrm>
          <a:off x="20383500" y="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93413</xdr:rowOff>
    </xdr:from>
    <xdr:ext cx="469744" cy="259045"/>
    <xdr:sp macro="" textlink="">
      <xdr:nvSpPr>
        <xdr:cNvPr id="727" name="テキスト ボックス 726"/>
        <xdr:cNvSpPr txBox="1"/>
      </xdr:nvSpPr>
      <xdr:spPr>
        <a:xfrm>
          <a:off x="20199427" y="60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143192</xdr:rowOff>
    </xdr:from>
    <xdr:to>
      <xdr:col>28</xdr:col>
      <xdr:colOff>365125</xdr:colOff>
      <xdr:row>37</xdr:row>
      <xdr:rowOff>73342</xdr:rowOff>
    </xdr:to>
    <xdr:sp macro="" textlink="">
      <xdr:nvSpPr>
        <xdr:cNvPr id="728" name="円/楕円 727"/>
        <xdr:cNvSpPr/>
      </xdr:nvSpPr>
      <xdr:spPr>
        <a:xfrm>
          <a:off x="19494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89869</xdr:rowOff>
    </xdr:from>
    <xdr:ext cx="469744" cy="259045"/>
    <xdr:sp macro="" textlink="">
      <xdr:nvSpPr>
        <xdr:cNvPr id="729" name="テキスト ボックス 728"/>
        <xdr:cNvSpPr txBox="1"/>
      </xdr:nvSpPr>
      <xdr:spPr>
        <a:xfrm>
          <a:off x="19310427" y="60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148393</xdr:rowOff>
    </xdr:from>
    <xdr:to>
      <xdr:col>27</xdr:col>
      <xdr:colOff>161925</xdr:colOff>
      <xdr:row>37</xdr:row>
      <xdr:rowOff>78543</xdr:rowOff>
    </xdr:to>
    <xdr:sp macro="" textlink="">
      <xdr:nvSpPr>
        <xdr:cNvPr id="730" name="円/楕円 729"/>
        <xdr:cNvSpPr/>
      </xdr:nvSpPr>
      <xdr:spPr>
        <a:xfrm>
          <a:off x="18605500" y="63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95070</xdr:rowOff>
    </xdr:from>
    <xdr:ext cx="469744" cy="259045"/>
    <xdr:sp macro="" textlink="">
      <xdr:nvSpPr>
        <xdr:cNvPr id="731" name="テキスト ボックス 730"/>
        <xdr:cNvSpPr txBox="1"/>
      </xdr:nvSpPr>
      <xdr:spPr>
        <a:xfrm>
          <a:off x="18421427" y="60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121717</xdr:rowOff>
    </xdr:from>
    <xdr:to>
      <xdr:col>32</xdr:col>
      <xdr:colOff>187325</xdr:colOff>
      <xdr:row>58</xdr:row>
      <xdr:rowOff>122136</xdr:rowOff>
    </xdr:to>
    <xdr:cxnSp macro="">
      <xdr:nvCxnSpPr>
        <xdr:cNvPr id="760" name="直線コネクタ 759"/>
        <xdr:cNvCxnSpPr/>
      </xdr:nvCxnSpPr>
      <xdr:spPr>
        <a:xfrm flipV="1">
          <a:off x="21323300" y="10065817"/>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32296</xdr:rowOff>
    </xdr:from>
    <xdr:to>
      <xdr:col>31</xdr:col>
      <xdr:colOff>34925</xdr:colOff>
      <xdr:row>58</xdr:row>
      <xdr:rowOff>122136</xdr:rowOff>
    </xdr:to>
    <xdr:cxnSp macro="">
      <xdr:nvCxnSpPr>
        <xdr:cNvPr id="763" name="直線コネクタ 762"/>
        <xdr:cNvCxnSpPr/>
      </xdr:nvCxnSpPr>
      <xdr:spPr>
        <a:xfrm>
          <a:off x="20434300" y="997639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32296</xdr:rowOff>
    </xdr:from>
    <xdr:to>
      <xdr:col>29</xdr:col>
      <xdr:colOff>517525</xdr:colOff>
      <xdr:row>58</xdr:row>
      <xdr:rowOff>117221</xdr:rowOff>
    </xdr:to>
    <xdr:cxnSp macro="">
      <xdr:nvCxnSpPr>
        <xdr:cNvPr id="766" name="直線コネクタ 765"/>
        <xdr:cNvCxnSpPr/>
      </xdr:nvCxnSpPr>
      <xdr:spPr>
        <a:xfrm flipV="1">
          <a:off x="19545300" y="9976396"/>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117221</xdr:rowOff>
    </xdr:from>
    <xdr:to>
      <xdr:col>28</xdr:col>
      <xdr:colOff>314325</xdr:colOff>
      <xdr:row>58</xdr:row>
      <xdr:rowOff>118173</xdr:rowOff>
    </xdr:to>
    <xdr:cxnSp macro="">
      <xdr:nvCxnSpPr>
        <xdr:cNvPr id="769" name="直線コネクタ 768"/>
        <xdr:cNvCxnSpPr/>
      </xdr:nvCxnSpPr>
      <xdr:spPr>
        <a:xfrm flipV="1">
          <a:off x="18656300" y="1006132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70917</xdr:rowOff>
    </xdr:from>
    <xdr:to>
      <xdr:col>32</xdr:col>
      <xdr:colOff>238125</xdr:colOff>
      <xdr:row>59</xdr:row>
      <xdr:rowOff>1067</xdr:rowOff>
    </xdr:to>
    <xdr:sp macro="" textlink="">
      <xdr:nvSpPr>
        <xdr:cNvPr id="779" name="円/楕円 778"/>
        <xdr:cNvSpPr/>
      </xdr:nvSpPr>
      <xdr:spPr>
        <a:xfrm>
          <a:off x="22110700" y="100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157294</xdr:rowOff>
    </xdr:from>
    <xdr:ext cx="469744" cy="259045"/>
    <xdr:sp macro="" textlink="">
      <xdr:nvSpPr>
        <xdr:cNvPr id="780" name="貸付金該当値テキスト"/>
        <xdr:cNvSpPr txBox="1"/>
      </xdr:nvSpPr>
      <xdr:spPr>
        <a:xfrm>
          <a:off x="22212300" y="992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71336</xdr:rowOff>
    </xdr:from>
    <xdr:to>
      <xdr:col>31</xdr:col>
      <xdr:colOff>85725</xdr:colOff>
      <xdr:row>59</xdr:row>
      <xdr:rowOff>1486</xdr:rowOff>
    </xdr:to>
    <xdr:sp macro="" textlink="">
      <xdr:nvSpPr>
        <xdr:cNvPr id="781" name="円/楕円 780"/>
        <xdr:cNvSpPr/>
      </xdr:nvSpPr>
      <xdr:spPr>
        <a:xfrm>
          <a:off x="21272500" y="100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164063</xdr:rowOff>
    </xdr:from>
    <xdr:ext cx="469744" cy="259045"/>
    <xdr:sp macro="" textlink="">
      <xdr:nvSpPr>
        <xdr:cNvPr id="782" name="テキスト ボックス 781"/>
        <xdr:cNvSpPr txBox="1"/>
      </xdr:nvSpPr>
      <xdr:spPr>
        <a:xfrm>
          <a:off x="21088427" y="101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152946</xdr:rowOff>
    </xdr:from>
    <xdr:to>
      <xdr:col>29</xdr:col>
      <xdr:colOff>568325</xdr:colOff>
      <xdr:row>58</xdr:row>
      <xdr:rowOff>83096</xdr:rowOff>
    </xdr:to>
    <xdr:sp macro="" textlink="">
      <xdr:nvSpPr>
        <xdr:cNvPr id="783" name="円/楕円 782"/>
        <xdr:cNvSpPr/>
      </xdr:nvSpPr>
      <xdr:spPr>
        <a:xfrm>
          <a:off x="20383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74223</xdr:rowOff>
    </xdr:from>
    <xdr:ext cx="469744" cy="259045"/>
    <xdr:sp macro="" textlink="">
      <xdr:nvSpPr>
        <xdr:cNvPr id="784" name="テキスト ボックス 783"/>
        <xdr:cNvSpPr txBox="1"/>
      </xdr:nvSpPr>
      <xdr:spPr>
        <a:xfrm>
          <a:off x="20199427"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66421</xdr:rowOff>
    </xdr:from>
    <xdr:to>
      <xdr:col>28</xdr:col>
      <xdr:colOff>365125</xdr:colOff>
      <xdr:row>58</xdr:row>
      <xdr:rowOff>168021</xdr:rowOff>
    </xdr:to>
    <xdr:sp macro="" textlink="">
      <xdr:nvSpPr>
        <xdr:cNvPr id="785" name="円/楕円 784"/>
        <xdr:cNvSpPr/>
      </xdr:nvSpPr>
      <xdr:spPr>
        <a:xfrm>
          <a:off x="19494500" y="100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159148</xdr:rowOff>
    </xdr:from>
    <xdr:ext cx="469744" cy="259045"/>
    <xdr:sp macro="" textlink="">
      <xdr:nvSpPr>
        <xdr:cNvPr id="786" name="テキスト ボックス 785"/>
        <xdr:cNvSpPr txBox="1"/>
      </xdr:nvSpPr>
      <xdr:spPr>
        <a:xfrm>
          <a:off x="19310427"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67373</xdr:rowOff>
    </xdr:from>
    <xdr:to>
      <xdr:col>27</xdr:col>
      <xdr:colOff>161925</xdr:colOff>
      <xdr:row>58</xdr:row>
      <xdr:rowOff>168973</xdr:rowOff>
    </xdr:to>
    <xdr:sp macro="" textlink="">
      <xdr:nvSpPr>
        <xdr:cNvPr id="787" name="円/楕円 786"/>
        <xdr:cNvSpPr/>
      </xdr:nvSpPr>
      <xdr:spPr>
        <a:xfrm>
          <a:off x="18605500" y="100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160100</xdr:rowOff>
    </xdr:from>
    <xdr:ext cx="469744" cy="259045"/>
    <xdr:sp macro="" textlink="">
      <xdr:nvSpPr>
        <xdr:cNvPr id="788" name="テキスト ボックス 787"/>
        <xdr:cNvSpPr txBox="1"/>
      </xdr:nvSpPr>
      <xdr:spPr>
        <a:xfrm>
          <a:off x="18421427" y="1010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104057</xdr:rowOff>
    </xdr:from>
    <xdr:to>
      <xdr:col>32</xdr:col>
      <xdr:colOff>187325</xdr:colOff>
      <xdr:row>74</xdr:row>
      <xdr:rowOff>170847</xdr:rowOff>
    </xdr:to>
    <xdr:cxnSp macro="">
      <xdr:nvCxnSpPr>
        <xdr:cNvPr id="818" name="直線コネクタ 817"/>
        <xdr:cNvCxnSpPr/>
      </xdr:nvCxnSpPr>
      <xdr:spPr>
        <a:xfrm flipV="1">
          <a:off x="21323300" y="12791357"/>
          <a:ext cx="8382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170847</xdr:rowOff>
    </xdr:from>
    <xdr:to>
      <xdr:col>31</xdr:col>
      <xdr:colOff>34925</xdr:colOff>
      <xdr:row>75</xdr:row>
      <xdr:rowOff>43040</xdr:rowOff>
    </xdr:to>
    <xdr:cxnSp macro="">
      <xdr:nvCxnSpPr>
        <xdr:cNvPr id="821" name="直線コネクタ 820"/>
        <xdr:cNvCxnSpPr/>
      </xdr:nvCxnSpPr>
      <xdr:spPr>
        <a:xfrm flipV="1">
          <a:off x="20434300" y="12858147"/>
          <a:ext cx="889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43040</xdr:rowOff>
    </xdr:from>
    <xdr:to>
      <xdr:col>29</xdr:col>
      <xdr:colOff>517525</xdr:colOff>
      <xdr:row>75</xdr:row>
      <xdr:rowOff>52260</xdr:rowOff>
    </xdr:to>
    <xdr:cxnSp macro="">
      <xdr:nvCxnSpPr>
        <xdr:cNvPr id="824" name="直線コネクタ 823"/>
        <xdr:cNvCxnSpPr/>
      </xdr:nvCxnSpPr>
      <xdr:spPr>
        <a:xfrm flipV="1">
          <a:off x="19545300" y="1290179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52260</xdr:rowOff>
    </xdr:from>
    <xdr:to>
      <xdr:col>28</xdr:col>
      <xdr:colOff>314325</xdr:colOff>
      <xdr:row>75</xdr:row>
      <xdr:rowOff>66948</xdr:rowOff>
    </xdr:to>
    <xdr:cxnSp macro="">
      <xdr:nvCxnSpPr>
        <xdr:cNvPr id="827" name="直線コネクタ 826"/>
        <xdr:cNvCxnSpPr/>
      </xdr:nvCxnSpPr>
      <xdr:spPr>
        <a:xfrm flipV="1">
          <a:off x="18656300" y="12911010"/>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53257</xdr:rowOff>
    </xdr:from>
    <xdr:to>
      <xdr:col>32</xdr:col>
      <xdr:colOff>238125</xdr:colOff>
      <xdr:row>74</xdr:row>
      <xdr:rowOff>154857</xdr:rowOff>
    </xdr:to>
    <xdr:sp macro="" textlink="">
      <xdr:nvSpPr>
        <xdr:cNvPr id="837" name="円/楕円 836"/>
        <xdr:cNvSpPr/>
      </xdr:nvSpPr>
      <xdr:spPr>
        <a:xfrm>
          <a:off x="22110700" y="127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76134</xdr:rowOff>
    </xdr:from>
    <xdr:ext cx="534377" cy="259045"/>
    <xdr:sp macro="" textlink="">
      <xdr:nvSpPr>
        <xdr:cNvPr id="838" name="繰出金該当値テキスト"/>
        <xdr:cNvSpPr txBox="1"/>
      </xdr:nvSpPr>
      <xdr:spPr>
        <a:xfrm>
          <a:off x="22212300" y="1259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61,871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120047</xdr:rowOff>
    </xdr:from>
    <xdr:to>
      <xdr:col>31</xdr:col>
      <xdr:colOff>85725</xdr:colOff>
      <xdr:row>75</xdr:row>
      <xdr:rowOff>50197</xdr:rowOff>
    </xdr:to>
    <xdr:sp macro="" textlink="">
      <xdr:nvSpPr>
        <xdr:cNvPr id="839" name="円/楕円 838"/>
        <xdr:cNvSpPr/>
      </xdr:nvSpPr>
      <xdr:spPr>
        <a:xfrm>
          <a:off x="21272500" y="12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66724</xdr:rowOff>
    </xdr:from>
    <xdr:ext cx="534377" cy="259045"/>
    <xdr:sp macro="" textlink="">
      <xdr:nvSpPr>
        <xdr:cNvPr id="840" name="テキスト ボックス 839"/>
        <xdr:cNvSpPr txBox="1"/>
      </xdr:nvSpPr>
      <xdr:spPr>
        <a:xfrm>
          <a:off x="21056111" y="125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163690</xdr:rowOff>
    </xdr:from>
    <xdr:to>
      <xdr:col>29</xdr:col>
      <xdr:colOff>568325</xdr:colOff>
      <xdr:row>75</xdr:row>
      <xdr:rowOff>93840</xdr:rowOff>
    </xdr:to>
    <xdr:sp macro="" textlink="">
      <xdr:nvSpPr>
        <xdr:cNvPr id="841" name="円/楕円 840"/>
        <xdr:cNvSpPr/>
      </xdr:nvSpPr>
      <xdr:spPr>
        <a:xfrm>
          <a:off x="20383500" y="128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110367</xdr:rowOff>
    </xdr:from>
    <xdr:ext cx="534377" cy="259045"/>
    <xdr:sp macro="" textlink="">
      <xdr:nvSpPr>
        <xdr:cNvPr id="842" name="テキスト ボックス 841"/>
        <xdr:cNvSpPr txBox="1"/>
      </xdr:nvSpPr>
      <xdr:spPr>
        <a:xfrm>
          <a:off x="20167111" y="12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1460</xdr:rowOff>
    </xdr:from>
    <xdr:to>
      <xdr:col>28</xdr:col>
      <xdr:colOff>365125</xdr:colOff>
      <xdr:row>75</xdr:row>
      <xdr:rowOff>103060</xdr:rowOff>
    </xdr:to>
    <xdr:sp macro="" textlink="">
      <xdr:nvSpPr>
        <xdr:cNvPr id="843" name="円/楕円 842"/>
        <xdr:cNvSpPr/>
      </xdr:nvSpPr>
      <xdr:spPr>
        <a:xfrm>
          <a:off x="19494500" y="128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119587</xdr:rowOff>
    </xdr:from>
    <xdr:ext cx="534377" cy="259045"/>
    <xdr:sp macro="" textlink="">
      <xdr:nvSpPr>
        <xdr:cNvPr id="844" name="テキスト ボックス 843"/>
        <xdr:cNvSpPr txBox="1"/>
      </xdr:nvSpPr>
      <xdr:spPr>
        <a:xfrm>
          <a:off x="19278111" y="126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16148</xdr:rowOff>
    </xdr:from>
    <xdr:to>
      <xdr:col>27</xdr:col>
      <xdr:colOff>161925</xdr:colOff>
      <xdr:row>75</xdr:row>
      <xdr:rowOff>117748</xdr:rowOff>
    </xdr:to>
    <xdr:sp macro="" textlink="">
      <xdr:nvSpPr>
        <xdr:cNvPr id="845" name="円/楕円 844"/>
        <xdr:cNvSpPr/>
      </xdr:nvSpPr>
      <xdr:spPr>
        <a:xfrm>
          <a:off x="18605500" y="128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134275</xdr:rowOff>
    </xdr:from>
    <xdr:ext cx="534377" cy="259045"/>
    <xdr:sp macro="" textlink="">
      <xdr:nvSpPr>
        <xdr:cNvPr id="846" name="テキスト ボックス 845"/>
        <xdr:cNvSpPr txBox="1"/>
      </xdr:nvSpPr>
      <xdr:spPr>
        <a:xfrm>
          <a:off x="18389111" y="126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住民一人当たりのコストが類似団体内で特に大きいのは人件費と公債費である。佐伯市は</a:t>
          </a:r>
          <a:r>
            <a:rPr kumimoji="1" lang="en-US" altLang="ja-JP" sz="1300">
              <a:latin typeface="ＭＳ Ｐゴシック"/>
            </a:rPr>
            <a:t>9</a:t>
          </a:r>
          <a:r>
            <a:rPr kumimoji="1" lang="ja-JP" altLang="en-US" sz="1300">
              <a:latin typeface="ＭＳ Ｐゴシック"/>
            </a:rPr>
            <a:t>市町村が合併して誕生した市であり、類似団体と比べると市域が特に広大であるため、行政経費が嵩んでしまう。また、合併前の各市町村の地方債残高を引き継いだため、公債費の負担も大きい。これまでも職員数の削減等による総人件費の抑制や、地方債の新規発行を伴う普通建設事業の抑制などに努めてきており、一定の効果はあったが、現状では依然高い数値となっている。今後もこの</a:t>
          </a:r>
          <a:r>
            <a:rPr kumimoji="1" lang="en-US" altLang="ja-JP" sz="1300">
              <a:latin typeface="ＭＳ Ｐゴシック"/>
            </a:rPr>
            <a:t>2</a:t>
          </a:r>
          <a:r>
            <a:rPr kumimoji="1" lang="ja-JP" altLang="en-US" sz="1300">
              <a:latin typeface="ＭＳ Ｐゴシック"/>
            </a:rPr>
            <a:t>経費を含む全ての経費について適宜見直しを行い、予算の適正な執行に努める。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75,048
74,751
903.11
45,167,270
44,421,483
615,570
27,864,549
54,917,679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158445</xdr:rowOff>
    </xdr:from>
    <xdr:to>
      <xdr:col>6</xdr:col>
      <xdr:colOff>511175</xdr:colOff>
      <xdr:row>36</xdr:row>
      <xdr:rowOff>88493</xdr:rowOff>
    </xdr:to>
    <xdr:cxnSp macro="">
      <xdr:nvCxnSpPr>
        <xdr:cNvPr id="59" name="直線コネクタ 58"/>
        <xdr:cNvCxnSpPr/>
      </xdr:nvCxnSpPr>
      <xdr:spPr>
        <a:xfrm flipV="1">
          <a:off x="3797300" y="6159195"/>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88493</xdr:rowOff>
    </xdr:from>
    <xdr:to>
      <xdr:col>5</xdr:col>
      <xdr:colOff>358775</xdr:colOff>
      <xdr:row>36</xdr:row>
      <xdr:rowOff>111354</xdr:rowOff>
    </xdr:to>
    <xdr:cxnSp macro="">
      <xdr:nvCxnSpPr>
        <xdr:cNvPr id="62" name="直線コネクタ 61"/>
        <xdr:cNvCxnSpPr/>
      </xdr:nvCxnSpPr>
      <xdr:spPr>
        <a:xfrm flipV="1">
          <a:off x="2908300" y="626069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83007</xdr:rowOff>
    </xdr:from>
    <xdr:to>
      <xdr:col>4</xdr:col>
      <xdr:colOff>155575</xdr:colOff>
      <xdr:row>36</xdr:row>
      <xdr:rowOff>111354</xdr:rowOff>
    </xdr:to>
    <xdr:cxnSp macro="">
      <xdr:nvCxnSpPr>
        <xdr:cNvPr id="65" name="直線コネクタ 64"/>
        <xdr:cNvCxnSpPr/>
      </xdr:nvCxnSpPr>
      <xdr:spPr>
        <a:xfrm>
          <a:off x="2019300" y="6083757"/>
          <a:ext cx="889000" cy="19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2540</xdr:rowOff>
    </xdr:from>
    <xdr:to>
      <xdr:col>2</xdr:col>
      <xdr:colOff>638175</xdr:colOff>
      <xdr:row>35</xdr:row>
      <xdr:rowOff>83007</xdr:rowOff>
    </xdr:to>
    <xdr:cxnSp macro="">
      <xdr:nvCxnSpPr>
        <xdr:cNvPr id="68" name="直線コネクタ 67"/>
        <xdr:cNvCxnSpPr/>
      </xdr:nvCxnSpPr>
      <xdr:spPr>
        <a:xfrm>
          <a:off x="1130300" y="5831840"/>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107645</xdr:rowOff>
    </xdr:from>
    <xdr:to>
      <xdr:col>6</xdr:col>
      <xdr:colOff>561975</xdr:colOff>
      <xdr:row>36</xdr:row>
      <xdr:rowOff>37795</xdr:rowOff>
    </xdr:to>
    <xdr:sp macro="" textlink="">
      <xdr:nvSpPr>
        <xdr:cNvPr id="78" name="円/楕円 77"/>
        <xdr:cNvSpPr/>
      </xdr:nvSpPr>
      <xdr:spPr>
        <a:xfrm>
          <a:off x="45847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130522</xdr:rowOff>
    </xdr:from>
    <xdr:ext cx="469744" cy="259045"/>
    <xdr:sp macro="" textlink="">
      <xdr:nvSpPr>
        <xdr:cNvPr id="79" name="議会費該当値テキスト"/>
        <xdr:cNvSpPr txBox="1"/>
      </xdr:nvSpPr>
      <xdr:spPr>
        <a:xfrm>
          <a:off x="4686300" y="595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37693</xdr:rowOff>
    </xdr:from>
    <xdr:to>
      <xdr:col>5</xdr:col>
      <xdr:colOff>409575</xdr:colOff>
      <xdr:row>36</xdr:row>
      <xdr:rowOff>139293</xdr:rowOff>
    </xdr:to>
    <xdr:sp macro="" textlink="">
      <xdr:nvSpPr>
        <xdr:cNvPr id="80" name="円/楕円 79"/>
        <xdr:cNvSpPr/>
      </xdr:nvSpPr>
      <xdr:spPr>
        <a:xfrm>
          <a:off x="3746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155820</xdr:rowOff>
    </xdr:from>
    <xdr:ext cx="469744" cy="259045"/>
    <xdr:sp macro="" textlink="">
      <xdr:nvSpPr>
        <xdr:cNvPr id="81" name="テキスト ボックス 80"/>
        <xdr:cNvSpPr txBox="1"/>
      </xdr:nvSpPr>
      <xdr:spPr>
        <a:xfrm>
          <a:off x="3562427" y="598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60554</xdr:rowOff>
    </xdr:from>
    <xdr:to>
      <xdr:col>4</xdr:col>
      <xdr:colOff>206375</xdr:colOff>
      <xdr:row>36</xdr:row>
      <xdr:rowOff>162154</xdr:rowOff>
    </xdr:to>
    <xdr:sp macro="" textlink="">
      <xdr:nvSpPr>
        <xdr:cNvPr id="82" name="円/楕円 81"/>
        <xdr:cNvSpPr/>
      </xdr:nvSpPr>
      <xdr:spPr>
        <a:xfrm>
          <a:off x="2857500" y="62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7231</xdr:rowOff>
    </xdr:from>
    <xdr:ext cx="469744" cy="259045"/>
    <xdr:sp macro="" textlink="">
      <xdr:nvSpPr>
        <xdr:cNvPr id="83" name="テキスト ボックス 82"/>
        <xdr:cNvSpPr txBox="1"/>
      </xdr:nvSpPr>
      <xdr:spPr>
        <a:xfrm>
          <a:off x="2673427" y="600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32207</xdr:rowOff>
    </xdr:from>
    <xdr:to>
      <xdr:col>3</xdr:col>
      <xdr:colOff>3175</xdr:colOff>
      <xdr:row>35</xdr:row>
      <xdr:rowOff>133807</xdr:rowOff>
    </xdr:to>
    <xdr:sp macro="" textlink="">
      <xdr:nvSpPr>
        <xdr:cNvPr id="84" name="円/楕円 83"/>
        <xdr:cNvSpPr/>
      </xdr:nvSpPr>
      <xdr:spPr>
        <a:xfrm>
          <a:off x="1968500" y="60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150334</xdr:rowOff>
    </xdr:from>
    <xdr:ext cx="469744" cy="259045"/>
    <xdr:sp macro="" textlink="">
      <xdr:nvSpPr>
        <xdr:cNvPr id="85" name="テキスト ボックス 84"/>
        <xdr:cNvSpPr txBox="1"/>
      </xdr:nvSpPr>
      <xdr:spPr>
        <a:xfrm>
          <a:off x="1784427" y="58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123190</xdr:rowOff>
    </xdr:from>
    <xdr:to>
      <xdr:col>1</xdr:col>
      <xdr:colOff>485775</xdr:colOff>
      <xdr:row>34</xdr:row>
      <xdr:rowOff>53340</xdr:rowOff>
    </xdr:to>
    <xdr:sp macro="" textlink="">
      <xdr:nvSpPr>
        <xdr:cNvPr id="86" name="円/楕円 85"/>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69867</xdr:rowOff>
    </xdr:from>
    <xdr:ext cx="469744" cy="259045"/>
    <xdr:sp macro="" textlink="">
      <xdr:nvSpPr>
        <xdr:cNvPr id="87" name="テキスト ボックス 86"/>
        <xdr:cNvSpPr txBox="1"/>
      </xdr:nvSpPr>
      <xdr:spPr>
        <a:xfrm>
          <a:off x="895427"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154157</xdr:rowOff>
    </xdr:from>
    <xdr:to>
      <xdr:col>6</xdr:col>
      <xdr:colOff>511175</xdr:colOff>
      <xdr:row>58</xdr:row>
      <xdr:rowOff>51336</xdr:rowOff>
    </xdr:to>
    <xdr:cxnSp macro="">
      <xdr:nvCxnSpPr>
        <xdr:cNvPr id="118" name="直線コネクタ 117"/>
        <xdr:cNvCxnSpPr/>
      </xdr:nvCxnSpPr>
      <xdr:spPr>
        <a:xfrm flipV="1">
          <a:off x="3797300" y="9926807"/>
          <a:ext cx="838200" cy="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34469</xdr:rowOff>
    </xdr:from>
    <xdr:to>
      <xdr:col>5</xdr:col>
      <xdr:colOff>358775</xdr:colOff>
      <xdr:row>58</xdr:row>
      <xdr:rowOff>51336</xdr:rowOff>
    </xdr:to>
    <xdr:cxnSp macro="">
      <xdr:nvCxnSpPr>
        <xdr:cNvPr id="121" name="直線コネクタ 120"/>
        <xdr:cNvCxnSpPr/>
      </xdr:nvCxnSpPr>
      <xdr:spPr>
        <a:xfrm>
          <a:off x="2908300" y="9807119"/>
          <a:ext cx="889000" cy="1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34469</xdr:rowOff>
    </xdr:from>
    <xdr:to>
      <xdr:col>4</xdr:col>
      <xdr:colOff>155575</xdr:colOff>
      <xdr:row>57</xdr:row>
      <xdr:rowOff>164575</xdr:rowOff>
    </xdr:to>
    <xdr:cxnSp macro="">
      <xdr:nvCxnSpPr>
        <xdr:cNvPr id="124" name="直線コネクタ 123"/>
        <xdr:cNvCxnSpPr/>
      </xdr:nvCxnSpPr>
      <xdr:spPr>
        <a:xfrm flipV="1">
          <a:off x="2019300" y="9807119"/>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164575</xdr:rowOff>
    </xdr:from>
    <xdr:to>
      <xdr:col>2</xdr:col>
      <xdr:colOff>638175</xdr:colOff>
      <xdr:row>58</xdr:row>
      <xdr:rowOff>29867</xdr:rowOff>
    </xdr:to>
    <xdr:cxnSp macro="">
      <xdr:nvCxnSpPr>
        <xdr:cNvPr id="127" name="直線コネクタ 126"/>
        <xdr:cNvCxnSpPr/>
      </xdr:nvCxnSpPr>
      <xdr:spPr>
        <a:xfrm flipV="1">
          <a:off x="1130300" y="9937225"/>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103357</xdr:rowOff>
    </xdr:from>
    <xdr:to>
      <xdr:col>6</xdr:col>
      <xdr:colOff>561975</xdr:colOff>
      <xdr:row>58</xdr:row>
      <xdr:rowOff>33507</xdr:rowOff>
    </xdr:to>
    <xdr:sp macro="" textlink="">
      <xdr:nvSpPr>
        <xdr:cNvPr id="137" name="円/楕円 136"/>
        <xdr:cNvSpPr/>
      </xdr:nvSpPr>
      <xdr:spPr>
        <a:xfrm>
          <a:off x="4584700" y="98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126234</xdr:rowOff>
    </xdr:from>
    <xdr:ext cx="534377" cy="259045"/>
    <xdr:sp macro="" textlink="">
      <xdr:nvSpPr>
        <xdr:cNvPr id="138" name="総務費該当値テキスト"/>
        <xdr:cNvSpPr txBox="1"/>
      </xdr:nvSpPr>
      <xdr:spPr>
        <a:xfrm>
          <a:off x="4686300" y="972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536</xdr:rowOff>
    </xdr:from>
    <xdr:to>
      <xdr:col>5</xdr:col>
      <xdr:colOff>409575</xdr:colOff>
      <xdr:row>58</xdr:row>
      <xdr:rowOff>102136</xdr:rowOff>
    </xdr:to>
    <xdr:sp macro="" textlink="">
      <xdr:nvSpPr>
        <xdr:cNvPr id="139" name="円/楕円 138"/>
        <xdr:cNvSpPr/>
      </xdr:nvSpPr>
      <xdr:spPr>
        <a:xfrm>
          <a:off x="3746500" y="99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118663</xdr:rowOff>
    </xdr:from>
    <xdr:ext cx="534377" cy="259045"/>
    <xdr:sp macro="" textlink="">
      <xdr:nvSpPr>
        <xdr:cNvPr id="140" name="テキスト ボックス 139"/>
        <xdr:cNvSpPr txBox="1"/>
      </xdr:nvSpPr>
      <xdr:spPr>
        <a:xfrm>
          <a:off x="3530111" y="971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155119</xdr:rowOff>
    </xdr:from>
    <xdr:to>
      <xdr:col>4</xdr:col>
      <xdr:colOff>206375</xdr:colOff>
      <xdr:row>57</xdr:row>
      <xdr:rowOff>85269</xdr:rowOff>
    </xdr:to>
    <xdr:sp macro="" textlink="">
      <xdr:nvSpPr>
        <xdr:cNvPr id="141" name="円/楕円 140"/>
        <xdr:cNvSpPr/>
      </xdr:nvSpPr>
      <xdr:spPr>
        <a:xfrm>
          <a:off x="2857500" y="975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101796</xdr:rowOff>
    </xdr:from>
    <xdr:ext cx="599010" cy="259045"/>
    <xdr:sp macro="" textlink="">
      <xdr:nvSpPr>
        <xdr:cNvPr id="142" name="テキスト ボックス 141"/>
        <xdr:cNvSpPr txBox="1"/>
      </xdr:nvSpPr>
      <xdr:spPr>
        <a:xfrm>
          <a:off x="2608794" y="953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113775</xdr:rowOff>
    </xdr:from>
    <xdr:to>
      <xdr:col>3</xdr:col>
      <xdr:colOff>3175</xdr:colOff>
      <xdr:row>58</xdr:row>
      <xdr:rowOff>43925</xdr:rowOff>
    </xdr:to>
    <xdr:sp macro="" textlink="">
      <xdr:nvSpPr>
        <xdr:cNvPr id="143" name="円/楕円 142"/>
        <xdr:cNvSpPr/>
      </xdr:nvSpPr>
      <xdr:spPr>
        <a:xfrm>
          <a:off x="1968500" y="98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60452</xdr:rowOff>
    </xdr:from>
    <xdr:ext cx="534377" cy="259045"/>
    <xdr:sp macro="" textlink="">
      <xdr:nvSpPr>
        <xdr:cNvPr id="144" name="テキスト ボックス 143"/>
        <xdr:cNvSpPr txBox="1"/>
      </xdr:nvSpPr>
      <xdr:spPr>
        <a:xfrm>
          <a:off x="1752111" y="96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150517</xdr:rowOff>
    </xdr:from>
    <xdr:to>
      <xdr:col>1</xdr:col>
      <xdr:colOff>485775</xdr:colOff>
      <xdr:row>58</xdr:row>
      <xdr:rowOff>80667</xdr:rowOff>
    </xdr:to>
    <xdr:sp macro="" textlink="">
      <xdr:nvSpPr>
        <xdr:cNvPr id="145" name="円/楕円 144"/>
        <xdr:cNvSpPr/>
      </xdr:nvSpPr>
      <xdr:spPr>
        <a:xfrm>
          <a:off x="1079500" y="99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97194</xdr:rowOff>
    </xdr:from>
    <xdr:ext cx="534377" cy="259045"/>
    <xdr:sp macro="" textlink="">
      <xdr:nvSpPr>
        <xdr:cNvPr id="146" name="テキスト ボックス 145"/>
        <xdr:cNvSpPr txBox="1"/>
      </xdr:nvSpPr>
      <xdr:spPr>
        <a:xfrm>
          <a:off x="863111" y="96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84524</xdr:rowOff>
    </xdr:from>
    <xdr:to>
      <xdr:col>6</xdr:col>
      <xdr:colOff>511175</xdr:colOff>
      <xdr:row>78</xdr:row>
      <xdr:rowOff>90951</xdr:rowOff>
    </xdr:to>
    <xdr:cxnSp macro="">
      <xdr:nvCxnSpPr>
        <xdr:cNvPr id="177" name="直線コネクタ 176"/>
        <xdr:cNvCxnSpPr/>
      </xdr:nvCxnSpPr>
      <xdr:spPr>
        <a:xfrm flipV="1">
          <a:off x="3797300" y="13457624"/>
          <a:ext cx="8382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90951</xdr:rowOff>
    </xdr:from>
    <xdr:to>
      <xdr:col>5</xdr:col>
      <xdr:colOff>358775</xdr:colOff>
      <xdr:row>78</xdr:row>
      <xdr:rowOff>103587</xdr:rowOff>
    </xdr:to>
    <xdr:cxnSp macro="">
      <xdr:nvCxnSpPr>
        <xdr:cNvPr id="180" name="直線コネクタ 179"/>
        <xdr:cNvCxnSpPr/>
      </xdr:nvCxnSpPr>
      <xdr:spPr>
        <a:xfrm flipV="1">
          <a:off x="2908300" y="13464051"/>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103587</xdr:rowOff>
    </xdr:from>
    <xdr:to>
      <xdr:col>4</xdr:col>
      <xdr:colOff>155575</xdr:colOff>
      <xdr:row>78</xdr:row>
      <xdr:rowOff>105163</xdr:rowOff>
    </xdr:to>
    <xdr:cxnSp macro="">
      <xdr:nvCxnSpPr>
        <xdr:cNvPr id="183" name="直線コネクタ 182"/>
        <xdr:cNvCxnSpPr/>
      </xdr:nvCxnSpPr>
      <xdr:spPr>
        <a:xfrm flipV="1">
          <a:off x="2019300" y="13476687"/>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105163</xdr:rowOff>
    </xdr:from>
    <xdr:to>
      <xdr:col>2</xdr:col>
      <xdr:colOff>638175</xdr:colOff>
      <xdr:row>78</xdr:row>
      <xdr:rowOff>108451</xdr:rowOff>
    </xdr:to>
    <xdr:cxnSp macro="">
      <xdr:nvCxnSpPr>
        <xdr:cNvPr id="186" name="直線コネクタ 185"/>
        <xdr:cNvCxnSpPr/>
      </xdr:nvCxnSpPr>
      <xdr:spPr>
        <a:xfrm flipV="1">
          <a:off x="1130300" y="13478263"/>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33724</xdr:rowOff>
    </xdr:from>
    <xdr:to>
      <xdr:col>6</xdr:col>
      <xdr:colOff>561975</xdr:colOff>
      <xdr:row>78</xdr:row>
      <xdr:rowOff>135324</xdr:rowOff>
    </xdr:to>
    <xdr:sp macro="" textlink="">
      <xdr:nvSpPr>
        <xdr:cNvPr id="196" name="円/楕円 195"/>
        <xdr:cNvSpPr/>
      </xdr:nvSpPr>
      <xdr:spPr>
        <a:xfrm>
          <a:off x="4584700" y="134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164551</xdr:rowOff>
    </xdr:from>
    <xdr:ext cx="599010" cy="259045"/>
    <xdr:sp macro="" textlink="">
      <xdr:nvSpPr>
        <xdr:cNvPr id="197" name="民生費該当値テキスト"/>
        <xdr:cNvSpPr txBox="1"/>
      </xdr:nvSpPr>
      <xdr:spPr>
        <a:xfrm>
          <a:off x="4686300" y="1319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40151</xdr:rowOff>
    </xdr:from>
    <xdr:to>
      <xdr:col>5</xdr:col>
      <xdr:colOff>409575</xdr:colOff>
      <xdr:row>78</xdr:row>
      <xdr:rowOff>141751</xdr:rowOff>
    </xdr:to>
    <xdr:sp macro="" textlink="">
      <xdr:nvSpPr>
        <xdr:cNvPr id="198" name="円/楕円 197"/>
        <xdr:cNvSpPr/>
      </xdr:nvSpPr>
      <xdr:spPr>
        <a:xfrm>
          <a:off x="3746500" y="134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158278</xdr:rowOff>
    </xdr:from>
    <xdr:ext cx="599010" cy="259045"/>
    <xdr:sp macro="" textlink="">
      <xdr:nvSpPr>
        <xdr:cNvPr id="199" name="テキスト ボックス 198"/>
        <xdr:cNvSpPr txBox="1"/>
      </xdr:nvSpPr>
      <xdr:spPr>
        <a:xfrm>
          <a:off x="3497794" y="1318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52787</xdr:rowOff>
    </xdr:from>
    <xdr:to>
      <xdr:col>4</xdr:col>
      <xdr:colOff>206375</xdr:colOff>
      <xdr:row>78</xdr:row>
      <xdr:rowOff>154387</xdr:rowOff>
    </xdr:to>
    <xdr:sp macro="" textlink="">
      <xdr:nvSpPr>
        <xdr:cNvPr id="200" name="円/楕円 199"/>
        <xdr:cNvSpPr/>
      </xdr:nvSpPr>
      <xdr:spPr>
        <a:xfrm>
          <a:off x="2857500" y="134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170914</xdr:rowOff>
    </xdr:from>
    <xdr:ext cx="599010" cy="259045"/>
    <xdr:sp macro="" textlink="">
      <xdr:nvSpPr>
        <xdr:cNvPr id="201" name="テキスト ボックス 200"/>
        <xdr:cNvSpPr txBox="1"/>
      </xdr:nvSpPr>
      <xdr:spPr>
        <a:xfrm>
          <a:off x="2608794" y="1320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54363</xdr:rowOff>
    </xdr:from>
    <xdr:to>
      <xdr:col>3</xdr:col>
      <xdr:colOff>3175</xdr:colOff>
      <xdr:row>78</xdr:row>
      <xdr:rowOff>155963</xdr:rowOff>
    </xdr:to>
    <xdr:sp macro="" textlink="">
      <xdr:nvSpPr>
        <xdr:cNvPr id="202" name="円/楕円 201"/>
        <xdr:cNvSpPr/>
      </xdr:nvSpPr>
      <xdr:spPr>
        <a:xfrm>
          <a:off x="1968500" y="13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1040</xdr:rowOff>
    </xdr:from>
    <xdr:ext cx="599010" cy="259045"/>
    <xdr:sp macro="" textlink="">
      <xdr:nvSpPr>
        <xdr:cNvPr id="203" name="テキスト ボックス 202"/>
        <xdr:cNvSpPr txBox="1"/>
      </xdr:nvSpPr>
      <xdr:spPr>
        <a:xfrm>
          <a:off x="1719794" y="1320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57651</xdr:rowOff>
    </xdr:from>
    <xdr:to>
      <xdr:col>1</xdr:col>
      <xdr:colOff>485775</xdr:colOff>
      <xdr:row>78</xdr:row>
      <xdr:rowOff>159251</xdr:rowOff>
    </xdr:to>
    <xdr:sp macro="" textlink="">
      <xdr:nvSpPr>
        <xdr:cNvPr id="204" name="円/楕円 203"/>
        <xdr:cNvSpPr/>
      </xdr:nvSpPr>
      <xdr:spPr>
        <a:xfrm>
          <a:off x="1079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4328</xdr:rowOff>
    </xdr:from>
    <xdr:ext cx="599010" cy="259045"/>
    <xdr:sp macro="" textlink="">
      <xdr:nvSpPr>
        <xdr:cNvPr id="205" name="テキスト ボックス 204"/>
        <xdr:cNvSpPr txBox="1"/>
      </xdr:nvSpPr>
      <xdr:spPr>
        <a:xfrm>
          <a:off x="830794" y="1320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5936</xdr:rowOff>
    </xdr:from>
    <xdr:to>
      <xdr:col>6</xdr:col>
      <xdr:colOff>511175</xdr:colOff>
      <xdr:row>97</xdr:row>
      <xdr:rowOff>21448</xdr:rowOff>
    </xdr:to>
    <xdr:cxnSp macro="">
      <xdr:nvCxnSpPr>
        <xdr:cNvPr id="236" name="直線コネクタ 235"/>
        <xdr:cNvCxnSpPr/>
      </xdr:nvCxnSpPr>
      <xdr:spPr>
        <a:xfrm flipV="1">
          <a:off x="3797300" y="16636586"/>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166391</xdr:rowOff>
    </xdr:from>
    <xdr:to>
      <xdr:col>5</xdr:col>
      <xdr:colOff>358775</xdr:colOff>
      <xdr:row>97</xdr:row>
      <xdr:rowOff>21448</xdr:rowOff>
    </xdr:to>
    <xdr:cxnSp macro="">
      <xdr:nvCxnSpPr>
        <xdr:cNvPr id="239" name="直線コネクタ 238"/>
        <xdr:cNvCxnSpPr/>
      </xdr:nvCxnSpPr>
      <xdr:spPr>
        <a:xfrm>
          <a:off x="2908300" y="16625591"/>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166391</xdr:rowOff>
    </xdr:from>
    <xdr:to>
      <xdr:col>4</xdr:col>
      <xdr:colOff>155575</xdr:colOff>
      <xdr:row>97</xdr:row>
      <xdr:rowOff>24474</xdr:rowOff>
    </xdr:to>
    <xdr:cxnSp macro="">
      <xdr:nvCxnSpPr>
        <xdr:cNvPr id="242" name="直線コネクタ 241"/>
        <xdr:cNvCxnSpPr/>
      </xdr:nvCxnSpPr>
      <xdr:spPr>
        <a:xfrm flipV="1">
          <a:off x="2019300" y="16625591"/>
          <a:ext cx="8890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24474</xdr:rowOff>
    </xdr:from>
    <xdr:to>
      <xdr:col>2</xdr:col>
      <xdr:colOff>638175</xdr:colOff>
      <xdr:row>97</xdr:row>
      <xdr:rowOff>43056</xdr:rowOff>
    </xdr:to>
    <xdr:cxnSp macro="">
      <xdr:nvCxnSpPr>
        <xdr:cNvPr id="245" name="直線コネクタ 244"/>
        <xdr:cNvCxnSpPr/>
      </xdr:nvCxnSpPr>
      <xdr:spPr>
        <a:xfrm flipV="1">
          <a:off x="1130300" y="16655124"/>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126586</xdr:rowOff>
    </xdr:from>
    <xdr:to>
      <xdr:col>6</xdr:col>
      <xdr:colOff>561975</xdr:colOff>
      <xdr:row>97</xdr:row>
      <xdr:rowOff>56736</xdr:rowOff>
    </xdr:to>
    <xdr:sp macro="" textlink="">
      <xdr:nvSpPr>
        <xdr:cNvPr id="255" name="円/楕円 254"/>
        <xdr:cNvSpPr/>
      </xdr:nvSpPr>
      <xdr:spPr>
        <a:xfrm>
          <a:off x="4584700" y="165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105013</xdr:rowOff>
    </xdr:from>
    <xdr:ext cx="534377" cy="259045"/>
    <xdr:sp macro="" textlink="">
      <xdr:nvSpPr>
        <xdr:cNvPr id="256" name="衛生費該当値テキスト"/>
        <xdr:cNvSpPr txBox="1"/>
      </xdr:nvSpPr>
      <xdr:spPr>
        <a:xfrm>
          <a:off x="4686300" y="165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142098</xdr:rowOff>
    </xdr:from>
    <xdr:to>
      <xdr:col>5</xdr:col>
      <xdr:colOff>409575</xdr:colOff>
      <xdr:row>97</xdr:row>
      <xdr:rowOff>72248</xdr:rowOff>
    </xdr:to>
    <xdr:sp macro="" textlink="">
      <xdr:nvSpPr>
        <xdr:cNvPr id="257" name="円/楕円 256"/>
        <xdr:cNvSpPr/>
      </xdr:nvSpPr>
      <xdr:spPr>
        <a:xfrm>
          <a:off x="3746500" y="166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88775</xdr:rowOff>
    </xdr:from>
    <xdr:ext cx="534377" cy="259045"/>
    <xdr:sp macro="" textlink="">
      <xdr:nvSpPr>
        <xdr:cNvPr id="258" name="テキスト ボックス 257"/>
        <xdr:cNvSpPr txBox="1"/>
      </xdr:nvSpPr>
      <xdr:spPr>
        <a:xfrm>
          <a:off x="3530111" y="163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115591</xdr:rowOff>
    </xdr:from>
    <xdr:to>
      <xdr:col>4</xdr:col>
      <xdr:colOff>206375</xdr:colOff>
      <xdr:row>97</xdr:row>
      <xdr:rowOff>45741</xdr:rowOff>
    </xdr:to>
    <xdr:sp macro="" textlink="">
      <xdr:nvSpPr>
        <xdr:cNvPr id="259" name="円/楕円 258"/>
        <xdr:cNvSpPr/>
      </xdr:nvSpPr>
      <xdr:spPr>
        <a:xfrm>
          <a:off x="2857500" y="165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62268</xdr:rowOff>
    </xdr:from>
    <xdr:ext cx="534377" cy="259045"/>
    <xdr:sp macro="" textlink="">
      <xdr:nvSpPr>
        <xdr:cNvPr id="260" name="テキスト ボックス 259"/>
        <xdr:cNvSpPr txBox="1"/>
      </xdr:nvSpPr>
      <xdr:spPr>
        <a:xfrm>
          <a:off x="2641111" y="163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145124</xdr:rowOff>
    </xdr:from>
    <xdr:to>
      <xdr:col>3</xdr:col>
      <xdr:colOff>3175</xdr:colOff>
      <xdr:row>97</xdr:row>
      <xdr:rowOff>75274</xdr:rowOff>
    </xdr:to>
    <xdr:sp macro="" textlink="">
      <xdr:nvSpPr>
        <xdr:cNvPr id="261" name="円/楕円 260"/>
        <xdr:cNvSpPr/>
      </xdr:nvSpPr>
      <xdr:spPr>
        <a:xfrm>
          <a:off x="1968500" y="166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91801</xdr:rowOff>
    </xdr:from>
    <xdr:ext cx="534377" cy="259045"/>
    <xdr:sp macro="" textlink="">
      <xdr:nvSpPr>
        <xdr:cNvPr id="262" name="テキスト ボックス 261"/>
        <xdr:cNvSpPr txBox="1"/>
      </xdr:nvSpPr>
      <xdr:spPr>
        <a:xfrm>
          <a:off x="1752111" y="163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163706</xdr:rowOff>
    </xdr:from>
    <xdr:to>
      <xdr:col>1</xdr:col>
      <xdr:colOff>485775</xdr:colOff>
      <xdr:row>97</xdr:row>
      <xdr:rowOff>93856</xdr:rowOff>
    </xdr:to>
    <xdr:sp macro="" textlink="">
      <xdr:nvSpPr>
        <xdr:cNvPr id="263" name="円/楕円 262"/>
        <xdr:cNvSpPr/>
      </xdr:nvSpPr>
      <xdr:spPr>
        <a:xfrm>
          <a:off x="1079500" y="166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110383</xdr:rowOff>
    </xdr:from>
    <xdr:ext cx="534377" cy="259045"/>
    <xdr:sp macro="" textlink="">
      <xdr:nvSpPr>
        <xdr:cNvPr id="264" name="テキスト ボックス 263"/>
        <xdr:cNvSpPr txBox="1"/>
      </xdr:nvSpPr>
      <xdr:spPr>
        <a:xfrm>
          <a:off x="863111" y="1639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83312</xdr:rowOff>
    </xdr:from>
    <xdr:to>
      <xdr:col>15</xdr:col>
      <xdr:colOff>180975</xdr:colOff>
      <xdr:row>38</xdr:row>
      <xdr:rowOff>114046</xdr:rowOff>
    </xdr:to>
    <xdr:cxnSp macro="">
      <xdr:nvCxnSpPr>
        <xdr:cNvPr id="293" name="直線コネクタ 292"/>
        <xdr:cNvCxnSpPr/>
      </xdr:nvCxnSpPr>
      <xdr:spPr>
        <a:xfrm>
          <a:off x="9639300" y="6255512"/>
          <a:ext cx="838200" cy="3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83312</xdr:rowOff>
    </xdr:from>
    <xdr:to>
      <xdr:col>14</xdr:col>
      <xdr:colOff>28575</xdr:colOff>
      <xdr:row>36</xdr:row>
      <xdr:rowOff>124841</xdr:rowOff>
    </xdr:to>
    <xdr:cxnSp macro="">
      <xdr:nvCxnSpPr>
        <xdr:cNvPr id="296" name="直線コネクタ 295"/>
        <xdr:cNvCxnSpPr/>
      </xdr:nvCxnSpPr>
      <xdr:spPr>
        <a:xfrm flipV="1">
          <a:off x="8750300" y="6255512"/>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124841</xdr:rowOff>
    </xdr:from>
    <xdr:to>
      <xdr:col>12</xdr:col>
      <xdr:colOff>511175</xdr:colOff>
      <xdr:row>38</xdr:row>
      <xdr:rowOff>8636</xdr:rowOff>
    </xdr:to>
    <xdr:cxnSp macro="">
      <xdr:nvCxnSpPr>
        <xdr:cNvPr id="299" name="直線コネクタ 298"/>
        <xdr:cNvCxnSpPr/>
      </xdr:nvCxnSpPr>
      <xdr:spPr>
        <a:xfrm flipV="1">
          <a:off x="7861300" y="6297041"/>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74930</xdr:rowOff>
    </xdr:from>
    <xdr:to>
      <xdr:col>11</xdr:col>
      <xdr:colOff>307975</xdr:colOff>
      <xdr:row>38</xdr:row>
      <xdr:rowOff>8636</xdr:rowOff>
    </xdr:to>
    <xdr:cxnSp macro="">
      <xdr:nvCxnSpPr>
        <xdr:cNvPr id="302" name="直線コネクタ 301"/>
        <xdr:cNvCxnSpPr/>
      </xdr:nvCxnSpPr>
      <xdr:spPr>
        <a:xfrm>
          <a:off x="6972300" y="6075680"/>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63246</xdr:rowOff>
    </xdr:from>
    <xdr:to>
      <xdr:col>15</xdr:col>
      <xdr:colOff>231775</xdr:colOff>
      <xdr:row>38</xdr:row>
      <xdr:rowOff>164846</xdr:rowOff>
    </xdr:to>
    <xdr:sp macro="" textlink="">
      <xdr:nvSpPr>
        <xdr:cNvPr id="312" name="円/楕円 311"/>
        <xdr:cNvSpPr/>
      </xdr:nvSpPr>
      <xdr:spPr>
        <a:xfrm>
          <a:off x="104267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159021</xdr:rowOff>
    </xdr:from>
    <xdr:ext cx="378565" cy="259045"/>
    <xdr:sp macro="" textlink="">
      <xdr:nvSpPr>
        <xdr:cNvPr id="313" name="労働費該当値テキスト"/>
        <xdr:cNvSpPr txBox="1"/>
      </xdr:nvSpPr>
      <xdr:spPr>
        <a:xfrm>
          <a:off x="10528300" y="650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32512</xdr:rowOff>
    </xdr:from>
    <xdr:to>
      <xdr:col>14</xdr:col>
      <xdr:colOff>79375</xdr:colOff>
      <xdr:row>36</xdr:row>
      <xdr:rowOff>134112</xdr:rowOff>
    </xdr:to>
    <xdr:sp macro="" textlink="">
      <xdr:nvSpPr>
        <xdr:cNvPr id="314" name="円/楕円 313"/>
        <xdr:cNvSpPr/>
      </xdr:nvSpPr>
      <xdr:spPr>
        <a:xfrm>
          <a:off x="9588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150639</xdr:rowOff>
    </xdr:from>
    <xdr:ext cx="469744" cy="259045"/>
    <xdr:sp macro="" textlink="">
      <xdr:nvSpPr>
        <xdr:cNvPr id="315" name="テキスト ボックス 314"/>
        <xdr:cNvSpPr txBox="1"/>
      </xdr:nvSpPr>
      <xdr:spPr>
        <a:xfrm>
          <a:off x="9404427" y="59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74041</xdr:rowOff>
    </xdr:from>
    <xdr:to>
      <xdr:col>12</xdr:col>
      <xdr:colOff>561975</xdr:colOff>
      <xdr:row>37</xdr:row>
      <xdr:rowOff>4191</xdr:rowOff>
    </xdr:to>
    <xdr:sp macro="" textlink="">
      <xdr:nvSpPr>
        <xdr:cNvPr id="316" name="円/楕円 315"/>
        <xdr:cNvSpPr/>
      </xdr:nvSpPr>
      <xdr:spPr>
        <a:xfrm>
          <a:off x="8699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20718</xdr:rowOff>
    </xdr:from>
    <xdr:ext cx="469744" cy="259045"/>
    <xdr:sp macro="" textlink="">
      <xdr:nvSpPr>
        <xdr:cNvPr id="317" name="テキスト ボックス 316"/>
        <xdr:cNvSpPr txBox="1"/>
      </xdr:nvSpPr>
      <xdr:spPr>
        <a:xfrm>
          <a:off x="8515427"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129286</xdr:rowOff>
    </xdr:from>
    <xdr:to>
      <xdr:col>11</xdr:col>
      <xdr:colOff>358775</xdr:colOff>
      <xdr:row>38</xdr:row>
      <xdr:rowOff>59436</xdr:rowOff>
    </xdr:to>
    <xdr:sp macro="" textlink="">
      <xdr:nvSpPr>
        <xdr:cNvPr id="318" name="円/楕円 317"/>
        <xdr:cNvSpPr/>
      </xdr:nvSpPr>
      <xdr:spPr>
        <a:xfrm>
          <a:off x="7810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50563</xdr:rowOff>
    </xdr:from>
    <xdr:ext cx="469744" cy="259045"/>
    <xdr:sp macro="" textlink="">
      <xdr:nvSpPr>
        <xdr:cNvPr id="319" name="テキスト ボックス 318"/>
        <xdr:cNvSpPr txBox="1"/>
      </xdr:nvSpPr>
      <xdr:spPr>
        <a:xfrm>
          <a:off x="7626427"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24130</xdr:rowOff>
    </xdr:from>
    <xdr:to>
      <xdr:col>10</xdr:col>
      <xdr:colOff>155575</xdr:colOff>
      <xdr:row>35</xdr:row>
      <xdr:rowOff>125730</xdr:rowOff>
    </xdr:to>
    <xdr:sp macro="" textlink="">
      <xdr:nvSpPr>
        <xdr:cNvPr id="320" name="円/楕円 319"/>
        <xdr:cNvSpPr/>
      </xdr:nvSpPr>
      <xdr:spPr>
        <a:xfrm>
          <a:off x="6921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142257</xdr:rowOff>
    </xdr:from>
    <xdr:ext cx="469744" cy="259045"/>
    <xdr:sp macro="" textlink="">
      <xdr:nvSpPr>
        <xdr:cNvPr id="321" name="テキスト ボックス 320"/>
        <xdr:cNvSpPr txBox="1"/>
      </xdr:nvSpPr>
      <xdr:spPr>
        <a:xfrm>
          <a:off x="6737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164934</xdr:rowOff>
    </xdr:from>
    <xdr:to>
      <xdr:col>15</xdr:col>
      <xdr:colOff>180975</xdr:colOff>
      <xdr:row>59</xdr:row>
      <xdr:rowOff>7014</xdr:rowOff>
    </xdr:to>
    <xdr:cxnSp macro="">
      <xdr:nvCxnSpPr>
        <xdr:cNvPr id="352" name="直線コネクタ 351"/>
        <xdr:cNvCxnSpPr/>
      </xdr:nvCxnSpPr>
      <xdr:spPr>
        <a:xfrm flipV="1">
          <a:off x="9639300" y="10109034"/>
          <a:ext cx="838200" cy="1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2680</xdr:rowOff>
    </xdr:from>
    <xdr:to>
      <xdr:col>14</xdr:col>
      <xdr:colOff>28575</xdr:colOff>
      <xdr:row>59</xdr:row>
      <xdr:rowOff>7014</xdr:rowOff>
    </xdr:to>
    <xdr:cxnSp macro="">
      <xdr:nvCxnSpPr>
        <xdr:cNvPr id="355" name="直線コネクタ 354"/>
        <xdr:cNvCxnSpPr/>
      </xdr:nvCxnSpPr>
      <xdr:spPr>
        <a:xfrm>
          <a:off x="8750300" y="10118230"/>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155180</xdr:rowOff>
    </xdr:from>
    <xdr:to>
      <xdr:col>12</xdr:col>
      <xdr:colOff>511175</xdr:colOff>
      <xdr:row>59</xdr:row>
      <xdr:rowOff>2680</xdr:rowOff>
    </xdr:to>
    <xdr:cxnSp macro="">
      <xdr:nvCxnSpPr>
        <xdr:cNvPr id="358" name="直線コネクタ 357"/>
        <xdr:cNvCxnSpPr/>
      </xdr:nvCxnSpPr>
      <xdr:spPr>
        <a:xfrm>
          <a:off x="7861300" y="10099280"/>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155180</xdr:rowOff>
    </xdr:from>
    <xdr:to>
      <xdr:col>11</xdr:col>
      <xdr:colOff>307975</xdr:colOff>
      <xdr:row>58</xdr:row>
      <xdr:rowOff>157227</xdr:rowOff>
    </xdr:to>
    <xdr:cxnSp macro="">
      <xdr:nvCxnSpPr>
        <xdr:cNvPr id="361" name="直線コネクタ 360"/>
        <xdr:cNvCxnSpPr/>
      </xdr:nvCxnSpPr>
      <xdr:spPr>
        <a:xfrm flipV="1">
          <a:off x="6972300" y="10099280"/>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114134</xdr:rowOff>
    </xdr:from>
    <xdr:to>
      <xdr:col>15</xdr:col>
      <xdr:colOff>231775</xdr:colOff>
      <xdr:row>59</xdr:row>
      <xdr:rowOff>44284</xdr:rowOff>
    </xdr:to>
    <xdr:sp macro="" textlink="">
      <xdr:nvSpPr>
        <xdr:cNvPr id="371" name="円/楕円 370"/>
        <xdr:cNvSpPr/>
      </xdr:nvSpPr>
      <xdr:spPr>
        <a:xfrm>
          <a:off x="10426700" y="100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73511</xdr:rowOff>
    </xdr:from>
    <xdr:ext cx="534377" cy="259045"/>
    <xdr:sp macro="" textlink="">
      <xdr:nvSpPr>
        <xdr:cNvPr id="372" name="農林水産業費該当値テキスト"/>
        <xdr:cNvSpPr txBox="1"/>
      </xdr:nvSpPr>
      <xdr:spPr>
        <a:xfrm>
          <a:off x="10528300" y="98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127664</xdr:rowOff>
    </xdr:from>
    <xdr:to>
      <xdr:col>14</xdr:col>
      <xdr:colOff>79375</xdr:colOff>
      <xdr:row>59</xdr:row>
      <xdr:rowOff>57814</xdr:rowOff>
    </xdr:to>
    <xdr:sp macro="" textlink="">
      <xdr:nvSpPr>
        <xdr:cNvPr id="373" name="円/楕円 372"/>
        <xdr:cNvSpPr/>
      </xdr:nvSpPr>
      <xdr:spPr>
        <a:xfrm>
          <a:off x="9588500" y="100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74341</xdr:rowOff>
    </xdr:from>
    <xdr:ext cx="534377" cy="259045"/>
    <xdr:sp macro="" textlink="">
      <xdr:nvSpPr>
        <xdr:cNvPr id="374" name="テキスト ボックス 373"/>
        <xdr:cNvSpPr txBox="1"/>
      </xdr:nvSpPr>
      <xdr:spPr>
        <a:xfrm>
          <a:off x="9372111" y="98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123330</xdr:rowOff>
    </xdr:from>
    <xdr:to>
      <xdr:col>12</xdr:col>
      <xdr:colOff>561975</xdr:colOff>
      <xdr:row>59</xdr:row>
      <xdr:rowOff>53480</xdr:rowOff>
    </xdr:to>
    <xdr:sp macro="" textlink="">
      <xdr:nvSpPr>
        <xdr:cNvPr id="375" name="円/楕円 374"/>
        <xdr:cNvSpPr/>
      </xdr:nvSpPr>
      <xdr:spPr>
        <a:xfrm>
          <a:off x="8699500" y="100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70007</xdr:rowOff>
    </xdr:from>
    <xdr:ext cx="534377" cy="259045"/>
    <xdr:sp macro="" textlink="">
      <xdr:nvSpPr>
        <xdr:cNvPr id="376" name="テキスト ボックス 375"/>
        <xdr:cNvSpPr txBox="1"/>
      </xdr:nvSpPr>
      <xdr:spPr>
        <a:xfrm>
          <a:off x="8483111" y="98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104380</xdr:rowOff>
    </xdr:from>
    <xdr:to>
      <xdr:col>11</xdr:col>
      <xdr:colOff>358775</xdr:colOff>
      <xdr:row>59</xdr:row>
      <xdr:rowOff>34530</xdr:rowOff>
    </xdr:to>
    <xdr:sp macro="" textlink="">
      <xdr:nvSpPr>
        <xdr:cNvPr id="377" name="円/楕円 376"/>
        <xdr:cNvSpPr/>
      </xdr:nvSpPr>
      <xdr:spPr>
        <a:xfrm>
          <a:off x="7810500" y="10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51057</xdr:rowOff>
    </xdr:from>
    <xdr:ext cx="534377" cy="259045"/>
    <xdr:sp macro="" textlink="">
      <xdr:nvSpPr>
        <xdr:cNvPr id="378" name="テキスト ボックス 377"/>
        <xdr:cNvSpPr txBox="1"/>
      </xdr:nvSpPr>
      <xdr:spPr>
        <a:xfrm>
          <a:off x="7594111" y="98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106427</xdr:rowOff>
    </xdr:from>
    <xdr:to>
      <xdr:col>10</xdr:col>
      <xdr:colOff>155575</xdr:colOff>
      <xdr:row>59</xdr:row>
      <xdr:rowOff>36577</xdr:rowOff>
    </xdr:to>
    <xdr:sp macro="" textlink="">
      <xdr:nvSpPr>
        <xdr:cNvPr id="379" name="円/楕円 378"/>
        <xdr:cNvSpPr/>
      </xdr:nvSpPr>
      <xdr:spPr>
        <a:xfrm>
          <a:off x="6921500" y="10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53104</xdr:rowOff>
    </xdr:from>
    <xdr:ext cx="534377" cy="259045"/>
    <xdr:sp macro="" textlink="">
      <xdr:nvSpPr>
        <xdr:cNvPr id="380" name="テキスト ボックス 379"/>
        <xdr:cNvSpPr txBox="1"/>
      </xdr:nvSpPr>
      <xdr:spPr>
        <a:xfrm>
          <a:off x="6705111" y="98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73014</xdr:rowOff>
    </xdr:from>
    <xdr:to>
      <xdr:col>15</xdr:col>
      <xdr:colOff>180975</xdr:colOff>
      <xdr:row>76</xdr:row>
      <xdr:rowOff>74254</xdr:rowOff>
    </xdr:to>
    <xdr:cxnSp macro="">
      <xdr:nvCxnSpPr>
        <xdr:cNvPr id="411" name="直線コネクタ 410"/>
        <xdr:cNvCxnSpPr/>
      </xdr:nvCxnSpPr>
      <xdr:spPr>
        <a:xfrm flipV="1">
          <a:off x="9639300" y="13103214"/>
          <a:ext cx="8382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74254</xdr:rowOff>
    </xdr:from>
    <xdr:to>
      <xdr:col>14</xdr:col>
      <xdr:colOff>28575</xdr:colOff>
      <xdr:row>76</xdr:row>
      <xdr:rowOff>118441</xdr:rowOff>
    </xdr:to>
    <xdr:cxnSp macro="">
      <xdr:nvCxnSpPr>
        <xdr:cNvPr id="414" name="直線コネクタ 413"/>
        <xdr:cNvCxnSpPr/>
      </xdr:nvCxnSpPr>
      <xdr:spPr>
        <a:xfrm flipV="1">
          <a:off x="8750300" y="13104454"/>
          <a:ext cx="889000" cy="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118441</xdr:rowOff>
    </xdr:from>
    <xdr:to>
      <xdr:col>12</xdr:col>
      <xdr:colOff>511175</xdr:colOff>
      <xdr:row>77</xdr:row>
      <xdr:rowOff>69715</xdr:rowOff>
    </xdr:to>
    <xdr:cxnSp macro="">
      <xdr:nvCxnSpPr>
        <xdr:cNvPr id="417" name="直線コネクタ 416"/>
        <xdr:cNvCxnSpPr/>
      </xdr:nvCxnSpPr>
      <xdr:spPr>
        <a:xfrm flipV="1">
          <a:off x="7861300" y="13148641"/>
          <a:ext cx="889000" cy="12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69715</xdr:rowOff>
    </xdr:from>
    <xdr:to>
      <xdr:col>11</xdr:col>
      <xdr:colOff>307975</xdr:colOff>
      <xdr:row>77</xdr:row>
      <xdr:rowOff>112333</xdr:rowOff>
    </xdr:to>
    <xdr:cxnSp macro="">
      <xdr:nvCxnSpPr>
        <xdr:cNvPr id="420" name="直線コネクタ 419"/>
        <xdr:cNvCxnSpPr/>
      </xdr:nvCxnSpPr>
      <xdr:spPr>
        <a:xfrm flipV="1">
          <a:off x="6972300" y="13271365"/>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22214</xdr:rowOff>
    </xdr:from>
    <xdr:to>
      <xdr:col>15</xdr:col>
      <xdr:colOff>231775</xdr:colOff>
      <xdr:row>76</xdr:row>
      <xdr:rowOff>123814</xdr:rowOff>
    </xdr:to>
    <xdr:sp macro="" textlink="">
      <xdr:nvSpPr>
        <xdr:cNvPr id="430" name="円/楕円 429"/>
        <xdr:cNvSpPr/>
      </xdr:nvSpPr>
      <xdr:spPr>
        <a:xfrm>
          <a:off x="10426700" y="13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45091</xdr:rowOff>
    </xdr:from>
    <xdr:ext cx="534377" cy="259045"/>
    <xdr:sp macro="" textlink="">
      <xdr:nvSpPr>
        <xdr:cNvPr id="431" name="商工費該当値テキスト"/>
        <xdr:cNvSpPr txBox="1"/>
      </xdr:nvSpPr>
      <xdr:spPr>
        <a:xfrm>
          <a:off x="10528300" y="129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23454</xdr:rowOff>
    </xdr:from>
    <xdr:to>
      <xdr:col>14</xdr:col>
      <xdr:colOff>79375</xdr:colOff>
      <xdr:row>76</xdr:row>
      <xdr:rowOff>125054</xdr:rowOff>
    </xdr:to>
    <xdr:sp macro="" textlink="">
      <xdr:nvSpPr>
        <xdr:cNvPr id="432" name="円/楕円 431"/>
        <xdr:cNvSpPr/>
      </xdr:nvSpPr>
      <xdr:spPr>
        <a:xfrm>
          <a:off x="9588500" y="130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141582</xdr:rowOff>
    </xdr:from>
    <xdr:ext cx="534377" cy="259045"/>
    <xdr:sp macro="" textlink="">
      <xdr:nvSpPr>
        <xdr:cNvPr id="433" name="テキスト ボックス 432"/>
        <xdr:cNvSpPr txBox="1"/>
      </xdr:nvSpPr>
      <xdr:spPr>
        <a:xfrm>
          <a:off x="9372111" y="128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67641</xdr:rowOff>
    </xdr:from>
    <xdr:to>
      <xdr:col>12</xdr:col>
      <xdr:colOff>561975</xdr:colOff>
      <xdr:row>76</xdr:row>
      <xdr:rowOff>169241</xdr:rowOff>
    </xdr:to>
    <xdr:sp macro="" textlink="">
      <xdr:nvSpPr>
        <xdr:cNvPr id="434" name="円/楕円 433"/>
        <xdr:cNvSpPr/>
      </xdr:nvSpPr>
      <xdr:spPr>
        <a:xfrm>
          <a:off x="8699500" y="13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14317</xdr:rowOff>
    </xdr:from>
    <xdr:ext cx="534377" cy="259045"/>
    <xdr:sp macro="" textlink="">
      <xdr:nvSpPr>
        <xdr:cNvPr id="435" name="テキスト ボックス 434"/>
        <xdr:cNvSpPr txBox="1"/>
      </xdr:nvSpPr>
      <xdr:spPr>
        <a:xfrm>
          <a:off x="8483111" y="1287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18915</xdr:rowOff>
    </xdr:from>
    <xdr:to>
      <xdr:col>11</xdr:col>
      <xdr:colOff>358775</xdr:colOff>
      <xdr:row>77</xdr:row>
      <xdr:rowOff>120515</xdr:rowOff>
    </xdr:to>
    <xdr:sp macro="" textlink="">
      <xdr:nvSpPr>
        <xdr:cNvPr id="436" name="円/楕円 435"/>
        <xdr:cNvSpPr/>
      </xdr:nvSpPr>
      <xdr:spPr>
        <a:xfrm>
          <a:off x="7810500" y="132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137042</xdr:rowOff>
    </xdr:from>
    <xdr:ext cx="534377" cy="259045"/>
    <xdr:sp macro="" textlink="">
      <xdr:nvSpPr>
        <xdr:cNvPr id="437" name="テキスト ボックス 436"/>
        <xdr:cNvSpPr txBox="1"/>
      </xdr:nvSpPr>
      <xdr:spPr>
        <a:xfrm>
          <a:off x="7594111" y="1299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61533</xdr:rowOff>
    </xdr:from>
    <xdr:to>
      <xdr:col>10</xdr:col>
      <xdr:colOff>155575</xdr:colOff>
      <xdr:row>77</xdr:row>
      <xdr:rowOff>163133</xdr:rowOff>
    </xdr:to>
    <xdr:sp macro="" textlink="">
      <xdr:nvSpPr>
        <xdr:cNvPr id="438" name="円/楕円 437"/>
        <xdr:cNvSpPr/>
      </xdr:nvSpPr>
      <xdr:spPr>
        <a:xfrm>
          <a:off x="6921500" y="132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8210</xdr:rowOff>
    </xdr:from>
    <xdr:ext cx="534377" cy="259045"/>
    <xdr:sp macro="" textlink="">
      <xdr:nvSpPr>
        <xdr:cNvPr id="439" name="テキスト ボックス 438"/>
        <xdr:cNvSpPr txBox="1"/>
      </xdr:nvSpPr>
      <xdr:spPr>
        <a:xfrm>
          <a:off x="6705111" y="130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115946</xdr:rowOff>
    </xdr:from>
    <xdr:to>
      <xdr:col>15</xdr:col>
      <xdr:colOff>180975</xdr:colOff>
      <xdr:row>98</xdr:row>
      <xdr:rowOff>133375</xdr:rowOff>
    </xdr:to>
    <xdr:cxnSp macro="">
      <xdr:nvCxnSpPr>
        <xdr:cNvPr id="468" name="直線コネクタ 467"/>
        <xdr:cNvCxnSpPr/>
      </xdr:nvCxnSpPr>
      <xdr:spPr>
        <a:xfrm flipV="1">
          <a:off x="9639300" y="16918046"/>
          <a:ext cx="838200" cy="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133375</xdr:rowOff>
    </xdr:from>
    <xdr:to>
      <xdr:col>14</xdr:col>
      <xdr:colOff>28575</xdr:colOff>
      <xdr:row>98</xdr:row>
      <xdr:rowOff>138199</xdr:rowOff>
    </xdr:to>
    <xdr:cxnSp macro="">
      <xdr:nvCxnSpPr>
        <xdr:cNvPr id="471" name="直線コネクタ 470"/>
        <xdr:cNvCxnSpPr/>
      </xdr:nvCxnSpPr>
      <xdr:spPr>
        <a:xfrm flipV="1">
          <a:off x="8750300" y="16935475"/>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131722</xdr:rowOff>
    </xdr:from>
    <xdr:to>
      <xdr:col>12</xdr:col>
      <xdr:colOff>511175</xdr:colOff>
      <xdr:row>98</xdr:row>
      <xdr:rowOff>138199</xdr:rowOff>
    </xdr:to>
    <xdr:cxnSp macro="">
      <xdr:nvCxnSpPr>
        <xdr:cNvPr id="474" name="直線コネクタ 473"/>
        <xdr:cNvCxnSpPr/>
      </xdr:nvCxnSpPr>
      <xdr:spPr>
        <a:xfrm>
          <a:off x="7861300" y="1693382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126454</xdr:rowOff>
    </xdr:from>
    <xdr:to>
      <xdr:col>11</xdr:col>
      <xdr:colOff>307975</xdr:colOff>
      <xdr:row>98</xdr:row>
      <xdr:rowOff>131722</xdr:rowOff>
    </xdr:to>
    <xdr:cxnSp macro="">
      <xdr:nvCxnSpPr>
        <xdr:cNvPr id="477" name="直線コネクタ 476"/>
        <xdr:cNvCxnSpPr/>
      </xdr:nvCxnSpPr>
      <xdr:spPr>
        <a:xfrm>
          <a:off x="6972300" y="16928554"/>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65146</xdr:rowOff>
    </xdr:from>
    <xdr:to>
      <xdr:col>15</xdr:col>
      <xdr:colOff>231775</xdr:colOff>
      <xdr:row>98</xdr:row>
      <xdr:rowOff>166746</xdr:rowOff>
    </xdr:to>
    <xdr:sp macro="" textlink="">
      <xdr:nvSpPr>
        <xdr:cNvPr id="487" name="円/楕円 486"/>
        <xdr:cNvSpPr/>
      </xdr:nvSpPr>
      <xdr:spPr>
        <a:xfrm>
          <a:off x="10426700" y="168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82575</xdr:rowOff>
    </xdr:from>
    <xdr:to>
      <xdr:col>14</xdr:col>
      <xdr:colOff>79375</xdr:colOff>
      <xdr:row>99</xdr:row>
      <xdr:rowOff>12725</xdr:rowOff>
    </xdr:to>
    <xdr:sp macro="" textlink="">
      <xdr:nvSpPr>
        <xdr:cNvPr id="489" name="円/楕円 488"/>
        <xdr:cNvSpPr/>
      </xdr:nvSpPr>
      <xdr:spPr>
        <a:xfrm>
          <a:off x="9588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3852</xdr:rowOff>
    </xdr:from>
    <xdr:ext cx="534377" cy="259045"/>
    <xdr:sp macro="" textlink="">
      <xdr:nvSpPr>
        <xdr:cNvPr id="490" name="テキスト ボックス 489"/>
        <xdr:cNvSpPr txBox="1"/>
      </xdr:nvSpPr>
      <xdr:spPr>
        <a:xfrm>
          <a:off x="9372111" y="169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87399</xdr:rowOff>
    </xdr:from>
    <xdr:to>
      <xdr:col>12</xdr:col>
      <xdr:colOff>561975</xdr:colOff>
      <xdr:row>99</xdr:row>
      <xdr:rowOff>17549</xdr:rowOff>
    </xdr:to>
    <xdr:sp macro="" textlink="">
      <xdr:nvSpPr>
        <xdr:cNvPr id="491" name="円/楕円 490"/>
        <xdr:cNvSpPr/>
      </xdr:nvSpPr>
      <xdr:spPr>
        <a:xfrm>
          <a:off x="8699500" y="168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8676</xdr:rowOff>
    </xdr:from>
    <xdr:ext cx="534377" cy="259045"/>
    <xdr:sp macro="" textlink="">
      <xdr:nvSpPr>
        <xdr:cNvPr id="492" name="テキスト ボックス 491"/>
        <xdr:cNvSpPr txBox="1"/>
      </xdr:nvSpPr>
      <xdr:spPr>
        <a:xfrm>
          <a:off x="8483111" y="169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80922</xdr:rowOff>
    </xdr:from>
    <xdr:to>
      <xdr:col>11</xdr:col>
      <xdr:colOff>358775</xdr:colOff>
      <xdr:row>99</xdr:row>
      <xdr:rowOff>11072</xdr:rowOff>
    </xdr:to>
    <xdr:sp macro="" textlink="">
      <xdr:nvSpPr>
        <xdr:cNvPr id="493" name="円/楕円 492"/>
        <xdr:cNvSpPr/>
      </xdr:nvSpPr>
      <xdr:spPr>
        <a:xfrm>
          <a:off x="7810500" y="168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27599</xdr:rowOff>
    </xdr:from>
    <xdr:ext cx="534377" cy="259045"/>
    <xdr:sp macro="" textlink="">
      <xdr:nvSpPr>
        <xdr:cNvPr id="494" name="テキスト ボックス 493"/>
        <xdr:cNvSpPr txBox="1"/>
      </xdr:nvSpPr>
      <xdr:spPr>
        <a:xfrm>
          <a:off x="7594111" y="1665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75654</xdr:rowOff>
    </xdr:from>
    <xdr:to>
      <xdr:col>10</xdr:col>
      <xdr:colOff>155575</xdr:colOff>
      <xdr:row>99</xdr:row>
      <xdr:rowOff>5804</xdr:rowOff>
    </xdr:to>
    <xdr:sp macro="" textlink="">
      <xdr:nvSpPr>
        <xdr:cNvPr id="495" name="円/楕円 494"/>
        <xdr:cNvSpPr/>
      </xdr:nvSpPr>
      <xdr:spPr>
        <a:xfrm>
          <a:off x="6921500" y="168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22331</xdr:rowOff>
    </xdr:from>
    <xdr:ext cx="534377" cy="259045"/>
    <xdr:sp macro="" textlink="">
      <xdr:nvSpPr>
        <xdr:cNvPr id="496" name="テキスト ボックス 495"/>
        <xdr:cNvSpPr txBox="1"/>
      </xdr:nvSpPr>
      <xdr:spPr>
        <a:xfrm>
          <a:off x="6705111" y="166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64014</xdr:rowOff>
    </xdr:from>
    <xdr:to>
      <xdr:col>23</xdr:col>
      <xdr:colOff>517525</xdr:colOff>
      <xdr:row>37</xdr:row>
      <xdr:rowOff>29458</xdr:rowOff>
    </xdr:to>
    <xdr:cxnSp macro="">
      <xdr:nvCxnSpPr>
        <xdr:cNvPr id="525" name="直線コネクタ 524"/>
        <xdr:cNvCxnSpPr/>
      </xdr:nvCxnSpPr>
      <xdr:spPr>
        <a:xfrm>
          <a:off x="15481300" y="6064764"/>
          <a:ext cx="838200" cy="3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64014</xdr:rowOff>
    </xdr:from>
    <xdr:to>
      <xdr:col>22</xdr:col>
      <xdr:colOff>365125</xdr:colOff>
      <xdr:row>36</xdr:row>
      <xdr:rowOff>170409</xdr:rowOff>
    </xdr:to>
    <xdr:cxnSp macro="">
      <xdr:nvCxnSpPr>
        <xdr:cNvPr id="528" name="直線コネクタ 527"/>
        <xdr:cNvCxnSpPr/>
      </xdr:nvCxnSpPr>
      <xdr:spPr>
        <a:xfrm flipV="1">
          <a:off x="14592300" y="6064764"/>
          <a:ext cx="889000" cy="27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45231</xdr:rowOff>
    </xdr:from>
    <xdr:to>
      <xdr:col>21</xdr:col>
      <xdr:colOff>161925</xdr:colOff>
      <xdr:row>36</xdr:row>
      <xdr:rowOff>170409</xdr:rowOff>
    </xdr:to>
    <xdr:cxnSp macro="">
      <xdr:nvCxnSpPr>
        <xdr:cNvPr id="531" name="直線コネクタ 530"/>
        <xdr:cNvCxnSpPr/>
      </xdr:nvCxnSpPr>
      <xdr:spPr>
        <a:xfrm>
          <a:off x="13703300" y="6217431"/>
          <a:ext cx="889000" cy="1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45231</xdr:rowOff>
    </xdr:from>
    <xdr:to>
      <xdr:col>19</xdr:col>
      <xdr:colOff>644525</xdr:colOff>
      <xdr:row>36</xdr:row>
      <xdr:rowOff>132194</xdr:rowOff>
    </xdr:to>
    <xdr:cxnSp macro="">
      <xdr:nvCxnSpPr>
        <xdr:cNvPr id="534" name="直線コネクタ 533"/>
        <xdr:cNvCxnSpPr/>
      </xdr:nvCxnSpPr>
      <xdr:spPr>
        <a:xfrm flipV="1">
          <a:off x="12814300" y="6217431"/>
          <a:ext cx="889000" cy="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150108</xdr:rowOff>
    </xdr:from>
    <xdr:to>
      <xdr:col>23</xdr:col>
      <xdr:colOff>568325</xdr:colOff>
      <xdr:row>37</xdr:row>
      <xdr:rowOff>80258</xdr:rowOff>
    </xdr:to>
    <xdr:sp macro="" textlink="">
      <xdr:nvSpPr>
        <xdr:cNvPr id="544" name="円/楕円 543"/>
        <xdr:cNvSpPr/>
      </xdr:nvSpPr>
      <xdr:spPr>
        <a:xfrm>
          <a:off x="16268700" y="63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128535</xdr:rowOff>
    </xdr:from>
    <xdr:ext cx="534377" cy="259045"/>
    <xdr:sp macro="" textlink="">
      <xdr:nvSpPr>
        <xdr:cNvPr id="545" name="消防費該当値テキスト"/>
        <xdr:cNvSpPr txBox="1"/>
      </xdr:nvSpPr>
      <xdr:spPr>
        <a:xfrm>
          <a:off x="16370300" y="63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13214</xdr:rowOff>
    </xdr:from>
    <xdr:to>
      <xdr:col>22</xdr:col>
      <xdr:colOff>415925</xdr:colOff>
      <xdr:row>35</xdr:row>
      <xdr:rowOff>114814</xdr:rowOff>
    </xdr:to>
    <xdr:sp macro="" textlink="">
      <xdr:nvSpPr>
        <xdr:cNvPr id="546" name="円/楕円 545"/>
        <xdr:cNvSpPr/>
      </xdr:nvSpPr>
      <xdr:spPr>
        <a:xfrm>
          <a:off x="15430500" y="6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131341</xdr:rowOff>
    </xdr:from>
    <xdr:ext cx="534377" cy="259045"/>
    <xdr:sp macro="" textlink="">
      <xdr:nvSpPr>
        <xdr:cNvPr id="547" name="テキスト ボックス 546"/>
        <xdr:cNvSpPr txBox="1"/>
      </xdr:nvSpPr>
      <xdr:spPr>
        <a:xfrm>
          <a:off x="15214111" y="57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119609</xdr:rowOff>
    </xdr:from>
    <xdr:to>
      <xdr:col>21</xdr:col>
      <xdr:colOff>212725</xdr:colOff>
      <xdr:row>37</xdr:row>
      <xdr:rowOff>49759</xdr:rowOff>
    </xdr:to>
    <xdr:sp macro="" textlink="">
      <xdr:nvSpPr>
        <xdr:cNvPr id="548" name="円/楕円 547"/>
        <xdr:cNvSpPr/>
      </xdr:nvSpPr>
      <xdr:spPr>
        <a:xfrm>
          <a:off x="14541500" y="62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66286</xdr:rowOff>
    </xdr:from>
    <xdr:ext cx="534377" cy="259045"/>
    <xdr:sp macro="" textlink="">
      <xdr:nvSpPr>
        <xdr:cNvPr id="549" name="テキスト ボックス 548"/>
        <xdr:cNvSpPr txBox="1"/>
      </xdr:nvSpPr>
      <xdr:spPr>
        <a:xfrm>
          <a:off x="14325111" y="60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165881</xdr:rowOff>
    </xdr:from>
    <xdr:to>
      <xdr:col>20</xdr:col>
      <xdr:colOff>9525</xdr:colOff>
      <xdr:row>36</xdr:row>
      <xdr:rowOff>96031</xdr:rowOff>
    </xdr:to>
    <xdr:sp macro="" textlink="">
      <xdr:nvSpPr>
        <xdr:cNvPr id="550" name="円/楕円 549"/>
        <xdr:cNvSpPr/>
      </xdr:nvSpPr>
      <xdr:spPr>
        <a:xfrm>
          <a:off x="13652500" y="61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112558</xdr:rowOff>
    </xdr:from>
    <xdr:ext cx="534377" cy="259045"/>
    <xdr:sp macro="" textlink="">
      <xdr:nvSpPr>
        <xdr:cNvPr id="551" name="テキスト ボックス 550"/>
        <xdr:cNvSpPr txBox="1"/>
      </xdr:nvSpPr>
      <xdr:spPr>
        <a:xfrm>
          <a:off x="13436111" y="59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81394</xdr:rowOff>
    </xdr:from>
    <xdr:to>
      <xdr:col>18</xdr:col>
      <xdr:colOff>492125</xdr:colOff>
      <xdr:row>37</xdr:row>
      <xdr:rowOff>11544</xdr:rowOff>
    </xdr:to>
    <xdr:sp macro="" textlink="">
      <xdr:nvSpPr>
        <xdr:cNvPr id="552" name="円/楕円 551"/>
        <xdr:cNvSpPr/>
      </xdr:nvSpPr>
      <xdr:spPr>
        <a:xfrm>
          <a:off x="12763500" y="62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28071</xdr:rowOff>
    </xdr:from>
    <xdr:ext cx="534377" cy="259045"/>
    <xdr:sp macro="" textlink="">
      <xdr:nvSpPr>
        <xdr:cNvPr id="553" name="テキスト ボックス 552"/>
        <xdr:cNvSpPr txBox="1"/>
      </xdr:nvSpPr>
      <xdr:spPr>
        <a:xfrm>
          <a:off x="12547111" y="60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12903</xdr:rowOff>
    </xdr:from>
    <xdr:to>
      <xdr:col>23</xdr:col>
      <xdr:colOff>517525</xdr:colOff>
      <xdr:row>55</xdr:row>
      <xdr:rowOff>5931</xdr:rowOff>
    </xdr:to>
    <xdr:cxnSp macro="">
      <xdr:nvCxnSpPr>
        <xdr:cNvPr id="583" name="直線コネクタ 582"/>
        <xdr:cNvCxnSpPr/>
      </xdr:nvCxnSpPr>
      <xdr:spPr>
        <a:xfrm flipV="1">
          <a:off x="15481300" y="9271203"/>
          <a:ext cx="838200" cy="1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5931</xdr:rowOff>
    </xdr:from>
    <xdr:to>
      <xdr:col>22</xdr:col>
      <xdr:colOff>365125</xdr:colOff>
      <xdr:row>56</xdr:row>
      <xdr:rowOff>30962</xdr:rowOff>
    </xdr:to>
    <xdr:cxnSp macro="">
      <xdr:nvCxnSpPr>
        <xdr:cNvPr id="586" name="直線コネクタ 585"/>
        <xdr:cNvCxnSpPr/>
      </xdr:nvCxnSpPr>
      <xdr:spPr>
        <a:xfrm flipV="1">
          <a:off x="14592300" y="943568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30962</xdr:rowOff>
    </xdr:from>
    <xdr:to>
      <xdr:col>21</xdr:col>
      <xdr:colOff>161925</xdr:colOff>
      <xdr:row>56</xdr:row>
      <xdr:rowOff>166351</xdr:rowOff>
    </xdr:to>
    <xdr:cxnSp macro="">
      <xdr:nvCxnSpPr>
        <xdr:cNvPr id="589" name="直線コネクタ 588"/>
        <xdr:cNvCxnSpPr/>
      </xdr:nvCxnSpPr>
      <xdr:spPr>
        <a:xfrm flipV="1">
          <a:off x="13703300" y="9632162"/>
          <a:ext cx="889000" cy="1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119983</xdr:rowOff>
    </xdr:from>
    <xdr:to>
      <xdr:col>19</xdr:col>
      <xdr:colOff>644525</xdr:colOff>
      <xdr:row>56</xdr:row>
      <xdr:rowOff>166351</xdr:rowOff>
    </xdr:to>
    <xdr:cxnSp macro="">
      <xdr:nvCxnSpPr>
        <xdr:cNvPr id="592" name="直線コネクタ 591"/>
        <xdr:cNvCxnSpPr/>
      </xdr:nvCxnSpPr>
      <xdr:spPr>
        <a:xfrm>
          <a:off x="12814300" y="9549733"/>
          <a:ext cx="889000" cy="2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133553</xdr:rowOff>
    </xdr:from>
    <xdr:to>
      <xdr:col>23</xdr:col>
      <xdr:colOff>568325</xdr:colOff>
      <xdr:row>54</xdr:row>
      <xdr:rowOff>63703</xdr:rowOff>
    </xdr:to>
    <xdr:sp macro="" textlink="">
      <xdr:nvSpPr>
        <xdr:cNvPr id="602" name="円/楕円 601"/>
        <xdr:cNvSpPr/>
      </xdr:nvSpPr>
      <xdr:spPr>
        <a:xfrm>
          <a:off x="162687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156430</xdr:rowOff>
    </xdr:from>
    <xdr:ext cx="534377" cy="259045"/>
    <xdr:sp macro="" textlink="">
      <xdr:nvSpPr>
        <xdr:cNvPr id="603" name="教育費該当値テキスト"/>
        <xdr:cNvSpPr txBox="1"/>
      </xdr:nvSpPr>
      <xdr:spPr>
        <a:xfrm>
          <a:off x="16370300" y="90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66,656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126581</xdr:rowOff>
    </xdr:from>
    <xdr:to>
      <xdr:col>22</xdr:col>
      <xdr:colOff>415925</xdr:colOff>
      <xdr:row>55</xdr:row>
      <xdr:rowOff>56731</xdr:rowOff>
    </xdr:to>
    <xdr:sp macro="" textlink="">
      <xdr:nvSpPr>
        <xdr:cNvPr id="604" name="円/楕円 603"/>
        <xdr:cNvSpPr/>
      </xdr:nvSpPr>
      <xdr:spPr>
        <a:xfrm>
          <a:off x="15430500" y="93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73258</xdr:rowOff>
    </xdr:from>
    <xdr:ext cx="534377" cy="259045"/>
    <xdr:sp macro="" textlink="">
      <xdr:nvSpPr>
        <xdr:cNvPr id="605" name="テキスト ボックス 604"/>
        <xdr:cNvSpPr txBox="1"/>
      </xdr:nvSpPr>
      <xdr:spPr>
        <a:xfrm>
          <a:off x="15214111" y="91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151612</xdr:rowOff>
    </xdr:from>
    <xdr:to>
      <xdr:col>21</xdr:col>
      <xdr:colOff>212725</xdr:colOff>
      <xdr:row>56</xdr:row>
      <xdr:rowOff>81762</xdr:rowOff>
    </xdr:to>
    <xdr:sp macro="" textlink="">
      <xdr:nvSpPr>
        <xdr:cNvPr id="606" name="円/楕円 605"/>
        <xdr:cNvSpPr/>
      </xdr:nvSpPr>
      <xdr:spPr>
        <a:xfrm>
          <a:off x="14541500" y="9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98289</xdr:rowOff>
    </xdr:from>
    <xdr:ext cx="534377" cy="259045"/>
    <xdr:sp macro="" textlink="">
      <xdr:nvSpPr>
        <xdr:cNvPr id="607" name="テキスト ボックス 606"/>
        <xdr:cNvSpPr txBox="1"/>
      </xdr:nvSpPr>
      <xdr:spPr>
        <a:xfrm>
          <a:off x="14325111" y="93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115551</xdr:rowOff>
    </xdr:from>
    <xdr:to>
      <xdr:col>20</xdr:col>
      <xdr:colOff>9525</xdr:colOff>
      <xdr:row>57</xdr:row>
      <xdr:rowOff>45701</xdr:rowOff>
    </xdr:to>
    <xdr:sp macro="" textlink="">
      <xdr:nvSpPr>
        <xdr:cNvPr id="608" name="円/楕円 607"/>
        <xdr:cNvSpPr/>
      </xdr:nvSpPr>
      <xdr:spPr>
        <a:xfrm>
          <a:off x="13652500" y="97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36828</xdr:rowOff>
    </xdr:from>
    <xdr:ext cx="534377" cy="259045"/>
    <xdr:sp macro="" textlink="">
      <xdr:nvSpPr>
        <xdr:cNvPr id="609" name="テキスト ボックス 608"/>
        <xdr:cNvSpPr txBox="1"/>
      </xdr:nvSpPr>
      <xdr:spPr>
        <a:xfrm>
          <a:off x="13436111" y="98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69183</xdr:rowOff>
    </xdr:from>
    <xdr:to>
      <xdr:col>18</xdr:col>
      <xdr:colOff>492125</xdr:colOff>
      <xdr:row>55</xdr:row>
      <xdr:rowOff>170783</xdr:rowOff>
    </xdr:to>
    <xdr:sp macro="" textlink="">
      <xdr:nvSpPr>
        <xdr:cNvPr id="610" name="円/楕円 609"/>
        <xdr:cNvSpPr/>
      </xdr:nvSpPr>
      <xdr:spPr>
        <a:xfrm>
          <a:off x="12763500" y="94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15860</xdr:rowOff>
    </xdr:from>
    <xdr:ext cx="534377" cy="259045"/>
    <xdr:sp macro="" textlink="">
      <xdr:nvSpPr>
        <xdr:cNvPr id="611" name="テキスト ボックス 610"/>
        <xdr:cNvSpPr txBox="1"/>
      </xdr:nvSpPr>
      <xdr:spPr>
        <a:xfrm>
          <a:off x="12547111" y="92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120799</xdr:rowOff>
    </xdr:from>
    <xdr:to>
      <xdr:col>23</xdr:col>
      <xdr:colOff>517525</xdr:colOff>
      <xdr:row>78</xdr:row>
      <xdr:rowOff>124823</xdr:rowOff>
    </xdr:to>
    <xdr:cxnSp macro="">
      <xdr:nvCxnSpPr>
        <xdr:cNvPr id="638" name="直線コネクタ 637"/>
        <xdr:cNvCxnSpPr/>
      </xdr:nvCxnSpPr>
      <xdr:spPr>
        <a:xfrm>
          <a:off x="15481300" y="13493899"/>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120799</xdr:rowOff>
    </xdr:from>
    <xdr:to>
      <xdr:col>22</xdr:col>
      <xdr:colOff>365125</xdr:colOff>
      <xdr:row>78</xdr:row>
      <xdr:rowOff>127547</xdr:rowOff>
    </xdr:to>
    <xdr:cxnSp macro="">
      <xdr:nvCxnSpPr>
        <xdr:cNvPr id="641" name="直線コネクタ 640"/>
        <xdr:cNvCxnSpPr/>
      </xdr:nvCxnSpPr>
      <xdr:spPr>
        <a:xfrm flipV="1">
          <a:off x="14592300" y="13493899"/>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119089</xdr:rowOff>
    </xdr:from>
    <xdr:to>
      <xdr:col>21</xdr:col>
      <xdr:colOff>161925</xdr:colOff>
      <xdr:row>78</xdr:row>
      <xdr:rowOff>127547</xdr:rowOff>
    </xdr:to>
    <xdr:cxnSp macro="">
      <xdr:nvCxnSpPr>
        <xdr:cNvPr id="644" name="直線コネクタ 643"/>
        <xdr:cNvCxnSpPr/>
      </xdr:nvCxnSpPr>
      <xdr:spPr>
        <a:xfrm>
          <a:off x="13703300" y="1349218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119089</xdr:rowOff>
    </xdr:from>
    <xdr:to>
      <xdr:col>19</xdr:col>
      <xdr:colOff>644525</xdr:colOff>
      <xdr:row>78</xdr:row>
      <xdr:rowOff>128882</xdr:rowOff>
    </xdr:to>
    <xdr:cxnSp macro="">
      <xdr:nvCxnSpPr>
        <xdr:cNvPr id="647" name="直線コネクタ 646"/>
        <xdr:cNvCxnSpPr/>
      </xdr:nvCxnSpPr>
      <xdr:spPr>
        <a:xfrm flipV="1">
          <a:off x="12814300" y="13492189"/>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74023</xdr:rowOff>
    </xdr:from>
    <xdr:to>
      <xdr:col>23</xdr:col>
      <xdr:colOff>568325</xdr:colOff>
      <xdr:row>79</xdr:row>
      <xdr:rowOff>4173</xdr:rowOff>
    </xdr:to>
    <xdr:sp macro="" textlink="">
      <xdr:nvSpPr>
        <xdr:cNvPr id="657" name="円/楕円 656"/>
        <xdr:cNvSpPr/>
      </xdr:nvSpPr>
      <xdr:spPr>
        <a:xfrm>
          <a:off x="16268700" y="134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69999</xdr:rowOff>
    </xdr:from>
    <xdr:to>
      <xdr:col>22</xdr:col>
      <xdr:colOff>415925</xdr:colOff>
      <xdr:row>79</xdr:row>
      <xdr:rowOff>149</xdr:rowOff>
    </xdr:to>
    <xdr:sp macro="" textlink="">
      <xdr:nvSpPr>
        <xdr:cNvPr id="659" name="円/楕円 658"/>
        <xdr:cNvSpPr/>
      </xdr:nvSpPr>
      <xdr:spPr>
        <a:xfrm>
          <a:off x="15430500" y="134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162726</xdr:rowOff>
    </xdr:from>
    <xdr:ext cx="469744" cy="259045"/>
    <xdr:sp macro="" textlink="">
      <xdr:nvSpPr>
        <xdr:cNvPr id="660" name="テキスト ボックス 659"/>
        <xdr:cNvSpPr txBox="1"/>
      </xdr:nvSpPr>
      <xdr:spPr>
        <a:xfrm>
          <a:off x="15246427" y="1353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76747</xdr:rowOff>
    </xdr:from>
    <xdr:to>
      <xdr:col>21</xdr:col>
      <xdr:colOff>212725</xdr:colOff>
      <xdr:row>79</xdr:row>
      <xdr:rowOff>6897</xdr:rowOff>
    </xdr:to>
    <xdr:sp macro="" textlink="">
      <xdr:nvSpPr>
        <xdr:cNvPr id="661" name="円/楕円 660"/>
        <xdr:cNvSpPr/>
      </xdr:nvSpPr>
      <xdr:spPr>
        <a:xfrm>
          <a:off x="14541500" y="134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169474</xdr:rowOff>
    </xdr:from>
    <xdr:ext cx="469744" cy="259045"/>
    <xdr:sp macro="" textlink="">
      <xdr:nvSpPr>
        <xdr:cNvPr id="662" name="テキスト ボックス 661"/>
        <xdr:cNvSpPr txBox="1"/>
      </xdr:nvSpPr>
      <xdr:spPr>
        <a:xfrm>
          <a:off x="14357427" y="135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68289</xdr:rowOff>
    </xdr:from>
    <xdr:to>
      <xdr:col>20</xdr:col>
      <xdr:colOff>9525</xdr:colOff>
      <xdr:row>78</xdr:row>
      <xdr:rowOff>169889</xdr:rowOff>
    </xdr:to>
    <xdr:sp macro="" textlink="">
      <xdr:nvSpPr>
        <xdr:cNvPr id="663" name="円/楕円 662"/>
        <xdr:cNvSpPr/>
      </xdr:nvSpPr>
      <xdr:spPr>
        <a:xfrm>
          <a:off x="13652500" y="134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161016</xdr:rowOff>
    </xdr:from>
    <xdr:ext cx="469744" cy="259045"/>
    <xdr:sp macro="" textlink="">
      <xdr:nvSpPr>
        <xdr:cNvPr id="664" name="テキスト ボックス 663"/>
        <xdr:cNvSpPr txBox="1"/>
      </xdr:nvSpPr>
      <xdr:spPr>
        <a:xfrm>
          <a:off x="13468427" y="135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78082</xdr:rowOff>
    </xdr:from>
    <xdr:to>
      <xdr:col>18</xdr:col>
      <xdr:colOff>492125</xdr:colOff>
      <xdr:row>79</xdr:row>
      <xdr:rowOff>8232</xdr:rowOff>
    </xdr:to>
    <xdr:sp macro="" textlink="">
      <xdr:nvSpPr>
        <xdr:cNvPr id="665" name="円/楕円 664"/>
        <xdr:cNvSpPr/>
      </xdr:nvSpPr>
      <xdr:spPr>
        <a:xfrm>
          <a:off x="12763500" y="134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170809</xdr:rowOff>
    </xdr:from>
    <xdr:ext cx="469744" cy="259045"/>
    <xdr:sp macro="" textlink="">
      <xdr:nvSpPr>
        <xdr:cNvPr id="666" name="テキスト ボックス 665"/>
        <xdr:cNvSpPr txBox="1"/>
      </xdr:nvSpPr>
      <xdr:spPr>
        <a:xfrm>
          <a:off x="12579427" y="135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13830</xdr:rowOff>
    </xdr:from>
    <xdr:to>
      <xdr:col>23</xdr:col>
      <xdr:colOff>517525</xdr:colOff>
      <xdr:row>91</xdr:row>
      <xdr:rowOff>149174</xdr:rowOff>
    </xdr:to>
    <xdr:cxnSp macro="">
      <xdr:nvCxnSpPr>
        <xdr:cNvPr id="695" name="直線コネクタ 694"/>
        <xdr:cNvCxnSpPr/>
      </xdr:nvCxnSpPr>
      <xdr:spPr>
        <a:xfrm>
          <a:off x="15481300" y="15615780"/>
          <a:ext cx="838200" cy="1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13830</xdr:rowOff>
    </xdr:from>
    <xdr:to>
      <xdr:col>22</xdr:col>
      <xdr:colOff>365125</xdr:colOff>
      <xdr:row>91</xdr:row>
      <xdr:rowOff>64542</xdr:rowOff>
    </xdr:to>
    <xdr:cxnSp macro="">
      <xdr:nvCxnSpPr>
        <xdr:cNvPr id="698" name="直線コネクタ 697"/>
        <xdr:cNvCxnSpPr/>
      </xdr:nvCxnSpPr>
      <xdr:spPr>
        <a:xfrm flipV="1">
          <a:off x="14592300" y="15615780"/>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33426</xdr:rowOff>
    </xdr:from>
    <xdr:to>
      <xdr:col>21</xdr:col>
      <xdr:colOff>161925</xdr:colOff>
      <xdr:row>91</xdr:row>
      <xdr:rowOff>64542</xdr:rowOff>
    </xdr:to>
    <xdr:cxnSp macro="">
      <xdr:nvCxnSpPr>
        <xdr:cNvPr id="701" name="直線コネクタ 700"/>
        <xdr:cNvCxnSpPr/>
      </xdr:nvCxnSpPr>
      <xdr:spPr>
        <a:xfrm>
          <a:off x="13703300" y="15635376"/>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2553</xdr:rowOff>
    </xdr:from>
    <xdr:to>
      <xdr:col>19</xdr:col>
      <xdr:colOff>644525</xdr:colOff>
      <xdr:row>91</xdr:row>
      <xdr:rowOff>33426</xdr:rowOff>
    </xdr:to>
    <xdr:cxnSp macro="">
      <xdr:nvCxnSpPr>
        <xdr:cNvPr id="704" name="直線コネクタ 703"/>
        <xdr:cNvCxnSpPr/>
      </xdr:nvCxnSpPr>
      <xdr:spPr>
        <a:xfrm>
          <a:off x="12814300" y="15604503"/>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98374</xdr:rowOff>
    </xdr:from>
    <xdr:to>
      <xdr:col>23</xdr:col>
      <xdr:colOff>568325</xdr:colOff>
      <xdr:row>92</xdr:row>
      <xdr:rowOff>28524</xdr:rowOff>
    </xdr:to>
    <xdr:sp macro="" textlink="">
      <xdr:nvSpPr>
        <xdr:cNvPr id="714" name="円/楕円 713"/>
        <xdr:cNvSpPr/>
      </xdr:nvSpPr>
      <xdr:spPr>
        <a:xfrm>
          <a:off x="16268700" y="157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121251</xdr:rowOff>
    </xdr:from>
    <xdr:ext cx="534377" cy="259045"/>
    <xdr:sp macro="" textlink="">
      <xdr:nvSpPr>
        <xdr:cNvPr id="715" name="公債費該当値テキスト"/>
        <xdr:cNvSpPr txBox="1"/>
      </xdr:nvSpPr>
      <xdr:spPr>
        <a:xfrm>
          <a:off x="16370300" y="155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99,754</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134480</xdr:rowOff>
    </xdr:from>
    <xdr:to>
      <xdr:col>22</xdr:col>
      <xdr:colOff>415925</xdr:colOff>
      <xdr:row>91</xdr:row>
      <xdr:rowOff>64630</xdr:rowOff>
    </xdr:to>
    <xdr:sp macro="" textlink="">
      <xdr:nvSpPr>
        <xdr:cNvPr id="716" name="円/楕円 715"/>
        <xdr:cNvSpPr/>
      </xdr:nvSpPr>
      <xdr:spPr>
        <a:xfrm>
          <a:off x="15430500" y="155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81157</xdr:rowOff>
    </xdr:from>
    <xdr:ext cx="599010" cy="259045"/>
    <xdr:sp macro="" textlink="">
      <xdr:nvSpPr>
        <xdr:cNvPr id="717" name="テキスト ボックス 716"/>
        <xdr:cNvSpPr txBox="1"/>
      </xdr:nvSpPr>
      <xdr:spPr>
        <a:xfrm>
          <a:off x="15181794" y="1534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110,411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13742</xdr:rowOff>
    </xdr:from>
    <xdr:to>
      <xdr:col>21</xdr:col>
      <xdr:colOff>212725</xdr:colOff>
      <xdr:row>91</xdr:row>
      <xdr:rowOff>115342</xdr:rowOff>
    </xdr:to>
    <xdr:sp macro="" textlink="">
      <xdr:nvSpPr>
        <xdr:cNvPr id="718" name="円/楕円 717"/>
        <xdr:cNvSpPr/>
      </xdr:nvSpPr>
      <xdr:spPr>
        <a:xfrm>
          <a:off x="14541500" y="156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131869</xdr:rowOff>
    </xdr:from>
    <xdr:ext cx="599010" cy="259045"/>
    <xdr:sp macro="" textlink="">
      <xdr:nvSpPr>
        <xdr:cNvPr id="719" name="テキスト ボックス 718"/>
        <xdr:cNvSpPr txBox="1"/>
      </xdr:nvSpPr>
      <xdr:spPr>
        <a:xfrm>
          <a:off x="14292794" y="1539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106,418</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154076</xdr:rowOff>
    </xdr:from>
    <xdr:to>
      <xdr:col>20</xdr:col>
      <xdr:colOff>9525</xdr:colOff>
      <xdr:row>91</xdr:row>
      <xdr:rowOff>84226</xdr:rowOff>
    </xdr:to>
    <xdr:sp macro="" textlink="">
      <xdr:nvSpPr>
        <xdr:cNvPr id="720" name="円/楕円 719"/>
        <xdr:cNvSpPr/>
      </xdr:nvSpPr>
      <xdr:spPr>
        <a:xfrm>
          <a:off x="13652500" y="155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100753</xdr:rowOff>
    </xdr:from>
    <xdr:ext cx="599010" cy="259045"/>
    <xdr:sp macro="" textlink="">
      <xdr:nvSpPr>
        <xdr:cNvPr id="721" name="テキスト ボックス 720"/>
        <xdr:cNvSpPr txBox="1"/>
      </xdr:nvSpPr>
      <xdr:spPr>
        <a:xfrm>
          <a:off x="13403794" y="1535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108,868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123203</xdr:rowOff>
    </xdr:from>
    <xdr:to>
      <xdr:col>18</xdr:col>
      <xdr:colOff>492125</xdr:colOff>
      <xdr:row>91</xdr:row>
      <xdr:rowOff>53353</xdr:rowOff>
    </xdr:to>
    <xdr:sp macro="" textlink="">
      <xdr:nvSpPr>
        <xdr:cNvPr id="722" name="円/楕円 721"/>
        <xdr:cNvSpPr/>
      </xdr:nvSpPr>
      <xdr:spPr>
        <a:xfrm>
          <a:off x="12763500" y="155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69880</xdr:rowOff>
    </xdr:from>
    <xdr:ext cx="599010" cy="259045"/>
    <xdr:sp macro="" textlink="">
      <xdr:nvSpPr>
        <xdr:cNvPr id="723" name="テキスト ボックス 722"/>
        <xdr:cNvSpPr txBox="1"/>
      </xdr:nvSpPr>
      <xdr:spPr>
        <a:xfrm>
          <a:off x="12514794" y="1532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87122</xdr:rowOff>
    </xdr:from>
    <xdr:to>
      <xdr:col>32</xdr:col>
      <xdr:colOff>187325</xdr:colOff>
      <xdr:row>38</xdr:row>
      <xdr:rowOff>94437</xdr:rowOff>
    </xdr:to>
    <xdr:cxnSp macro="">
      <xdr:nvCxnSpPr>
        <xdr:cNvPr id="750" name="直線コネクタ 749"/>
        <xdr:cNvCxnSpPr/>
      </xdr:nvCxnSpPr>
      <xdr:spPr>
        <a:xfrm flipV="1">
          <a:off x="21323300" y="660222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18864</xdr:rowOff>
    </xdr:from>
    <xdr:ext cx="378565" cy="259045"/>
    <xdr:sp macro="" textlink="">
      <xdr:nvSpPr>
        <xdr:cNvPr id="751" name="諸支出金平均値テキスト"/>
        <xdr:cNvSpPr txBox="1"/>
      </xdr:nvSpPr>
      <xdr:spPr>
        <a:xfrm>
          <a:off x="22212300" y="6533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70663</xdr:rowOff>
    </xdr:from>
    <xdr:to>
      <xdr:col>31</xdr:col>
      <xdr:colOff>34925</xdr:colOff>
      <xdr:row>38</xdr:row>
      <xdr:rowOff>94437</xdr:rowOff>
    </xdr:to>
    <xdr:cxnSp macro="">
      <xdr:nvCxnSpPr>
        <xdr:cNvPr id="753" name="直線コネクタ 752"/>
        <xdr:cNvCxnSpPr/>
      </xdr:nvCxnSpPr>
      <xdr:spPr>
        <a:xfrm>
          <a:off x="20434300" y="6585763"/>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70663</xdr:rowOff>
    </xdr:from>
    <xdr:to>
      <xdr:col>29</xdr:col>
      <xdr:colOff>517525</xdr:colOff>
      <xdr:row>38</xdr:row>
      <xdr:rowOff>99923</xdr:rowOff>
    </xdr:to>
    <xdr:cxnSp macro="">
      <xdr:nvCxnSpPr>
        <xdr:cNvPr id="756" name="直線コネクタ 755"/>
        <xdr:cNvCxnSpPr/>
      </xdr:nvCxnSpPr>
      <xdr:spPr>
        <a:xfrm flipV="1">
          <a:off x="19545300" y="658576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121734</xdr:rowOff>
    </xdr:from>
    <xdr:ext cx="378565" cy="259045"/>
    <xdr:sp macro="" textlink="">
      <xdr:nvSpPr>
        <xdr:cNvPr id="758" name="テキスト ボックス 757"/>
        <xdr:cNvSpPr txBox="1"/>
      </xdr:nvSpPr>
      <xdr:spPr>
        <a:xfrm>
          <a:off x="20245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55118</xdr:rowOff>
    </xdr:from>
    <xdr:to>
      <xdr:col>28</xdr:col>
      <xdr:colOff>314325</xdr:colOff>
      <xdr:row>38</xdr:row>
      <xdr:rowOff>99923</xdr:rowOff>
    </xdr:to>
    <xdr:cxnSp macro="">
      <xdr:nvCxnSpPr>
        <xdr:cNvPr id="759" name="直線コネクタ 758"/>
        <xdr:cNvCxnSpPr/>
      </xdr:nvCxnSpPr>
      <xdr:spPr>
        <a:xfrm>
          <a:off x="18656300" y="6570218"/>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36322</xdr:rowOff>
    </xdr:from>
    <xdr:to>
      <xdr:col>32</xdr:col>
      <xdr:colOff>238125</xdr:colOff>
      <xdr:row>38</xdr:row>
      <xdr:rowOff>137922</xdr:rowOff>
    </xdr:to>
    <xdr:sp macro="" textlink="">
      <xdr:nvSpPr>
        <xdr:cNvPr id="769" name="円/楕円 768"/>
        <xdr:cNvSpPr/>
      </xdr:nvSpPr>
      <xdr:spPr>
        <a:xfrm>
          <a:off x="22110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167149</xdr:rowOff>
    </xdr:from>
    <xdr:ext cx="378565" cy="259045"/>
    <xdr:sp macro="" textlink="">
      <xdr:nvSpPr>
        <xdr:cNvPr id="770" name="諸支出金該当値テキスト"/>
        <xdr:cNvSpPr txBox="1"/>
      </xdr:nvSpPr>
      <xdr:spPr>
        <a:xfrm>
          <a:off x="22212300" y="63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43637</xdr:rowOff>
    </xdr:from>
    <xdr:to>
      <xdr:col>31</xdr:col>
      <xdr:colOff>85725</xdr:colOff>
      <xdr:row>38</xdr:row>
      <xdr:rowOff>145237</xdr:rowOff>
    </xdr:to>
    <xdr:sp macro="" textlink="">
      <xdr:nvSpPr>
        <xdr:cNvPr id="771" name="円/楕円 770"/>
        <xdr:cNvSpPr/>
      </xdr:nvSpPr>
      <xdr:spPr>
        <a:xfrm>
          <a:off x="21272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136364</xdr:rowOff>
    </xdr:from>
    <xdr:ext cx="313932" cy="259045"/>
    <xdr:sp macro="" textlink="">
      <xdr:nvSpPr>
        <xdr:cNvPr id="772" name="テキスト ボックス 771"/>
        <xdr:cNvSpPr txBox="1"/>
      </xdr:nvSpPr>
      <xdr:spPr>
        <a:xfrm>
          <a:off x="21166333" y="6651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19863</xdr:rowOff>
    </xdr:from>
    <xdr:to>
      <xdr:col>29</xdr:col>
      <xdr:colOff>568325</xdr:colOff>
      <xdr:row>38</xdr:row>
      <xdr:rowOff>121463</xdr:rowOff>
    </xdr:to>
    <xdr:sp macro="" textlink="">
      <xdr:nvSpPr>
        <xdr:cNvPr id="773" name="円/楕円 772"/>
        <xdr:cNvSpPr/>
      </xdr:nvSpPr>
      <xdr:spPr>
        <a:xfrm>
          <a:off x="20383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137990</xdr:rowOff>
    </xdr:from>
    <xdr:ext cx="378565" cy="259045"/>
    <xdr:sp macro="" textlink="">
      <xdr:nvSpPr>
        <xdr:cNvPr id="774" name="テキスト ボックス 773"/>
        <xdr:cNvSpPr txBox="1"/>
      </xdr:nvSpPr>
      <xdr:spPr>
        <a:xfrm>
          <a:off x="20245017" y="631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49123</xdr:rowOff>
    </xdr:from>
    <xdr:to>
      <xdr:col>28</xdr:col>
      <xdr:colOff>365125</xdr:colOff>
      <xdr:row>38</xdr:row>
      <xdr:rowOff>150723</xdr:rowOff>
    </xdr:to>
    <xdr:sp macro="" textlink="">
      <xdr:nvSpPr>
        <xdr:cNvPr id="775" name="円/楕円 774"/>
        <xdr:cNvSpPr/>
      </xdr:nvSpPr>
      <xdr:spPr>
        <a:xfrm>
          <a:off x="19494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141850</xdr:rowOff>
    </xdr:from>
    <xdr:ext cx="313932" cy="259045"/>
    <xdr:sp macro="" textlink="">
      <xdr:nvSpPr>
        <xdr:cNvPr id="776" name="テキスト ボックス 775"/>
        <xdr:cNvSpPr txBox="1"/>
      </xdr:nvSpPr>
      <xdr:spPr>
        <a:xfrm>
          <a:off x="19388333" y="6656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4318</xdr:rowOff>
    </xdr:from>
    <xdr:to>
      <xdr:col>27</xdr:col>
      <xdr:colOff>161925</xdr:colOff>
      <xdr:row>38</xdr:row>
      <xdr:rowOff>105918</xdr:rowOff>
    </xdr:to>
    <xdr:sp macro="" textlink="">
      <xdr:nvSpPr>
        <xdr:cNvPr id="777" name="円/楕円 776"/>
        <xdr:cNvSpPr/>
      </xdr:nvSpPr>
      <xdr:spPr>
        <a:xfrm>
          <a:off x="18605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97045</xdr:rowOff>
    </xdr:from>
    <xdr:ext cx="378565" cy="259045"/>
    <xdr:sp macro="" textlink="">
      <xdr:nvSpPr>
        <xdr:cNvPr id="778" name="テキスト ボックス 777"/>
        <xdr:cNvSpPr txBox="1"/>
      </xdr:nvSpPr>
      <xdr:spPr>
        <a:xfrm>
          <a:off x="18467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人件費や庁舎等の建設・維持管理を含む総務費、及び市債の償還に係る公債費は類似団体と比較した住民一人当たりのコストの観点で見ると継続的に高い状態にある。</a:t>
          </a:r>
          <a:endParaRPr kumimoji="1" lang="en-US" altLang="ja-JP" sz="1300">
            <a:latin typeface="ＭＳ Ｐゴシック"/>
          </a:endParaRPr>
        </a:p>
        <a:p>
          <a:r>
            <a:rPr kumimoji="1" lang="ja-JP" altLang="en-US" sz="1300">
              <a:latin typeface="ＭＳ Ｐゴシック"/>
            </a:rPr>
            <a:t>　また、教育費の住民一人当たりのコストは増加傾向にあるが、平成</a:t>
          </a:r>
          <a:r>
            <a:rPr kumimoji="1" lang="en-US" altLang="ja-JP" sz="1300">
              <a:latin typeface="ＭＳ Ｐゴシック"/>
            </a:rPr>
            <a:t>27</a:t>
          </a:r>
          <a:r>
            <a:rPr kumimoji="1" lang="ja-JP" altLang="en-US" sz="1300">
              <a:latin typeface="ＭＳ Ｐゴシック"/>
            </a:rPr>
            <a:t>年度における内訳としては、蒲江統合小学校施設整備事業費や、彦陽中学校施設整備事業費、多目的グラウンド改修事業などが大きい。</a:t>
          </a:r>
          <a:endParaRPr kumimoji="1" lang="en-US" altLang="ja-JP" sz="1300">
            <a:latin typeface="ＭＳ Ｐゴシック"/>
          </a:endParaRPr>
        </a:p>
        <a:p>
          <a:r>
            <a:rPr kumimoji="1" lang="ja-JP" altLang="en-US" sz="1300">
              <a:latin typeface="ＭＳ Ｐゴシック"/>
            </a:rPr>
            <a:t>　施設の老朽化や耐震問題は今後も重要な課題となるが、施設の統廃合や民間委託などを十分に検討し、費用が平準化されるよう計画的な整備を行う。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の取崩を行わず、積立を行っているため基金残高は増加し続けているが、今後は普通交付税の減少など厳しい財政運営となることが見込まれる。投資的経費の抑制、定員管理、給与の適正化、組織機構の見直し等の歳出削減及び市税の徴収強化等による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全会計において赤字は発生していない。今後も適正な財政運営、企業経営に努める。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45167270</v>
      </c>
      <c r="BO4" s="379"/>
      <c r="BP4" s="379"/>
      <c r="BQ4" s="379"/>
      <c r="BR4" s="379"/>
      <c r="BS4" s="379"/>
      <c r="BT4" s="379"/>
      <c r="BU4" s="380"/>
      <c r="BV4" s="378">
        <v>44208314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2.2000000000000002</v>
      </c>
      <c r="CU4" s="385"/>
      <c r="CV4" s="385"/>
      <c r="CW4" s="385"/>
      <c r="CX4" s="385"/>
      <c r="CY4" s="385"/>
      <c r="CZ4" s="385"/>
      <c r="DA4" s="386"/>
      <c r="DB4" s="384">
        <v>1.8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44421483</v>
      </c>
      <c r="BO5" s="416"/>
      <c r="BP5" s="416"/>
      <c r="BQ5" s="416"/>
      <c r="BR5" s="416"/>
      <c r="BS5" s="416"/>
      <c r="BT5" s="416"/>
      <c r="BU5" s="417"/>
      <c r="BV5" s="415">
        <v>43478184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93.2</v>
      </c>
      <c r="CU5" s="413"/>
      <c r="CV5" s="413"/>
      <c r="CW5" s="413"/>
      <c r="CX5" s="413"/>
      <c r="CY5" s="413"/>
      <c r="CZ5" s="413"/>
      <c r="DA5" s="414"/>
      <c r="DB5" s="412">
        <v>94.3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745787</v>
      </c>
      <c r="BO6" s="416"/>
      <c r="BP6" s="416"/>
      <c r="BQ6" s="416"/>
      <c r="BR6" s="416"/>
      <c r="BS6" s="416"/>
      <c r="BT6" s="416"/>
      <c r="BU6" s="417"/>
      <c r="BV6" s="415">
        <v>730130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97.7</v>
      </c>
      <c r="CU6" s="453"/>
      <c r="CV6" s="453"/>
      <c r="CW6" s="453"/>
      <c r="CX6" s="453"/>
      <c r="CY6" s="453"/>
      <c r="CZ6" s="453"/>
      <c r="DA6" s="454"/>
      <c r="DB6" s="452">
        <v>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130217</v>
      </c>
      <c r="BO7" s="416"/>
      <c r="BP7" s="416"/>
      <c r="BQ7" s="416"/>
      <c r="BR7" s="416"/>
      <c r="BS7" s="416"/>
      <c r="BT7" s="416"/>
      <c r="BU7" s="417"/>
      <c r="BV7" s="415">
        <v>234008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27864549</v>
      </c>
      <c r="CU7" s="416"/>
      <c r="CV7" s="416"/>
      <c r="CW7" s="416"/>
      <c r="CX7" s="416"/>
      <c r="CY7" s="416"/>
      <c r="CZ7" s="416"/>
      <c r="DA7" s="417"/>
      <c r="DB7" s="415">
        <v>27864720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615570</v>
      </c>
      <c r="BO8" s="416"/>
      <c r="BP8" s="416"/>
      <c r="BQ8" s="416"/>
      <c r="BR8" s="416"/>
      <c r="BS8" s="416"/>
      <c r="BT8" s="416"/>
      <c r="BU8" s="417"/>
      <c r="BV8" s="415">
        <v>496122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72211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119448</v>
      </c>
      <c r="BO9" s="416"/>
      <c r="BP9" s="416"/>
      <c r="BQ9" s="416"/>
      <c r="BR9" s="416"/>
      <c r="BS9" s="416"/>
      <c r="BT9" s="416"/>
      <c r="BU9" s="417"/>
      <c r="BV9" s="415">
        <v>-45944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23.2</v>
      </c>
      <c r="CU9" s="413"/>
      <c r="CV9" s="413"/>
      <c r="CW9" s="413"/>
      <c r="CX9" s="413"/>
      <c r="CY9" s="413"/>
      <c r="CZ9" s="413"/>
      <c r="DA9" s="414"/>
      <c r="DB9" s="412">
        <v>26.9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76951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952276</v>
      </c>
      <c r="BO10" s="416"/>
      <c r="BP10" s="416"/>
      <c r="BQ10" s="416"/>
      <c r="BR10" s="416"/>
      <c r="BS10" s="416"/>
      <c r="BT10" s="416"/>
      <c r="BU10" s="417"/>
      <c r="BV10" s="415">
        <v>345758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442008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75048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74751</v>
      </c>
      <c r="S13" s="497"/>
      <c r="T13" s="497"/>
      <c r="U13" s="497"/>
      <c r="V13" s="498"/>
      <c r="W13" s="431" t="s">
        <v>120</v>
      </c>
      <c r="X13" s="432"/>
      <c r="Y13" s="432"/>
      <c r="Z13" s="432"/>
      <c r="AA13" s="432"/>
      <c r="AB13" s="422"/>
      <c r="AC13" s="466">
        <v>3106</v>
      </c>
      <c r="AD13" s="467"/>
      <c r="AE13" s="467"/>
      <c r="AF13" s="467"/>
      <c r="AG13" s="506"/>
      <c r="AH13" s="466">
        <v>3938</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1071724</v>
      </c>
      <c r="BO13" s="416"/>
      <c r="BP13" s="416"/>
      <c r="BQ13" s="416"/>
      <c r="BR13" s="416"/>
      <c r="BS13" s="416"/>
      <c r="BT13" s="416"/>
      <c r="BU13" s="417"/>
      <c r="BV13" s="415">
        <v>741822</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8.5</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76066</v>
      </c>
      <c r="S14" s="497"/>
      <c r="T14" s="497"/>
      <c r="U14" s="497"/>
      <c r="V14" s="498"/>
      <c r="W14" s="405"/>
      <c r="X14" s="406"/>
      <c r="Y14" s="406"/>
      <c r="Z14" s="406"/>
      <c r="AA14" s="406"/>
      <c r="AB14" s="395"/>
      <c r="AC14" s="499">
        <v>9.4</v>
      </c>
      <c r="AD14" s="500"/>
      <c r="AE14" s="500"/>
      <c r="AF14" s="500"/>
      <c r="AG14" s="501"/>
      <c r="AH14" s="499">
        <v>11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v>5.5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75819</v>
      </c>
      <c r="S15" s="497"/>
      <c r="T15" s="497"/>
      <c r="U15" s="497"/>
      <c r="V15" s="498"/>
      <c r="W15" s="431" t="s">
        <v>126</v>
      </c>
      <c r="X15" s="432"/>
      <c r="Y15" s="432"/>
      <c r="Z15" s="432"/>
      <c r="AA15" s="432"/>
      <c r="AB15" s="422"/>
      <c r="AC15" s="466">
        <v>9231</v>
      </c>
      <c r="AD15" s="467"/>
      <c r="AE15" s="467"/>
      <c r="AF15" s="467"/>
      <c r="AG15" s="506"/>
      <c r="AH15" s="466">
        <v>10190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6676759</v>
      </c>
      <c r="BO15" s="379"/>
      <c r="BP15" s="379"/>
      <c r="BQ15" s="379"/>
      <c r="BR15" s="379"/>
      <c r="BS15" s="379"/>
      <c r="BT15" s="379"/>
      <c r="BU15" s="380"/>
      <c r="BV15" s="378">
        <v>6355245</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28</v>
      </c>
      <c r="AD16" s="500"/>
      <c r="AE16" s="500"/>
      <c r="AF16" s="500"/>
      <c r="AG16" s="501"/>
      <c r="AH16" s="499">
        <v>28.5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21762808</v>
      </c>
      <c r="BO16" s="416"/>
      <c r="BP16" s="416"/>
      <c r="BQ16" s="416"/>
      <c r="BR16" s="416"/>
      <c r="BS16" s="416"/>
      <c r="BT16" s="416"/>
      <c r="BU16" s="417"/>
      <c r="BV16" s="415">
        <v>20619953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20640</v>
      </c>
      <c r="AD17" s="467"/>
      <c r="AE17" s="467"/>
      <c r="AF17" s="467"/>
      <c r="AG17" s="506"/>
      <c r="AH17" s="466">
        <v>21465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8405142</v>
      </c>
      <c r="BO17" s="416"/>
      <c r="BP17" s="416"/>
      <c r="BQ17" s="416"/>
      <c r="BR17" s="416"/>
      <c r="BS17" s="416"/>
      <c r="BT17" s="416"/>
      <c r="BU17" s="417"/>
      <c r="BV17" s="415">
        <v>8108420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903.11</v>
      </c>
      <c r="M18" s="528"/>
      <c r="N18" s="528"/>
      <c r="O18" s="528"/>
      <c r="P18" s="528"/>
      <c r="Q18" s="528"/>
      <c r="R18" s="529"/>
      <c r="S18" s="529"/>
      <c r="T18" s="529"/>
      <c r="U18" s="529"/>
      <c r="V18" s="530"/>
      <c r="W18" s="433"/>
      <c r="X18" s="434"/>
      <c r="Y18" s="434"/>
      <c r="Z18" s="434"/>
      <c r="AA18" s="434"/>
      <c r="AB18" s="425"/>
      <c r="AC18" s="531">
        <v>62.6</v>
      </c>
      <c r="AD18" s="532"/>
      <c r="AE18" s="532"/>
      <c r="AF18" s="532"/>
      <c r="AG18" s="533"/>
      <c r="AH18" s="531">
        <v>60.1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26122524</v>
      </c>
      <c r="BO18" s="416"/>
      <c r="BP18" s="416"/>
      <c r="BQ18" s="416"/>
      <c r="BR18" s="416"/>
      <c r="BS18" s="416"/>
      <c r="BT18" s="416"/>
      <c r="BU18" s="417"/>
      <c r="BV18" s="415">
        <v>26055046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80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31155669</v>
      </c>
      <c r="BO19" s="416"/>
      <c r="BP19" s="416"/>
      <c r="BQ19" s="416"/>
      <c r="BR19" s="416"/>
      <c r="BS19" s="416"/>
      <c r="BT19" s="416"/>
      <c r="BU19" s="417"/>
      <c r="BV19" s="415">
        <v>30279396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29574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54917679</v>
      </c>
      <c r="BO23" s="416"/>
      <c r="BP23" s="416"/>
      <c r="BQ23" s="416"/>
      <c r="BR23" s="416"/>
      <c r="BS23" s="416"/>
      <c r="BT23" s="416"/>
      <c r="BU23" s="417"/>
      <c r="BV23" s="415">
        <v>57076326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8800</v>
      </c>
      <c r="R24" s="467"/>
      <c r="S24" s="467"/>
      <c r="T24" s="467"/>
      <c r="U24" s="467"/>
      <c r="V24" s="506"/>
      <c r="W24" s="561"/>
      <c r="X24" s="549"/>
      <c r="Y24" s="550"/>
      <c r="Z24" s="465" t="s">
        <v>150</v>
      </c>
      <c r="AA24" s="445"/>
      <c r="AB24" s="445"/>
      <c r="AC24" s="445"/>
      <c r="AD24" s="445"/>
      <c r="AE24" s="445"/>
      <c r="AF24" s="445"/>
      <c r="AG24" s="446"/>
      <c r="AH24" s="466">
        <v>778</v>
      </c>
      <c r="AI24" s="467"/>
      <c r="AJ24" s="467"/>
      <c r="AK24" s="467"/>
      <c r="AL24" s="506"/>
      <c r="AM24" s="466">
        <v>2595408</v>
      </c>
      <c r="AN24" s="467"/>
      <c r="AO24" s="467"/>
      <c r="AP24" s="467"/>
      <c r="AQ24" s="467"/>
      <c r="AR24" s="506"/>
      <c r="AS24" s="466">
        <v>3336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39903580</v>
      </c>
      <c r="BO24" s="416"/>
      <c r="BP24" s="416"/>
      <c r="BQ24" s="416"/>
      <c r="BR24" s="416"/>
      <c r="BS24" s="416"/>
      <c r="BT24" s="416"/>
      <c r="BU24" s="417"/>
      <c r="BV24" s="415">
        <v>42652494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7160</v>
      </c>
      <c r="R25" s="467"/>
      <c r="S25" s="467"/>
      <c r="T25" s="467"/>
      <c r="U25" s="467"/>
      <c r="V25" s="506"/>
      <c r="W25" s="561"/>
      <c r="X25" s="549"/>
      <c r="Y25" s="550"/>
      <c r="Z25" s="465" t="s">
        <v>153</v>
      </c>
      <c r="AA25" s="445"/>
      <c r="AB25" s="445"/>
      <c r="AC25" s="445"/>
      <c r="AD25" s="445"/>
      <c r="AE25" s="445"/>
      <c r="AF25" s="445"/>
      <c r="AG25" s="446"/>
      <c r="AH25" s="466">
        <v>124</v>
      </c>
      <c r="AI25" s="467"/>
      <c r="AJ25" s="467"/>
      <c r="AK25" s="467"/>
      <c r="AL25" s="506"/>
      <c r="AM25" s="466">
        <v>354268</v>
      </c>
      <c r="AN25" s="467"/>
      <c r="AO25" s="467"/>
      <c r="AP25" s="467"/>
      <c r="AQ25" s="467"/>
      <c r="AR25" s="506"/>
      <c r="AS25" s="466">
        <v>2857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5622048</v>
      </c>
      <c r="BO25" s="379"/>
      <c r="BP25" s="379"/>
      <c r="BQ25" s="379"/>
      <c r="BR25" s="379"/>
      <c r="BS25" s="379"/>
      <c r="BT25" s="379"/>
      <c r="BU25" s="380"/>
      <c r="BV25" s="378">
        <v>6554604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6130</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4340</v>
      </c>
      <c r="R27" s="467"/>
      <c r="S27" s="467"/>
      <c r="T27" s="467"/>
      <c r="U27" s="467"/>
      <c r="V27" s="506"/>
      <c r="W27" s="561"/>
      <c r="X27" s="549"/>
      <c r="Y27" s="550"/>
      <c r="Z27" s="465" t="s">
        <v>159</v>
      </c>
      <c r="AA27" s="445"/>
      <c r="AB27" s="445"/>
      <c r="AC27" s="445"/>
      <c r="AD27" s="445"/>
      <c r="AE27" s="445"/>
      <c r="AF27" s="445"/>
      <c r="AG27" s="446"/>
      <c r="AH27" s="466">
        <v>33</v>
      </c>
      <c r="AI27" s="467"/>
      <c r="AJ27" s="467"/>
      <c r="AK27" s="467"/>
      <c r="AL27" s="506"/>
      <c r="AM27" s="466">
        <v>100605</v>
      </c>
      <c r="AN27" s="467"/>
      <c r="AO27" s="467"/>
      <c r="AP27" s="467"/>
      <c r="AQ27" s="467"/>
      <c r="AR27" s="506"/>
      <c r="AS27" s="466">
        <v>3049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1617173</v>
      </c>
      <c r="BO27" s="585"/>
      <c r="BP27" s="585"/>
      <c r="BQ27" s="585"/>
      <c r="BR27" s="585"/>
      <c r="BS27" s="585"/>
      <c r="BT27" s="585"/>
      <c r="BU27" s="586"/>
      <c r="BV27" s="584">
        <v>1615938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3910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7742860</v>
      </c>
      <c r="BO28" s="379"/>
      <c r="BP28" s="379"/>
      <c r="BQ28" s="379"/>
      <c r="BR28" s="379"/>
      <c r="BS28" s="379"/>
      <c r="BT28" s="379"/>
      <c r="BU28" s="380"/>
      <c r="BV28" s="378">
        <v>6790584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24</v>
      </c>
      <c r="M29" s="467"/>
      <c r="N29" s="467"/>
      <c r="O29" s="467"/>
      <c r="P29" s="506"/>
      <c r="Q29" s="466">
        <v>3680</v>
      </c>
      <c r="R29" s="467"/>
      <c r="S29" s="467"/>
      <c r="T29" s="467"/>
      <c r="U29" s="467"/>
      <c r="V29" s="506"/>
      <c r="W29" s="562"/>
      <c r="X29" s="563"/>
      <c r="Y29" s="564"/>
      <c r="Z29" s="465" t="s">
        <v>166</v>
      </c>
      <c r="AA29" s="445"/>
      <c r="AB29" s="445"/>
      <c r="AC29" s="445"/>
      <c r="AD29" s="445"/>
      <c r="AE29" s="445"/>
      <c r="AF29" s="445"/>
      <c r="AG29" s="446"/>
      <c r="AH29" s="466">
        <v>811</v>
      </c>
      <c r="AI29" s="467"/>
      <c r="AJ29" s="467"/>
      <c r="AK29" s="467"/>
      <c r="AL29" s="506"/>
      <c r="AM29" s="466">
        <v>2696013</v>
      </c>
      <c r="AN29" s="467"/>
      <c r="AO29" s="467"/>
      <c r="AP29" s="467"/>
      <c r="AQ29" s="467"/>
      <c r="AR29" s="506"/>
      <c r="AS29" s="466">
        <v>3324</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7891092</v>
      </c>
      <c r="BO29" s="416"/>
      <c r="BP29" s="416"/>
      <c r="BQ29" s="416"/>
      <c r="BR29" s="416"/>
      <c r="BS29" s="416"/>
      <c r="BT29" s="416"/>
      <c r="BU29" s="417"/>
      <c r="BV29" s="415">
        <v>7254656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9159388</v>
      </c>
      <c r="BO30" s="585"/>
      <c r="BP30" s="585"/>
      <c r="BQ30" s="585"/>
      <c r="BR30" s="585"/>
      <c r="BS30" s="585"/>
      <c r="BT30" s="585"/>
      <c r="BU30" s="586"/>
      <c r="BV30" s="584">
        <v>9140497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19</v>
      </c>
      <c r="BX34" s="596"/>
      <c r="BY34" s="597" t="str">
        <f>IF('各会計、関係団体の財政状況及び健全化判断比率'!B68="","",'各会計、関係団体の財政状況及び健全化判断比率'!B68)</f>
        <v>大分県消防補償等組合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三余館</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飲料水供給事業特別会計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IF('各会計、関係団体の財政状況及び健全化判断比率'!B34="","",'各会計、関係団体の財政状況及び健全化判断比率'!B34)</f>
        <v>公共下水道事業会計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IF('各会計、関係団体の財政状況及び健全化判断比率'!B36="","",'各会計、関係団体の財政状況及び健全化判断比率'!B36)</f>
        <v>大島航路事業特別会計</v>
      </c>
      <c r="BH35" s="597"/>
      <c r="BI35" s="597"/>
      <c r="BJ35" s="597"/>
      <c r="BK35" s="597"/>
      <c r="BL35" s="597"/>
      <c r="BM35" s="597"/>
      <c r="BN35" s="597"/>
      <c r="BO35" s="597"/>
      <c r="BP35" s="597"/>
      <c r="BQ35" s="597"/>
      <c r="BR35" s="597"/>
      <c r="BS35" s="597"/>
      <c r="BT35" s="597"/>
      <c r="BU35" s="597"/>
      <c r="BV35" s="165"/>
      <c r="BW35" s="596">
        <f t="shared" ref="BW35:BW43" si="2">IF(BY35="","",BW34+1)</f>
        <v>20</v>
      </c>
      <c r="BX35" s="596"/>
      <c r="BY35" s="597" t="str">
        <f>IF('各会計、関係団体の財政状況及び健全化判断比率'!B69="","",'各会計、関係団体の財政状況及び健全化判断比率'!B69)</f>
        <v>大分県交通災害共済組合（交通災害共済事業会計）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佐伯市土地開発公社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土地区画整理事業特別会計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IF('各会計、関係団体の財政状況及び健全化判断比率'!B37="","",'各会計、関係団体の財政状況及び健全化判断比率'!B37)</f>
        <v>地方卸売市場事業特別会計</v>
      </c>
      <c r="BH36" s="597"/>
      <c r="BI36" s="597"/>
      <c r="BJ36" s="597"/>
      <c r="BK36" s="597"/>
      <c r="BL36" s="597"/>
      <c r="BM36" s="597"/>
      <c r="BN36" s="597"/>
      <c r="BO36" s="597"/>
      <c r="BP36" s="597"/>
      <c r="BQ36" s="597"/>
      <c r="BR36" s="597"/>
      <c r="BS36" s="597"/>
      <c r="BT36" s="597"/>
      <c r="BU36" s="597"/>
      <c r="BV36" s="165"/>
      <c r="BW36" s="596">
        <f t="shared" si="2"/>
        <v>21</v>
      </c>
      <c r="BX36" s="596"/>
      <c r="BY36" s="597" t="str">
        <f>IF('各会計、関係団体の財政状況及び健全化判断比率'!B70="","",'各会計、関係団体の財政状況及び健全化判断比率'!B70)</f>
        <v>大分県市町村会館管理組合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道の駅やよい</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14</v>
      </c>
      <c r="BF37" s="596"/>
      <c r="BG37" s="597" t="str">
        <f>IF('各会計、関係団体の財政状況及び健全化判断比率'!B38="","",'各会計、関係団体の財政状況及び健全化判断比率'!B38)</f>
        <v>特定環境保全公共下水道事業特別会計</v>
      </c>
      <c r="BH37" s="597"/>
      <c r="BI37" s="597"/>
      <c r="BJ37" s="597"/>
      <c r="BK37" s="597"/>
      <c r="BL37" s="597"/>
      <c r="BM37" s="597"/>
      <c r="BN37" s="597"/>
      <c r="BO37" s="597"/>
      <c r="BP37" s="597"/>
      <c r="BQ37" s="597"/>
      <c r="BR37" s="597"/>
      <c r="BS37" s="597"/>
      <c r="BT37" s="597"/>
      <c r="BU37" s="597"/>
      <c r="BV37" s="165"/>
      <c r="BW37" s="596">
        <f t="shared" si="2"/>
        <v>22</v>
      </c>
      <c r="BX37" s="596"/>
      <c r="BY37" s="597" t="str">
        <f>IF('各会計、関係団体の財政状況及び健全化判断比率'!B71="","",'各会計、関係団体の財政状況及び健全化判断比率'!B71)</f>
        <v>大分県後期高齢者医療広域連合（普通会計）</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さいき農林公社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介護予防支援事業特別会計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15</v>
      </c>
      <c r="BF38" s="596"/>
      <c r="BG38" s="597" t="str">
        <f>IF('各会計、関係団体の財政状況及び健全化判断比率'!B39="","",'各会計、関係団体の財政状況及び健全化判断比率'!B39)</f>
        <v>農業集落排水事業特別会計</v>
      </c>
      <c r="BH38" s="597"/>
      <c r="BI38" s="597"/>
      <c r="BJ38" s="597"/>
      <c r="BK38" s="597"/>
      <c r="BL38" s="597"/>
      <c r="BM38" s="597"/>
      <c r="BN38" s="597"/>
      <c r="BO38" s="597"/>
      <c r="BP38" s="597"/>
      <c r="BQ38" s="597"/>
      <c r="BR38" s="597"/>
      <c r="BS38" s="597"/>
      <c r="BT38" s="597"/>
      <c r="BU38" s="597"/>
      <c r="BV38" s="165"/>
      <c r="BW38" s="596">
        <f t="shared" si="2"/>
        <v>23</v>
      </c>
      <c r="BX38" s="596"/>
      <c r="BY38" s="597" t="str">
        <f>IF('各会計、関係団体の財政状況及び健全化判断比率'!B72="","",'各会計、関係団体の財政状況及び健全化判断比率'!B72)</f>
        <v>大分県後期高齢者医療広域連合（後期高齢者医療事業会計）</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うめ</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16</v>
      </c>
      <c r="BF39" s="596"/>
      <c r="BG39" s="597" t="str">
        <f>IF('各会計、関係団体の財政状況及び健全化判断比率'!B40="","",'各会計、関係団体の財政状況及び健全化判断比率'!B40)</f>
        <v>漁業集落排水事業特別会計</v>
      </c>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きらり</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17</v>
      </c>
      <c r="BF40" s="596"/>
      <c r="BG40" s="597" t="str">
        <f>IF('各会計、関係団体の財政状況及び健全化判断比率'!B41="","",'各会計、関係団体の財政状況及び健全化判断比率'!B41)</f>
        <v>小規模集合排水処理事業特別会計</v>
      </c>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30</v>
      </c>
      <c r="CP40" s="596"/>
      <c r="CQ40" s="597" t="str">
        <f>IF('各会計、関係団体の財政状況及び健全化判断比率'!BS13="","",'各会計、関係団体の財政状況及び健全化判断比率'!BS13)</f>
        <v>かまえ町総合物産サービス</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f t="shared" si="1"/>
        <v>18</v>
      </c>
      <c r="BF41" s="596"/>
      <c r="BG41" s="597" t="str">
        <f>IF('各会計、関係団体の財政状況及び健全化判断比率'!B42="","",'各会計、関係団体の財政状況及び健全化判断比率'!B42)</f>
        <v>生活排水処理事業特別会計</v>
      </c>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31</v>
      </c>
      <c r="CP41" s="596"/>
      <c r="CQ41" s="597" t="str">
        <f>IF('各会計、関係団体の財政状況及び健全化判断比率'!BS14="","",'各会計、関係団体の財政状況及び健全化判断比率'!BS14)</f>
        <v>まちづくり佐伯</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4" t="s">
        <v>514</v>
      </c>
      <c r="D34" s="1184"/>
      <c r="E34" s="1185"/>
      <c r="F34" s="32">
        <v>1.98</v>
      </c>
      <c r="G34" s="33">
        <v>2.17</v>
      </c>
      <c r="H34" s="33">
        <v>1.91</v>
      </c>
      <c r="I34" s="33">
        <v>1.78</v>
      </c>
      <c r="J34" s="34">
        <v>2.2000000000000002</v>
      </c>
      <c r="K34" s="22"/>
      <c r="L34" s="22"/>
      <c r="M34" s="22"/>
      <c r="N34" s="22"/>
      <c r="O34" s="22"/>
      <c r="P34" s="22"/>
    </row>
    <row r="35" spans="1:16" ht="39" customHeight="1" x14ac:dyDescent="0.15">
      <c r="A35" s="22"/>
      <c r="B35" s="35"/>
      <c r="C35" s="1178" t="s">
        <v>515</v>
      </c>
      <c r="D35" s="1179"/>
      <c r="E35" s="1180"/>
      <c r="F35" s="36">
        <v>2.5299999999999998</v>
      </c>
      <c r="G35" s="37">
        <v>2.2999999999999998</v>
      </c>
      <c r="H35" s="37">
        <v>2.2599999999999998</v>
      </c>
      <c r="I35" s="37">
        <v>2.1</v>
      </c>
      <c r="J35" s="38">
        <v>2.04</v>
      </c>
      <c r="K35" s="22"/>
      <c r="L35" s="22"/>
      <c r="M35" s="22"/>
      <c r="N35" s="22"/>
      <c r="O35" s="22"/>
      <c r="P35" s="22"/>
    </row>
    <row r="36" spans="1:16" ht="39" customHeight="1" x14ac:dyDescent="0.15">
      <c r="A36" s="22"/>
      <c r="B36" s="35"/>
      <c r="C36" s="1178" t="s">
        <v>516</v>
      </c>
      <c r="D36" s="1179"/>
      <c r="E36" s="1180"/>
      <c r="F36" s="36">
        <v>1.54</v>
      </c>
      <c r="G36" s="37">
        <v>1.61</v>
      </c>
      <c r="H36" s="37">
        <v>1.49</v>
      </c>
      <c r="I36" s="37">
        <v>1.73</v>
      </c>
      <c r="J36" s="38">
        <v>1.8</v>
      </c>
      <c r="K36" s="22"/>
      <c r="L36" s="22"/>
      <c r="M36" s="22"/>
      <c r="N36" s="22"/>
      <c r="O36" s="22"/>
      <c r="P36" s="22"/>
    </row>
    <row r="37" spans="1:16" ht="39" customHeight="1" x14ac:dyDescent="0.15">
      <c r="A37" s="22"/>
      <c r="B37" s="35"/>
      <c r="C37" s="1178" t="s">
        <v>517</v>
      </c>
      <c r="D37" s="1179"/>
      <c r="E37" s="1180"/>
      <c r="F37" s="36">
        <v>0.05</v>
      </c>
      <c r="G37" s="37">
        <v>0.38</v>
      </c>
      <c r="H37" s="37">
        <v>0.55000000000000004</v>
      </c>
      <c r="I37" s="37">
        <v>0.79</v>
      </c>
      <c r="J37" s="38">
        <v>0.49</v>
      </c>
      <c r="K37" s="22"/>
      <c r="L37" s="22"/>
      <c r="M37" s="22"/>
      <c r="N37" s="22"/>
      <c r="O37" s="22"/>
      <c r="P37" s="22"/>
    </row>
    <row r="38" spans="1:16" ht="39" customHeight="1" x14ac:dyDescent="0.15">
      <c r="A38" s="22"/>
      <c r="B38" s="35"/>
      <c r="C38" s="1178" t="s">
        <v>518</v>
      </c>
      <c r="D38" s="1179"/>
      <c r="E38" s="1180"/>
      <c r="F38" s="36">
        <v>0.03</v>
      </c>
      <c r="G38" s="37">
        <v>0.09</v>
      </c>
      <c r="H38" s="37">
        <v>0.04</v>
      </c>
      <c r="I38" s="37">
        <v>0.08</v>
      </c>
      <c r="J38" s="38">
        <v>0.16</v>
      </c>
      <c r="K38" s="22"/>
      <c r="L38" s="22"/>
      <c r="M38" s="22"/>
      <c r="N38" s="22"/>
      <c r="O38" s="22"/>
      <c r="P38" s="22"/>
    </row>
    <row r="39" spans="1:16" ht="39" customHeight="1" x14ac:dyDescent="0.15">
      <c r="A39" s="22"/>
      <c r="B39" s="35"/>
      <c r="C39" s="1178" t="s">
        <v>519</v>
      </c>
      <c r="D39" s="1179"/>
      <c r="E39" s="1180"/>
      <c r="F39" s="36">
        <v>0.04</v>
      </c>
      <c r="G39" s="37">
        <v>0.11</v>
      </c>
      <c r="H39" s="37">
        <v>0.08</v>
      </c>
      <c r="I39" s="37">
        <v>0.04</v>
      </c>
      <c r="J39" s="38">
        <v>0.04</v>
      </c>
      <c r="K39" s="22"/>
      <c r="L39" s="22"/>
      <c r="M39" s="22"/>
      <c r="N39" s="22"/>
      <c r="O39" s="22"/>
      <c r="P39" s="22"/>
    </row>
    <row r="40" spans="1:16" ht="39" customHeight="1" x14ac:dyDescent="0.15">
      <c r="A40" s="22"/>
      <c r="B40" s="35"/>
      <c r="C40" s="1178" t="s">
        <v>520</v>
      </c>
      <c r="D40" s="1179"/>
      <c r="E40" s="1180"/>
      <c r="F40" s="36">
        <v>0.02</v>
      </c>
      <c r="G40" s="37">
        <v>0.02</v>
      </c>
      <c r="H40" s="37">
        <v>0.02</v>
      </c>
      <c r="I40" s="37">
        <v>0.03</v>
      </c>
      <c r="J40" s="38">
        <v>0.01</v>
      </c>
      <c r="K40" s="22"/>
      <c r="L40" s="22"/>
      <c r="M40" s="22"/>
      <c r="N40" s="22"/>
      <c r="O40" s="22"/>
      <c r="P40" s="22"/>
    </row>
    <row r="41" spans="1:16" ht="39" customHeight="1" x14ac:dyDescent="0.15">
      <c r="A41" s="22"/>
      <c r="B41" s="35"/>
      <c r="C41" s="1178" t="s">
        <v>521</v>
      </c>
      <c r="D41" s="1179"/>
      <c r="E41" s="1180"/>
      <c r="F41" s="36">
        <v>0</v>
      </c>
      <c r="G41" s="37">
        <v>0.01</v>
      </c>
      <c r="H41" s="37">
        <v>0</v>
      </c>
      <c r="I41" s="37">
        <v>0</v>
      </c>
      <c r="J41" s="38">
        <v>0</v>
      </c>
      <c r="K41" s="22"/>
      <c r="L41" s="22"/>
      <c r="M41" s="22"/>
      <c r="N41" s="22"/>
      <c r="O41" s="22"/>
      <c r="P41" s="22"/>
    </row>
    <row r="42" spans="1:16" ht="39" customHeight="1" x14ac:dyDescent="0.15">
      <c r="A42" s="22"/>
      <c r="B42" s="39"/>
      <c r="C42" s="1178" t="s">
        <v>522</v>
      </c>
      <c r="D42" s="1179"/>
      <c r="E42" s="1180"/>
      <c r="F42" s="36" t="s">
        <v>470</v>
      </c>
      <c r="G42" s="37" t="s">
        <v>470</v>
      </c>
      <c r="H42" s="37" t="s">
        <v>470</v>
      </c>
      <c r="I42" s="37" t="s">
        <v>470</v>
      </c>
      <c r="J42" s="38" t="s">
        <v>470</v>
      </c>
      <c r="K42" s="22"/>
      <c r="L42" s="22"/>
      <c r="M42" s="22"/>
      <c r="N42" s="22"/>
      <c r="O42" s="22"/>
      <c r="P42" s="22"/>
    </row>
    <row r="43" spans="1:16" ht="39" customHeight="1" thickBot="1" x14ac:dyDescent="0.2">
      <c r="A43" s="22"/>
      <c r="B43" s="40"/>
      <c r="C43" s="1181" t="s">
        <v>523</v>
      </c>
      <c r="D43" s="1182"/>
      <c r="E43" s="118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8208</v>
      </c>
      <c r="L45" s="60">
        <v>8112</v>
      </c>
      <c r="M45" s="60">
        <v>7966</v>
      </c>
      <c r="N45" s="60">
        <v>7956</v>
      </c>
      <c r="O45" s="61">
        <v>7486</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470</v>
      </c>
      <c r="L46" s="64" t="s">
        <v>470</v>
      </c>
      <c r="M46" s="64" t="s">
        <v>470</v>
      </c>
      <c r="N46" s="64" t="s">
        <v>470</v>
      </c>
      <c r="O46" s="65" t="s">
        <v>470</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470</v>
      </c>
      <c r="L47" s="64" t="s">
        <v>470</v>
      </c>
      <c r="M47" s="64" t="s">
        <v>470</v>
      </c>
      <c r="N47" s="64" t="s">
        <v>470</v>
      </c>
      <c r="O47" s="65" t="s">
        <v>470</v>
      </c>
      <c r="P47" s="48"/>
      <c r="Q47" s="48"/>
      <c r="R47" s="48"/>
      <c r="S47" s="48"/>
      <c r="T47" s="48"/>
      <c r="U47" s="48"/>
    </row>
    <row r="48" spans="1:21" ht="30.75" customHeight="1" x14ac:dyDescent="0.15">
      <c r="A48" s="48"/>
      <c r="B48" s="1196"/>
      <c r="C48" s="1197"/>
      <c r="D48" s="62"/>
      <c r="E48" s="1188" t="s">
        <v>14</v>
      </c>
      <c r="F48" s="1188"/>
      <c r="G48" s="1188"/>
      <c r="H48" s="1188"/>
      <c r="I48" s="1188"/>
      <c r="J48" s="1189"/>
      <c r="K48" s="63">
        <v>1239</v>
      </c>
      <c r="L48" s="64">
        <v>1231</v>
      </c>
      <c r="M48" s="64">
        <v>1176</v>
      </c>
      <c r="N48" s="64">
        <v>1151</v>
      </c>
      <c r="O48" s="65">
        <v>1148</v>
      </c>
      <c r="P48" s="48"/>
      <c r="Q48" s="48"/>
      <c r="R48" s="48"/>
      <c r="S48" s="48"/>
      <c r="T48" s="48"/>
      <c r="U48" s="48"/>
    </row>
    <row r="49" spans="1:21" ht="30.75" customHeight="1" x14ac:dyDescent="0.15">
      <c r="A49" s="48"/>
      <c r="B49" s="1196"/>
      <c r="C49" s="1197"/>
      <c r="D49" s="62"/>
      <c r="E49" s="1188" t="s">
        <v>15</v>
      </c>
      <c r="F49" s="1188"/>
      <c r="G49" s="1188"/>
      <c r="H49" s="1188"/>
      <c r="I49" s="1188"/>
      <c r="J49" s="1189"/>
      <c r="K49" s="63" t="s">
        <v>470</v>
      </c>
      <c r="L49" s="64" t="s">
        <v>470</v>
      </c>
      <c r="M49" s="64" t="s">
        <v>470</v>
      </c>
      <c r="N49" s="64" t="s">
        <v>470</v>
      </c>
      <c r="O49" s="65" t="s">
        <v>470</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470</v>
      </c>
      <c r="L50" s="64">
        <v>9</v>
      </c>
      <c r="M50" s="64">
        <v>8</v>
      </c>
      <c r="N50" s="64">
        <v>7</v>
      </c>
      <c r="O50" s="65">
        <v>5</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6666</v>
      </c>
      <c r="L52" s="64">
        <v>6969</v>
      </c>
      <c r="M52" s="64">
        <v>7061</v>
      </c>
      <c r="N52" s="64">
        <v>7224</v>
      </c>
      <c r="O52" s="65">
        <v>7124</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2781</v>
      </c>
      <c r="L53" s="69">
        <v>2383</v>
      </c>
      <c r="M53" s="69">
        <v>2089</v>
      </c>
      <c r="N53" s="69">
        <v>1890</v>
      </c>
      <c r="O53" s="70">
        <v>1515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509</v>
      </c>
      <c r="J40" s="79" t="s">
        <v>510</v>
      </c>
      <c r="K40" s="79" t="s">
        <v>511</v>
      </c>
      <c r="L40" s="79" t="s">
        <v>512</v>
      </c>
      <c r="M40" s="80" t="s">
        <v>513</v>
      </c>
    </row>
    <row r="41" spans="2:13" ht="27.75" customHeight="1" x14ac:dyDescent="0.15">
      <c r="B41" s="1202" t="s">
        <v>23</v>
      </c>
      <c r="C41" s="1203"/>
      <c r="D41" s="81"/>
      <c r="E41" s="1208" t="s">
        <v>24</v>
      </c>
      <c r="F41" s="1208"/>
      <c r="G41" s="1208"/>
      <c r="H41" s="1209"/>
      <c r="I41" s="82">
        <v>61600</v>
      </c>
      <c r="J41" s="83">
        <v>59293</v>
      </c>
      <c r="K41" s="83">
        <v>59375</v>
      </c>
      <c r="L41" s="83">
        <v>57076</v>
      </c>
      <c r="M41" s="84">
        <v>54918</v>
      </c>
    </row>
    <row r="42" spans="2:13" ht="27.75" customHeight="1" x14ac:dyDescent="0.15">
      <c r="B42" s="1204"/>
      <c r="C42" s="1205"/>
      <c r="D42" s="85"/>
      <c r="E42" s="1210" t="s">
        <v>25</v>
      </c>
      <c r="F42" s="1210"/>
      <c r="G42" s="1210"/>
      <c r="H42" s="1211"/>
      <c r="I42" s="86">
        <v>347</v>
      </c>
      <c r="J42" s="87">
        <v>343</v>
      </c>
      <c r="K42" s="87">
        <v>369</v>
      </c>
      <c r="L42" s="87">
        <v>369</v>
      </c>
      <c r="M42" s="88">
        <v>369</v>
      </c>
    </row>
    <row r="43" spans="2:13" ht="27.75" customHeight="1" x14ac:dyDescent="0.15">
      <c r="B43" s="1204"/>
      <c r="C43" s="1205"/>
      <c r="D43" s="85"/>
      <c r="E43" s="1210" t="s">
        <v>26</v>
      </c>
      <c r="F43" s="1210"/>
      <c r="G43" s="1210"/>
      <c r="H43" s="1211"/>
      <c r="I43" s="86">
        <v>12592</v>
      </c>
      <c r="J43" s="87">
        <v>12583</v>
      </c>
      <c r="K43" s="87">
        <v>12971</v>
      </c>
      <c r="L43" s="87">
        <v>12455</v>
      </c>
      <c r="M43" s="88">
        <v>11775</v>
      </c>
    </row>
    <row r="44" spans="2:13" ht="27.75" customHeight="1" x14ac:dyDescent="0.15">
      <c r="B44" s="1204"/>
      <c r="C44" s="1205"/>
      <c r="D44" s="85"/>
      <c r="E44" s="1210" t="s">
        <v>27</v>
      </c>
      <c r="F44" s="1210"/>
      <c r="G44" s="1210"/>
      <c r="H44" s="1211"/>
      <c r="I44" s="86" t="s">
        <v>470</v>
      </c>
      <c r="J44" s="87" t="s">
        <v>470</v>
      </c>
      <c r="K44" s="87" t="s">
        <v>470</v>
      </c>
      <c r="L44" s="87" t="s">
        <v>470</v>
      </c>
      <c r="M44" s="88" t="s">
        <v>470</v>
      </c>
    </row>
    <row r="45" spans="2:13" ht="27.75" customHeight="1" x14ac:dyDescent="0.15">
      <c r="B45" s="1204"/>
      <c r="C45" s="1205"/>
      <c r="D45" s="85"/>
      <c r="E45" s="1210" t="s">
        <v>28</v>
      </c>
      <c r="F45" s="1210"/>
      <c r="G45" s="1210"/>
      <c r="H45" s="1211"/>
      <c r="I45" s="86">
        <v>9763</v>
      </c>
      <c r="J45" s="87">
        <v>9864</v>
      </c>
      <c r="K45" s="87">
        <v>8798</v>
      </c>
      <c r="L45" s="87">
        <v>8490</v>
      </c>
      <c r="M45" s="88">
        <v>8523</v>
      </c>
    </row>
    <row r="46" spans="2:13" ht="27.75" customHeight="1" x14ac:dyDescent="0.15">
      <c r="B46" s="1204"/>
      <c r="C46" s="1205"/>
      <c r="D46" s="85"/>
      <c r="E46" s="1210" t="s">
        <v>29</v>
      </c>
      <c r="F46" s="1210"/>
      <c r="G46" s="1210"/>
      <c r="H46" s="1211"/>
      <c r="I46" s="86">
        <v>199</v>
      </c>
      <c r="J46" s="87">
        <v>207</v>
      </c>
      <c r="K46" s="87">
        <v>125</v>
      </c>
      <c r="L46" s="87">
        <v>92</v>
      </c>
      <c r="M46" s="88">
        <v>30</v>
      </c>
    </row>
    <row r="47" spans="2:13" ht="27.75" customHeight="1" x14ac:dyDescent="0.15">
      <c r="B47" s="1204"/>
      <c r="C47" s="1205"/>
      <c r="D47" s="85"/>
      <c r="E47" s="1210" t="s">
        <v>30</v>
      </c>
      <c r="F47" s="1210"/>
      <c r="G47" s="1210"/>
      <c r="H47" s="1211"/>
      <c r="I47" s="86" t="s">
        <v>470</v>
      </c>
      <c r="J47" s="87" t="s">
        <v>470</v>
      </c>
      <c r="K47" s="87" t="s">
        <v>470</v>
      </c>
      <c r="L47" s="87" t="s">
        <v>470</v>
      </c>
      <c r="M47" s="88" t="s">
        <v>470</v>
      </c>
    </row>
    <row r="48" spans="2:13" ht="27.75" customHeight="1" x14ac:dyDescent="0.15">
      <c r="B48" s="1206"/>
      <c r="C48" s="1207"/>
      <c r="D48" s="85"/>
      <c r="E48" s="1210" t="s">
        <v>31</v>
      </c>
      <c r="F48" s="1210"/>
      <c r="G48" s="1210"/>
      <c r="H48" s="1211"/>
      <c r="I48" s="86" t="s">
        <v>470</v>
      </c>
      <c r="J48" s="87" t="s">
        <v>470</v>
      </c>
      <c r="K48" s="87" t="s">
        <v>470</v>
      </c>
      <c r="L48" s="87" t="s">
        <v>470</v>
      </c>
      <c r="M48" s="88" t="s">
        <v>470</v>
      </c>
    </row>
    <row r="49" spans="2:13" ht="27.75" customHeight="1" x14ac:dyDescent="0.15">
      <c r="B49" s="1212" t="s">
        <v>32</v>
      </c>
      <c r="C49" s="1213"/>
      <c r="D49" s="89"/>
      <c r="E49" s="1210" t="s">
        <v>33</v>
      </c>
      <c r="F49" s="1210"/>
      <c r="G49" s="1210"/>
      <c r="H49" s="1211"/>
      <c r="I49" s="86">
        <v>18623</v>
      </c>
      <c r="J49" s="87">
        <v>19546</v>
      </c>
      <c r="K49" s="87">
        <v>21372</v>
      </c>
      <c r="L49" s="87">
        <v>21442</v>
      </c>
      <c r="M49" s="88">
        <v>23419</v>
      </c>
    </row>
    <row r="50" spans="2:13" ht="27.75" customHeight="1" x14ac:dyDescent="0.15">
      <c r="B50" s="1204"/>
      <c r="C50" s="1205"/>
      <c r="D50" s="85"/>
      <c r="E50" s="1210" t="s">
        <v>34</v>
      </c>
      <c r="F50" s="1210"/>
      <c r="G50" s="1210"/>
      <c r="H50" s="1211"/>
      <c r="I50" s="86">
        <v>3762</v>
      </c>
      <c r="J50" s="87">
        <v>3561</v>
      </c>
      <c r="K50" s="87">
        <v>3736</v>
      </c>
      <c r="L50" s="87">
        <v>3603</v>
      </c>
      <c r="M50" s="88">
        <v>3292</v>
      </c>
    </row>
    <row r="51" spans="2:13" ht="27.75" customHeight="1" x14ac:dyDescent="0.15">
      <c r="B51" s="1206"/>
      <c r="C51" s="1207"/>
      <c r="D51" s="85"/>
      <c r="E51" s="1210" t="s">
        <v>35</v>
      </c>
      <c r="F51" s="1210"/>
      <c r="G51" s="1210"/>
      <c r="H51" s="1211"/>
      <c r="I51" s="86">
        <v>54370</v>
      </c>
      <c r="J51" s="87">
        <v>53138</v>
      </c>
      <c r="K51" s="87">
        <v>53400</v>
      </c>
      <c r="L51" s="87">
        <v>52273</v>
      </c>
      <c r="M51" s="88">
        <v>49966</v>
      </c>
    </row>
    <row r="52" spans="2:13" ht="27.75" customHeight="1" thickBot="1" x14ac:dyDescent="0.2">
      <c r="B52" s="1214" t="s">
        <v>36</v>
      </c>
      <c r="C52" s="1215"/>
      <c r="D52" s="90"/>
      <c r="E52" s="1216" t="s">
        <v>37</v>
      </c>
      <c r="F52" s="1216"/>
      <c r="G52" s="1216"/>
      <c r="H52" s="1217"/>
      <c r="I52" s="91">
        <v>7746</v>
      </c>
      <c r="J52" s="92">
        <v>6046</v>
      </c>
      <c r="K52" s="92">
        <v>3130</v>
      </c>
      <c r="L52" s="92">
        <v>1164</v>
      </c>
      <c r="M52" s="93">
        <v>-1063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581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581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582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583</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584</v>
      </c>
    </row>
    <row r="50" spans="1:17" x14ac:dyDescent="0.15">
      <c r="B50" s="248"/>
      <c r="C50" s="244"/>
      <c r="D50" s="244"/>
      <c r="E50" s="244"/>
      <c r="F50" s="244"/>
      <c r="G50" s="1227"/>
      <c r="H50" s="1228"/>
      <c r="I50" s="1228"/>
      <c r="J50" s="1229"/>
      <c r="K50" s="354" t="s">
        <v>509</v>
      </c>
      <c r="L50" s="354" t="s">
        <v>510</v>
      </c>
      <c r="M50" s="354" t="s">
        <v>511</v>
      </c>
      <c r="N50" s="354" t="s">
        <v>512</v>
      </c>
      <c r="O50" s="354" t="s">
        <v>513</v>
      </c>
    </row>
    <row r="51" spans="1:17" x14ac:dyDescent="0.15">
      <c r="B51" s="248"/>
      <c r="C51" s="244"/>
      <c r="D51" s="244"/>
      <c r="E51" s="244"/>
      <c r="F51" s="244"/>
      <c r="G51" s="1230" t="s">
        <v>585</v>
      </c>
      <c r="H51" s="1231"/>
      <c r="I51" s="1236" t="s">
        <v>586</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587</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588</v>
      </c>
      <c r="H55" s="1242"/>
      <c r="I55" s="1240" t="s">
        <v>586</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587</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589</v>
      </c>
      <c r="C63" s="244"/>
      <c r="D63" s="244"/>
      <c r="E63" s="244"/>
      <c r="F63" s="244"/>
      <c r="G63" s="244"/>
      <c r="H63" s="244"/>
      <c r="I63" s="244"/>
      <c r="J63" s="244"/>
      <c r="K63" s="244"/>
      <c r="L63" s="244"/>
      <c r="M63" s="244"/>
      <c r="N63" s="244"/>
      <c r="O63" s="244"/>
    </row>
    <row r="64" spans="1:17" x14ac:dyDescent="0.15">
      <c r="B64" s="248"/>
      <c r="C64" s="244"/>
      <c r="D64" s="244"/>
      <c r="E64" s="244"/>
      <c r="F64" s="244"/>
      <c r="G64" s="351" t="s">
        <v>583</v>
      </c>
      <c r="I64" s="352"/>
      <c r="J64" s="352"/>
      <c r="K64" s="352"/>
      <c r="L64" s="244"/>
      <c r="M64" s="244"/>
      <c r="N64" s="244"/>
      <c r="O64" s="244"/>
    </row>
    <row r="65" spans="2:30" x14ac:dyDescent="0.15">
      <c r="B65" s="248"/>
      <c r="C65" s="244"/>
      <c r="D65" s="244"/>
      <c r="E65" s="244"/>
      <c r="F65" s="244"/>
      <c r="G65" s="1250" t="s">
        <v>590</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591</v>
      </c>
      <c r="I71" s="368"/>
      <c r="J71" s="364"/>
      <c r="K71" s="364"/>
      <c r="L71" s="365"/>
      <c r="M71" s="364"/>
      <c r="N71" s="365"/>
      <c r="O71" s="366"/>
    </row>
    <row r="72" spans="2:30" x14ac:dyDescent="0.15">
      <c r="B72" s="248"/>
      <c r="C72" s="244"/>
      <c r="D72" s="244"/>
      <c r="E72" s="244"/>
      <c r="F72" s="244"/>
      <c r="G72" s="1227"/>
      <c r="H72" s="1228"/>
      <c r="I72" s="1228"/>
      <c r="J72" s="1229"/>
      <c r="K72" s="354" t="s">
        <v>509</v>
      </c>
      <c r="L72" s="354" t="s">
        <v>510</v>
      </c>
      <c r="M72" s="354" t="s">
        <v>511</v>
      </c>
      <c r="N72" s="354" t="s">
        <v>512</v>
      </c>
      <c r="O72" s="354" t="s">
        <v>513</v>
      </c>
    </row>
    <row r="73" spans="2:30" x14ac:dyDescent="0.15">
      <c r="B73" s="248"/>
      <c r="C73" s="244"/>
      <c r="D73" s="244"/>
      <c r="E73" s="244"/>
      <c r="F73" s="244"/>
      <c r="G73" s="1230" t="s">
        <v>585</v>
      </c>
      <c r="H73" s="1231"/>
      <c r="I73" s="1236" t="s">
        <v>586</v>
      </c>
      <c r="J73" s="1236"/>
      <c r="K73" s="1251">
        <v>35.4</v>
      </c>
      <c r="L73" s="1251">
        <v>28.1</v>
      </c>
      <c r="M73" s="1239">
        <v>14.4</v>
      </c>
      <c r="N73" s="1239">
        <v>5.5</v>
      </c>
      <c r="O73" s="1239"/>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592</v>
      </c>
      <c r="J75" s="1240"/>
      <c r="K75" s="1252">
        <v>12.9</v>
      </c>
      <c r="L75" s="1252">
        <v>12</v>
      </c>
      <c r="M75" s="1252">
        <v>11.1</v>
      </c>
      <c r="N75" s="1252">
        <v>9.8000000000000007</v>
      </c>
      <c r="O75" s="1252">
        <v>8.5</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588</v>
      </c>
      <c r="H77" s="1242"/>
      <c r="I77" s="1240" t="s">
        <v>586</v>
      </c>
      <c r="J77" s="1240"/>
      <c r="K77" s="1251">
        <v>69.2</v>
      </c>
      <c r="L77" s="1251">
        <v>58.2</v>
      </c>
      <c r="M77" s="1239">
        <v>50.3</v>
      </c>
      <c r="N77" s="1239">
        <v>45.9</v>
      </c>
      <c r="O77" s="1239">
        <v>39</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592</v>
      </c>
      <c r="J79" s="1249"/>
      <c r="K79" s="1254">
        <v>11.1</v>
      </c>
      <c r="L79" s="1254">
        <v>10.3</v>
      </c>
      <c r="M79" s="1254">
        <v>9.6</v>
      </c>
      <c r="N79" s="1254">
        <v>8.8000000000000007</v>
      </c>
      <c r="O79" s="1254">
        <v>9</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508</v>
      </c>
      <c r="G2" s="111"/>
      <c r="H2" s="112"/>
    </row>
    <row r="3" spans="1:8" x14ac:dyDescent="0.15">
      <c r="A3" s="108" t="s">
        <v>501</v>
      </c>
      <c r="B3" s="113"/>
      <c r="C3" s="114"/>
      <c r="D3" s="115">
        <v>69161</v>
      </c>
      <c r="E3" s="116"/>
      <c r="F3" s="117">
        <v>47569</v>
      </c>
      <c r="G3" s="118"/>
      <c r="H3" s="119"/>
    </row>
    <row r="4" spans="1:8" x14ac:dyDescent="0.15">
      <c r="A4" s="120"/>
      <c r="B4" s="121"/>
      <c r="C4" s="122"/>
      <c r="D4" s="123">
        <v>34312</v>
      </c>
      <c r="E4" s="124"/>
      <c r="F4" s="125">
        <v>26255</v>
      </c>
      <c r="G4" s="126"/>
      <c r="H4" s="127"/>
    </row>
    <row r="5" spans="1:8" x14ac:dyDescent="0.15">
      <c r="A5" s="108" t="s">
        <v>503</v>
      </c>
      <c r="B5" s="113"/>
      <c r="C5" s="114"/>
      <c r="D5" s="115">
        <v>73378</v>
      </c>
      <c r="E5" s="116"/>
      <c r="F5" s="117">
        <v>50880</v>
      </c>
      <c r="G5" s="118"/>
      <c r="H5" s="119"/>
    </row>
    <row r="6" spans="1:8" x14ac:dyDescent="0.15">
      <c r="A6" s="120"/>
      <c r="B6" s="121"/>
      <c r="C6" s="122"/>
      <c r="D6" s="123">
        <v>39006</v>
      </c>
      <c r="E6" s="124"/>
      <c r="F6" s="125">
        <v>26879</v>
      </c>
      <c r="G6" s="126"/>
      <c r="H6" s="127"/>
    </row>
    <row r="7" spans="1:8" x14ac:dyDescent="0.15">
      <c r="A7" s="108" t="s">
        <v>504</v>
      </c>
      <c r="B7" s="113"/>
      <c r="C7" s="114"/>
      <c r="D7" s="115">
        <v>101170</v>
      </c>
      <c r="E7" s="116"/>
      <c r="F7" s="117">
        <v>63956</v>
      </c>
      <c r="G7" s="118"/>
      <c r="H7" s="119"/>
    </row>
    <row r="8" spans="1:8" x14ac:dyDescent="0.15">
      <c r="A8" s="120"/>
      <c r="B8" s="121"/>
      <c r="C8" s="122"/>
      <c r="D8" s="123">
        <v>65695</v>
      </c>
      <c r="E8" s="124"/>
      <c r="F8" s="125">
        <v>29239</v>
      </c>
      <c r="G8" s="126"/>
      <c r="H8" s="127"/>
    </row>
    <row r="9" spans="1:8" x14ac:dyDescent="0.15">
      <c r="A9" s="108" t="s">
        <v>505</v>
      </c>
      <c r="B9" s="113"/>
      <c r="C9" s="114"/>
      <c r="D9" s="115">
        <v>81603</v>
      </c>
      <c r="E9" s="116"/>
      <c r="F9" s="117">
        <v>66255</v>
      </c>
      <c r="G9" s="118"/>
      <c r="H9" s="119"/>
    </row>
    <row r="10" spans="1:8" x14ac:dyDescent="0.15">
      <c r="A10" s="120"/>
      <c r="B10" s="121"/>
      <c r="C10" s="122"/>
      <c r="D10" s="123">
        <v>40268</v>
      </c>
      <c r="E10" s="124"/>
      <c r="F10" s="125">
        <v>31822</v>
      </c>
      <c r="G10" s="126"/>
      <c r="H10" s="127"/>
    </row>
    <row r="11" spans="1:8" x14ac:dyDescent="0.15">
      <c r="A11" s="108" t="s">
        <v>506</v>
      </c>
      <c r="B11" s="113"/>
      <c r="C11" s="114"/>
      <c r="D11" s="115">
        <v>82543</v>
      </c>
      <c r="E11" s="116"/>
      <c r="F11" s="117">
        <v>92247</v>
      </c>
      <c r="G11" s="118"/>
      <c r="H11" s="119"/>
    </row>
    <row r="12" spans="1:8" x14ac:dyDescent="0.15">
      <c r="A12" s="120"/>
      <c r="B12" s="121"/>
      <c r="C12" s="128"/>
      <c r="D12" s="123">
        <v>22487</v>
      </c>
      <c r="E12" s="124"/>
      <c r="F12" s="125">
        <v>37204</v>
      </c>
      <c r="G12" s="126"/>
      <c r="H12" s="127"/>
    </row>
    <row r="13" spans="1:8" x14ac:dyDescent="0.15">
      <c r="A13" s="108"/>
      <c r="B13" s="113"/>
      <c r="C13" s="129"/>
      <c r="D13" s="130">
        <v>81571</v>
      </c>
      <c r="E13" s="131"/>
      <c r="F13" s="132">
        <v>64181</v>
      </c>
      <c r="G13" s="133"/>
      <c r="H13" s="119"/>
    </row>
    <row r="14" spans="1:8" x14ac:dyDescent="0.15">
      <c r="A14" s="120"/>
      <c r="B14" s="121"/>
      <c r="C14" s="122"/>
      <c r="D14" s="123">
        <v>40354</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1.99</v>
      </c>
      <c r="C19" s="134">
        <f>ROUND(VALUE(SUBSTITUTE(実質収支比率等に係る経年分析!G$48,"▲","-")),2)</f>
        <v>2.1800000000000002</v>
      </c>
      <c r="D19" s="134">
        <f>ROUND(VALUE(SUBSTITUTE(実質収支比率等に係る経年分析!H$48,"▲","-")),2)</f>
        <v>1.92</v>
      </c>
      <c r="E19" s="134">
        <f>ROUND(VALUE(SUBSTITUTE(実質収支比率等に係る経年分析!I$48,"▲","-")),2)</f>
        <v>1.78</v>
      </c>
      <c r="F19" s="134">
        <f>ROUND(VALUE(SUBSTITUTE(実質収支比率等に係る経年分析!J$48,"▲","-")),2)</f>
        <v>2.21</v>
      </c>
    </row>
    <row r="20" spans="1:11" x14ac:dyDescent="0.15">
      <c r="A20" s="134" t="s">
        <v>42</v>
      </c>
      <c r="B20" s="134">
        <f>ROUND(VALUE(SUBSTITUTE(実質収支比率等に係る経年分析!F$47,"▲","-")),2)</f>
        <v>18.68</v>
      </c>
      <c r="C20" s="134">
        <f>ROUND(VALUE(SUBSTITUTE(実質収支比率等に係る経年分析!G$47,"▲","-")),2)</f>
        <v>19.809999999999999</v>
      </c>
      <c r="D20" s="134">
        <f>ROUND(VALUE(SUBSTITUTE(実質収支比率等に係る経年分析!H$47,"▲","-")),2)</f>
        <v>22.81</v>
      </c>
      <c r="E20" s="134">
        <f>ROUND(VALUE(SUBSTITUTE(実質収支比率等に係る経年分析!I$47,"▲","-")),2)</f>
        <v>24.37</v>
      </c>
      <c r="F20" s="134">
        <f>ROUND(VALUE(SUBSTITUTE(実質収支比率等に係る経年分析!J$47,"▲","-")),2)</f>
        <v>27.79</v>
      </c>
    </row>
    <row r="21" spans="1:11" x14ac:dyDescent="0.15">
      <c r="A21" s="134" t="s">
        <v>43</v>
      </c>
      <c r="B21" s="134">
        <f>IF(ISNUMBER(VALUE(SUBSTITUTE(実質収支比率等に係る経年分析!F$49,"▲","-"))),ROUND(VALUE(SUBSTITUTE(実質収支比率等に係る経年分析!F$49,"▲","-")),2),NA())</f>
        <v>2.2799999999999998</v>
      </c>
      <c r="C21" s="134">
        <f>IF(ISNUMBER(VALUE(SUBSTITUTE(実質収支比率等に係る経年分析!G$49,"▲","-"))),ROUND(VALUE(SUBSTITUTE(実質収支比率等に係る経年分析!G$49,"▲","-")),2),NA())</f>
        <v>2.44</v>
      </c>
      <c r="D21" s="134">
        <f>IF(ISNUMBER(VALUE(SUBSTITUTE(実質収支比率等に係る経年分析!H$49,"▲","-"))),ROUND(VALUE(SUBSTITUTE(実質収支比率等に係る経年分析!H$49,"▲","-")),2),NA())</f>
        <v>3.84</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3.85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2.2999999999999998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2.2000000000000002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6666</v>
      </c>
      <c r="E42" s="136"/>
      <c r="F42" s="136"/>
      <c r="G42" s="136">
        <f>'実質公債費比率（分子）の構造'!L$52</f>
        <v>6969</v>
      </c>
      <c r="H42" s="136"/>
      <c r="I42" s="136"/>
      <c r="J42" s="136">
        <f>'実質公債費比率（分子）の構造'!M$52</f>
        <v>7061</v>
      </c>
      <c r="K42" s="136"/>
      <c r="L42" s="136"/>
      <c r="M42" s="136">
        <f>'実質公債費比率（分子）の構造'!N$52</f>
        <v>7224</v>
      </c>
      <c r="N42" s="136"/>
      <c r="O42" s="136"/>
      <c r="P42" s="136">
        <f>'実質公債費比率（分子）の構造'!O$52</f>
        <v>7124</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f>'実質公債費比率（分子）の構造'!L$50</f>
        <v>9</v>
      </c>
      <c r="F44" s="136"/>
      <c r="G44" s="136"/>
      <c r="H44" s="136">
        <f>'実質公債費比率（分子）の構造'!M$50</f>
        <v>8</v>
      </c>
      <c r="I44" s="136"/>
      <c r="J44" s="136"/>
      <c r="K44" s="136">
        <f>'実質公債費比率（分子）の構造'!N$50</f>
        <v>7</v>
      </c>
      <c r="L44" s="136"/>
      <c r="M44" s="136"/>
      <c r="N44" s="136">
        <f>'実質公債費比率（分子）の構造'!O$50</f>
        <v>5</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1239</v>
      </c>
      <c r="C46" s="136"/>
      <c r="D46" s="136"/>
      <c r="E46" s="136">
        <f>'実質公債費比率（分子）の構造'!L$48</f>
        <v>1231</v>
      </c>
      <c r="F46" s="136"/>
      <c r="G46" s="136"/>
      <c r="H46" s="136">
        <f>'実質公債費比率（分子）の構造'!M$48</f>
        <v>1176</v>
      </c>
      <c r="I46" s="136"/>
      <c r="J46" s="136"/>
      <c r="K46" s="136">
        <f>'実質公債費比率（分子）の構造'!N$48</f>
        <v>1151</v>
      </c>
      <c r="L46" s="136"/>
      <c r="M46" s="136"/>
      <c r="N46" s="136">
        <f>'実質公債費比率（分子）の構造'!O$48</f>
        <v>1148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8208</v>
      </c>
      <c r="C49" s="136"/>
      <c r="D49" s="136"/>
      <c r="E49" s="136">
        <f>'実質公債費比率（分子）の構造'!L$45</f>
        <v>8112</v>
      </c>
      <c r="F49" s="136"/>
      <c r="G49" s="136"/>
      <c r="H49" s="136">
        <f>'実質公債費比率（分子）の構造'!M$45</f>
        <v>7966</v>
      </c>
      <c r="I49" s="136"/>
      <c r="J49" s="136"/>
      <c r="K49" s="136">
        <f>'実質公債費比率（分子）の構造'!N$45</f>
        <v>7956</v>
      </c>
      <c r="L49" s="136"/>
      <c r="M49" s="136"/>
      <c r="N49" s="136">
        <f>'実質公債費比率（分子）の構造'!O$45</f>
        <v>7486</v>
      </c>
      <c r="O49" s="136"/>
      <c r="P49" s="136"/>
    </row>
    <row r="50" spans="1:16" x14ac:dyDescent="0.15">
      <c r="A50" s="136" t="s">
        <v>58</v>
      </c>
      <c r="B50" s="136" t="e">
        <f>NA()</f>
        <v>#N/A</v>
      </c>
      <c r="C50" s="136">
        <f>IF(ISNUMBER('実質公債費比率（分子）の構造'!K$53),'実質公債費比率（分子）の構造'!K$53,NA())</f>
        <v>2781</v>
      </c>
      <c r="D50" s="136" t="e">
        <f>NA()</f>
        <v>#N/A</v>
      </c>
      <c r="E50" s="136" t="e">
        <f>NA()</f>
        <v>#N/A</v>
      </c>
      <c r="F50" s="136">
        <f>IF(ISNUMBER('実質公債費比率（分子）の構造'!L$53),'実質公債費比率（分子）の構造'!L$53,NA())</f>
        <v>2383</v>
      </c>
      <c r="G50" s="136" t="e">
        <f>NA()</f>
        <v>#N/A</v>
      </c>
      <c r="H50" s="136" t="e">
        <f>NA()</f>
        <v>#N/A</v>
      </c>
      <c r="I50" s="136">
        <f>IF(ISNUMBER('実質公債費比率（分子）の構造'!M$53),'実質公債費比率（分子）の構造'!M$53,NA())</f>
        <v>2089</v>
      </c>
      <c r="J50" s="136" t="e">
        <f>NA()</f>
        <v>#N/A</v>
      </c>
      <c r="K50" s="136" t="e">
        <f>NA()</f>
        <v>#N/A</v>
      </c>
      <c r="L50" s="136">
        <f>IF(ISNUMBER('実質公債費比率（分子）の構造'!N$53),'実質公債費比率（分子）の構造'!N$53,NA())</f>
        <v>1890</v>
      </c>
      <c r="M50" s="136" t="e">
        <f>NA()</f>
        <v>#N/A</v>
      </c>
      <c r="N50" s="136" t="e">
        <f>NA()</f>
        <v>#N/A</v>
      </c>
      <c r="O50" s="136">
        <f>IF(ISNUMBER('実質公債費比率（分子）の構造'!O$53),'実質公債費比率（分子）の構造'!O$53,NA())</f>
        <v>1515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54370</v>
      </c>
      <c r="E56" s="135"/>
      <c r="F56" s="135"/>
      <c r="G56" s="135">
        <f>'将来負担比率（分子）の構造'!J$51</f>
        <v>53138</v>
      </c>
      <c r="H56" s="135"/>
      <c r="I56" s="135"/>
      <c r="J56" s="135">
        <f>'将来負担比率（分子）の構造'!K$51</f>
        <v>53400</v>
      </c>
      <c r="K56" s="135"/>
      <c r="L56" s="135"/>
      <c r="M56" s="135">
        <f>'将来負担比率（分子）の構造'!L$51</f>
        <v>52273</v>
      </c>
      <c r="N56" s="135"/>
      <c r="O56" s="135"/>
      <c r="P56" s="135">
        <f>'将来負担比率（分子）の構造'!M$51</f>
        <v>49966</v>
      </c>
    </row>
    <row r="57" spans="1:16" x14ac:dyDescent="0.15">
      <c r="A57" s="135" t="s">
        <v>34</v>
      </c>
      <c r="B57" s="135"/>
      <c r="C57" s="135"/>
      <c r="D57" s="135">
        <f>'将来負担比率（分子）の構造'!I$50</f>
        <v>3762</v>
      </c>
      <c r="E57" s="135"/>
      <c r="F57" s="135"/>
      <c r="G57" s="135">
        <f>'将来負担比率（分子）の構造'!J$50</f>
        <v>3561</v>
      </c>
      <c r="H57" s="135"/>
      <c r="I57" s="135"/>
      <c r="J57" s="135">
        <f>'将来負担比率（分子）の構造'!K$50</f>
        <v>3736</v>
      </c>
      <c r="K57" s="135"/>
      <c r="L57" s="135"/>
      <c r="M57" s="135">
        <f>'将来負担比率（分子）の構造'!L$50</f>
        <v>3603</v>
      </c>
      <c r="N57" s="135"/>
      <c r="O57" s="135"/>
      <c r="P57" s="135">
        <f>'将来負担比率（分子）の構造'!M$50</f>
        <v>3292</v>
      </c>
    </row>
    <row r="58" spans="1:16" x14ac:dyDescent="0.15">
      <c r="A58" s="135" t="s">
        <v>33</v>
      </c>
      <c r="B58" s="135"/>
      <c r="C58" s="135"/>
      <c r="D58" s="135">
        <f>'将来負担比率（分子）の構造'!I$49</f>
        <v>18623</v>
      </c>
      <c r="E58" s="135"/>
      <c r="F58" s="135"/>
      <c r="G58" s="135">
        <f>'将来負担比率（分子）の構造'!J$49</f>
        <v>19546</v>
      </c>
      <c r="H58" s="135"/>
      <c r="I58" s="135"/>
      <c r="J58" s="135">
        <f>'将来負担比率（分子）の構造'!K$49</f>
        <v>21372</v>
      </c>
      <c r="K58" s="135"/>
      <c r="L58" s="135"/>
      <c r="M58" s="135">
        <f>'将来負担比率（分子）の構造'!L$49</f>
        <v>21442</v>
      </c>
      <c r="N58" s="135"/>
      <c r="O58" s="135"/>
      <c r="P58" s="135">
        <f>'将来負担比率（分子）の構造'!M$49</f>
        <v>23419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199</v>
      </c>
      <c r="C61" s="135"/>
      <c r="D61" s="135"/>
      <c r="E61" s="135">
        <f>'将来負担比率（分子）の構造'!J$46</f>
        <v>207</v>
      </c>
      <c r="F61" s="135"/>
      <c r="G61" s="135"/>
      <c r="H61" s="135">
        <f>'将来負担比率（分子）の構造'!K$46</f>
        <v>125</v>
      </c>
      <c r="I61" s="135"/>
      <c r="J61" s="135"/>
      <c r="K61" s="135">
        <f>'将来負担比率（分子）の構造'!L$46</f>
        <v>92</v>
      </c>
      <c r="L61" s="135"/>
      <c r="M61" s="135"/>
      <c r="N61" s="135">
        <f>'将来負担比率（分子）の構造'!M$46</f>
        <v>30</v>
      </c>
      <c r="O61" s="135"/>
      <c r="P61" s="135"/>
    </row>
    <row r="62" spans="1:16" x14ac:dyDescent="0.15">
      <c r="A62" s="135" t="s">
        <v>28</v>
      </c>
      <c r="B62" s="135">
        <f>'将来負担比率（分子）の構造'!I$45</f>
        <v>9763</v>
      </c>
      <c r="C62" s="135"/>
      <c r="D62" s="135"/>
      <c r="E62" s="135">
        <f>'将来負担比率（分子）の構造'!J$45</f>
        <v>9864</v>
      </c>
      <c r="F62" s="135"/>
      <c r="G62" s="135"/>
      <c r="H62" s="135">
        <f>'将来負担比率（分子）の構造'!K$45</f>
        <v>8798</v>
      </c>
      <c r="I62" s="135"/>
      <c r="J62" s="135"/>
      <c r="K62" s="135">
        <f>'将来負担比率（分子）の構造'!L$45</f>
        <v>8490</v>
      </c>
      <c r="L62" s="135"/>
      <c r="M62" s="135"/>
      <c r="N62" s="135">
        <f>'将来負担比率（分子）の構造'!M$45</f>
        <v>8523</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12592</v>
      </c>
      <c r="C64" s="135"/>
      <c r="D64" s="135"/>
      <c r="E64" s="135">
        <f>'将来負担比率（分子）の構造'!J$43</f>
        <v>12583</v>
      </c>
      <c r="F64" s="135"/>
      <c r="G64" s="135"/>
      <c r="H64" s="135">
        <f>'将来負担比率（分子）の構造'!K$43</f>
        <v>12971</v>
      </c>
      <c r="I64" s="135"/>
      <c r="J64" s="135"/>
      <c r="K64" s="135">
        <f>'将来負担比率（分子）の構造'!L$43</f>
        <v>12455</v>
      </c>
      <c r="L64" s="135"/>
      <c r="M64" s="135"/>
      <c r="N64" s="135">
        <f>'将来負担比率（分子）の構造'!M$43</f>
        <v>11775</v>
      </c>
      <c r="O64" s="135"/>
      <c r="P64" s="135"/>
    </row>
    <row r="65" spans="1:16" x14ac:dyDescent="0.15">
      <c r="A65" s="135" t="s">
        <v>25</v>
      </c>
      <c r="B65" s="135">
        <f>'将来負担比率（分子）の構造'!I$42</f>
        <v>347</v>
      </c>
      <c r="C65" s="135"/>
      <c r="D65" s="135"/>
      <c r="E65" s="135">
        <f>'将来負担比率（分子）の構造'!J$42</f>
        <v>343</v>
      </c>
      <c r="F65" s="135"/>
      <c r="G65" s="135"/>
      <c r="H65" s="135">
        <f>'将来負担比率（分子）の構造'!K$42</f>
        <v>369</v>
      </c>
      <c r="I65" s="135"/>
      <c r="J65" s="135"/>
      <c r="K65" s="135">
        <f>'将来負担比率（分子）の構造'!L$42</f>
        <v>369</v>
      </c>
      <c r="L65" s="135"/>
      <c r="M65" s="135"/>
      <c r="N65" s="135">
        <f>'将来負担比率（分子）の構造'!M$42</f>
        <v>369</v>
      </c>
      <c r="O65" s="135"/>
      <c r="P65" s="135"/>
    </row>
    <row r="66" spans="1:16" x14ac:dyDescent="0.15">
      <c r="A66" s="135" t="s">
        <v>24</v>
      </c>
      <c r="B66" s="135">
        <f>'将来負担比率（分子）の構造'!I$41</f>
        <v>61600</v>
      </c>
      <c r="C66" s="135"/>
      <c r="D66" s="135"/>
      <c r="E66" s="135">
        <f>'将来負担比率（分子）の構造'!J$41</f>
        <v>59293</v>
      </c>
      <c r="F66" s="135"/>
      <c r="G66" s="135"/>
      <c r="H66" s="135">
        <f>'将来負担比率（分子）の構造'!K$41</f>
        <v>59375</v>
      </c>
      <c r="I66" s="135"/>
      <c r="J66" s="135"/>
      <c r="K66" s="135">
        <f>'将来負担比率（分子）の構造'!L$41</f>
        <v>57076</v>
      </c>
      <c r="L66" s="135"/>
      <c r="M66" s="135"/>
      <c r="N66" s="135">
        <f>'将来負担比率（分子）の構造'!M$41</f>
        <v>54918</v>
      </c>
      <c r="O66" s="135"/>
      <c r="P66" s="135"/>
    </row>
    <row r="67" spans="1:16" x14ac:dyDescent="0.15">
      <c r="A67" s="135" t="s">
        <v>62</v>
      </c>
      <c r="B67" s="135" t="e">
        <f>NA()</f>
        <v>#N/A</v>
      </c>
      <c r="C67" s="135">
        <f>IF(ISNUMBER('将来負担比率（分子）の構造'!I$52), IF('将来負担比率（分子）の構造'!I$52 &lt; 0, 0, '将来負担比率（分子）の構造'!I$52), NA())</f>
        <v>7746</v>
      </c>
      <c r="D67" s="135" t="e">
        <f>NA()</f>
        <v>#N/A</v>
      </c>
      <c r="E67" s="135" t="e">
        <f>NA()</f>
        <v>#N/A</v>
      </c>
      <c r="F67" s="135">
        <f>IF(ISNUMBER('将来負担比率（分子）の構造'!J$52), IF('将来負担比率（分子）の構造'!J$52 &lt; 0, 0, '将来負担比率（分子）の構造'!J$52), NA())</f>
        <v>6046</v>
      </c>
      <c r="G67" s="135" t="e">
        <f>NA()</f>
        <v>#N/A</v>
      </c>
      <c r="H67" s="135" t="e">
        <f>NA()</f>
        <v>#N/A</v>
      </c>
      <c r="I67" s="135">
        <f>IF(ISNUMBER('将来負担比率（分子）の構造'!K$52), IF('将来負担比率（分子）の構造'!K$52 &lt; 0, 0, '将来負担比率（分子）の構造'!K$52), NA())</f>
        <v>3130</v>
      </c>
      <c r="J67" s="135" t="e">
        <f>NA()</f>
        <v>#N/A</v>
      </c>
      <c r="K67" s="135" t="e">
        <f>NA()</f>
        <v>#N/A</v>
      </c>
      <c r="L67" s="135">
        <f>IF(ISNUMBER('将来負担比率（分子）の構造'!L$52), IF('将来負担比率（分子）の構造'!L$52 &lt; 0, 0, '将来負担比率（分子）の構造'!L$52), NA())</f>
        <v>1164</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7142470</v>
      </c>
      <c r="S5" s="613"/>
      <c r="T5" s="613"/>
      <c r="U5" s="613"/>
      <c r="V5" s="613"/>
      <c r="W5" s="613"/>
      <c r="X5" s="613"/>
      <c r="Y5" s="614"/>
      <c r="Z5" s="615">
        <v>15.8</v>
      </c>
      <c r="AA5" s="615"/>
      <c r="AB5" s="615"/>
      <c r="AC5" s="615"/>
      <c r="AD5" s="616">
        <v>6876536</v>
      </c>
      <c r="AE5" s="616"/>
      <c r="AF5" s="616"/>
      <c r="AG5" s="616"/>
      <c r="AH5" s="616"/>
      <c r="AI5" s="616"/>
      <c r="AJ5" s="616"/>
      <c r="AK5" s="616"/>
      <c r="AL5" s="617">
        <v>25.7</v>
      </c>
      <c r="AM5" s="618"/>
      <c r="AN5" s="618"/>
      <c r="AO5" s="619"/>
      <c r="AP5" s="609" t="s">
        <v>205</v>
      </c>
      <c r="AQ5" s="610"/>
      <c r="AR5" s="610"/>
      <c r="AS5" s="610"/>
      <c r="AT5" s="610"/>
      <c r="AU5" s="610"/>
      <c r="AV5" s="610"/>
      <c r="AW5" s="610"/>
      <c r="AX5" s="610"/>
      <c r="AY5" s="610"/>
      <c r="AZ5" s="610"/>
      <c r="BA5" s="610"/>
      <c r="BB5" s="610"/>
      <c r="BC5" s="610"/>
      <c r="BD5" s="610"/>
      <c r="BE5" s="610"/>
      <c r="BF5" s="611"/>
      <c r="BG5" s="623">
        <v>6876537</v>
      </c>
      <c r="BH5" s="624"/>
      <c r="BI5" s="624"/>
      <c r="BJ5" s="624"/>
      <c r="BK5" s="624"/>
      <c r="BL5" s="624"/>
      <c r="BM5" s="624"/>
      <c r="BN5" s="625"/>
      <c r="BO5" s="626">
        <v>96.3</v>
      </c>
      <c r="BP5" s="626"/>
      <c r="BQ5" s="626"/>
      <c r="BR5" s="626"/>
      <c r="BS5" s="627">
        <v>64289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340511</v>
      </c>
      <c r="S6" s="624"/>
      <c r="T6" s="624"/>
      <c r="U6" s="624"/>
      <c r="V6" s="624"/>
      <c r="W6" s="624"/>
      <c r="X6" s="624"/>
      <c r="Y6" s="625"/>
      <c r="Z6" s="626">
        <v>0.8</v>
      </c>
      <c r="AA6" s="626"/>
      <c r="AB6" s="626"/>
      <c r="AC6" s="626"/>
      <c r="AD6" s="627">
        <v>340511</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6876537</v>
      </c>
      <c r="BH6" s="624"/>
      <c r="BI6" s="624"/>
      <c r="BJ6" s="624"/>
      <c r="BK6" s="624"/>
      <c r="BL6" s="624"/>
      <c r="BM6" s="624"/>
      <c r="BN6" s="625"/>
      <c r="BO6" s="626">
        <v>96.3</v>
      </c>
      <c r="BP6" s="626"/>
      <c r="BQ6" s="626"/>
      <c r="BR6" s="626"/>
      <c r="BS6" s="627">
        <v>64289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306466</v>
      </c>
      <c r="CS6" s="624"/>
      <c r="CT6" s="624"/>
      <c r="CU6" s="624"/>
      <c r="CV6" s="624"/>
      <c r="CW6" s="624"/>
      <c r="CX6" s="624"/>
      <c r="CY6" s="625"/>
      <c r="CZ6" s="626">
        <v>0.7</v>
      </c>
      <c r="DA6" s="626"/>
      <c r="DB6" s="626"/>
      <c r="DC6" s="626"/>
      <c r="DD6" s="632">
        <v>2268</v>
      </c>
      <c r="DE6" s="624"/>
      <c r="DF6" s="624"/>
      <c r="DG6" s="624"/>
      <c r="DH6" s="624"/>
      <c r="DI6" s="624"/>
      <c r="DJ6" s="624"/>
      <c r="DK6" s="624"/>
      <c r="DL6" s="624"/>
      <c r="DM6" s="624"/>
      <c r="DN6" s="624"/>
      <c r="DO6" s="624"/>
      <c r="DP6" s="625"/>
      <c r="DQ6" s="632">
        <v>306465</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10720</v>
      </c>
      <c r="S7" s="624"/>
      <c r="T7" s="624"/>
      <c r="U7" s="624"/>
      <c r="V7" s="624"/>
      <c r="W7" s="624"/>
      <c r="X7" s="624"/>
      <c r="Y7" s="625"/>
      <c r="Z7" s="626">
        <v>0</v>
      </c>
      <c r="AA7" s="626"/>
      <c r="AB7" s="626"/>
      <c r="AC7" s="626"/>
      <c r="AD7" s="627">
        <v>10720</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2975723</v>
      </c>
      <c r="BH7" s="624"/>
      <c r="BI7" s="624"/>
      <c r="BJ7" s="624"/>
      <c r="BK7" s="624"/>
      <c r="BL7" s="624"/>
      <c r="BM7" s="624"/>
      <c r="BN7" s="625"/>
      <c r="BO7" s="626">
        <v>41.7</v>
      </c>
      <c r="BP7" s="626"/>
      <c r="BQ7" s="626"/>
      <c r="BR7" s="626"/>
      <c r="BS7" s="627">
        <v>64289</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6609728</v>
      </c>
      <c r="CS7" s="624"/>
      <c r="CT7" s="624"/>
      <c r="CU7" s="624"/>
      <c r="CV7" s="624"/>
      <c r="CW7" s="624"/>
      <c r="CX7" s="624"/>
      <c r="CY7" s="625"/>
      <c r="CZ7" s="626">
        <v>14.9</v>
      </c>
      <c r="DA7" s="626"/>
      <c r="DB7" s="626"/>
      <c r="DC7" s="626"/>
      <c r="DD7" s="632">
        <v>112996</v>
      </c>
      <c r="DE7" s="624"/>
      <c r="DF7" s="624"/>
      <c r="DG7" s="624"/>
      <c r="DH7" s="624"/>
      <c r="DI7" s="624"/>
      <c r="DJ7" s="624"/>
      <c r="DK7" s="624"/>
      <c r="DL7" s="624"/>
      <c r="DM7" s="624"/>
      <c r="DN7" s="624"/>
      <c r="DO7" s="624"/>
      <c r="DP7" s="625"/>
      <c r="DQ7" s="632">
        <v>5849599</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23462</v>
      </c>
      <c r="S8" s="624"/>
      <c r="T8" s="624"/>
      <c r="U8" s="624"/>
      <c r="V8" s="624"/>
      <c r="W8" s="624"/>
      <c r="X8" s="624"/>
      <c r="Y8" s="625"/>
      <c r="Z8" s="626">
        <v>0.1</v>
      </c>
      <c r="AA8" s="626"/>
      <c r="AB8" s="626"/>
      <c r="AC8" s="626"/>
      <c r="AD8" s="627">
        <v>23462</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109653</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12809725</v>
      </c>
      <c r="CS8" s="624"/>
      <c r="CT8" s="624"/>
      <c r="CU8" s="624"/>
      <c r="CV8" s="624"/>
      <c r="CW8" s="624"/>
      <c r="CX8" s="624"/>
      <c r="CY8" s="625"/>
      <c r="CZ8" s="626">
        <v>28.8</v>
      </c>
      <c r="DA8" s="626"/>
      <c r="DB8" s="626"/>
      <c r="DC8" s="626"/>
      <c r="DD8" s="632">
        <v>214426</v>
      </c>
      <c r="DE8" s="624"/>
      <c r="DF8" s="624"/>
      <c r="DG8" s="624"/>
      <c r="DH8" s="624"/>
      <c r="DI8" s="624"/>
      <c r="DJ8" s="624"/>
      <c r="DK8" s="624"/>
      <c r="DL8" s="624"/>
      <c r="DM8" s="624"/>
      <c r="DN8" s="624"/>
      <c r="DO8" s="624"/>
      <c r="DP8" s="625"/>
      <c r="DQ8" s="632">
        <v>6437326</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22216</v>
      </c>
      <c r="S9" s="624"/>
      <c r="T9" s="624"/>
      <c r="U9" s="624"/>
      <c r="V9" s="624"/>
      <c r="W9" s="624"/>
      <c r="X9" s="624"/>
      <c r="Y9" s="625"/>
      <c r="Z9" s="626">
        <v>0</v>
      </c>
      <c r="AA9" s="626"/>
      <c r="AB9" s="626"/>
      <c r="AC9" s="626"/>
      <c r="AD9" s="627">
        <v>22216</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2328644</v>
      </c>
      <c r="BH9" s="624"/>
      <c r="BI9" s="624"/>
      <c r="BJ9" s="624"/>
      <c r="BK9" s="624"/>
      <c r="BL9" s="624"/>
      <c r="BM9" s="624"/>
      <c r="BN9" s="625"/>
      <c r="BO9" s="626">
        <v>32.6</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3004757</v>
      </c>
      <c r="CS9" s="624"/>
      <c r="CT9" s="624"/>
      <c r="CU9" s="624"/>
      <c r="CV9" s="624"/>
      <c r="CW9" s="624"/>
      <c r="CX9" s="624"/>
      <c r="CY9" s="625"/>
      <c r="CZ9" s="626">
        <v>6.8</v>
      </c>
      <c r="DA9" s="626"/>
      <c r="DB9" s="626"/>
      <c r="DC9" s="626"/>
      <c r="DD9" s="632">
        <v>197169</v>
      </c>
      <c r="DE9" s="624"/>
      <c r="DF9" s="624"/>
      <c r="DG9" s="624"/>
      <c r="DH9" s="624"/>
      <c r="DI9" s="624"/>
      <c r="DJ9" s="624"/>
      <c r="DK9" s="624"/>
      <c r="DL9" s="624"/>
      <c r="DM9" s="624"/>
      <c r="DN9" s="624"/>
      <c r="DO9" s="624"/>
      <c r="DP9" s="625"/>
      <c r="DQ9" s="632">
        <v>2365413</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1440837</v>
      </c>
      <c r="S10" s="624"/>
      <c r="T10" s="624"/>
      <c r="U10" s="624"/>
      <c r="V10" s="624"/>
      <c r="W10" s="624"/>
      <c r="X10" s="624"/>
      <c r="Y10" s="625"/>
      <c r="Z10" s="626">
        <v>3.2</v>
      </c>
      <c r="AA10" s="626"/>
      <c r="AB10" s="626"/>
      <c r="AC10" s="626"/>
      <c r="AD10" s="627">
        <v>1440837</v>
      </c>
      <c r="AE10" s="627"/>
      <c r="AF10" s="627"/>
      <c r="AG10" s="627"/>
      <c r="AH10" s="627"/>
      <c r="AI10" s="627"/>
      <c r="AJ10" s="627"/>
      <c r="AK10" s="627"/>
      <c r="AL10" s="628">
        <v>5.4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178240</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60180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26079</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359186</v>
      </c>
      <c r="BH11" s="624"/>
      <c r="BI11" s="624"/>
      <c r="BJ11" s="624"/>
      <c r="BK11" s="624"/>
      <c r="BL11" s="624"/>
      <c r="BM11" s="624"/>
      <c r="BN11" s="625"/>
      <c r="BO11" s="626">
        <v>5</v>
      </c>
      <c r="BP11" s="626"/>
      <c r="BQ11" s="626"/>
      <c r="BR11" s="626"/>
      <c r="BS11" s="632">
        <v>64289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2421989</v>
      </c>
      <c r="CS11" s="624"/>
      <c r="CT11" s="624"/>
      <c r="CU11" s="624"/>
      <c r="CV11" s="624"/>
      <c r="CW11" s="624"/>
      <c r="CX11" s="624"/>
      <c r="CY11" s="625"/>
      <c r="CZ11" s="626">
        <v>5.5</v>
      </c>
      <c r="DA11" s="626"/>
      <c r="DB11" s="626"/>
      <c r="DC11" s="626"/>
      <c r="DD11" s="632">
        <v>906951</v>
      </c>
      <c r="DE11" s="624"/>
      <c r="DF11" s="624"/>
      <c r="DG11" s="624"/>
      <c r="DH11" s="624"/>
      <c r="DI11" s="624"/>
      <c r="DJ11" s="624"/>
      <c r="DK11" s="624"/>
      <c r="DL11" s="624"/>
      <c r="DM11" s="624"/>
      <c r="DN11" s="624"/>
      <c r="DO11" s="624"/>
      <c r="DP11" s="625"/>
      <c r="DQ11" s="632">
        <v>1450435</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3191140</v>
      </c>
      <c r="BH12" s="624"/>
      <c r="BI12" s="624"/>
      <c r="BJ12" s="624"/>
      <c r="BK12" s="624"/>
      <c r="BL12" s="624"/>
      <c r="BM12" s="624"/>
      <c r="BN12" s="625"/>
      <c r="BO12" s="626">
        <v>44.7</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1241450</v>
      </c>
      <c r="CS12" s="624"/>
      <c r="CT12" s="624"/>
      <c r="CU12" s="624"/>
      <c r="CV12" s="624"/>
      <c r="CW12" s="624"/>
      <c r="CX12" s="624"/>
      <c r="CY12" s="625"/>
      <c r="CZ12" s="626">
        <v>2.8</v>
      </c>
      <c r="DA12" s="626"/>
      <c r="DB12" s="626"/>
      <c r="DC12" s="626"/>
      <c r="DD12" s="632">
        <v>111844</v>
      </c>
      <c r="DE12" s="624"/>
      <c r="DF12" s="624"/>
      <c r="DG12" s="624"/>
      <c r="DH12" s="624"/>
      <c r="DI12" s="624"/>
      <c r="DJ12" s="624"/>
      <c r="DK12" s="624"/>
      <c r="DL12" s="624"/>
      <c r="DM12" s="624"/>
      <c r="DN12" s="624"/>
      <c r="DO12" s="624"/>
      <c r="DP12" s="625"/>
      <c r="DQ12" s="632">
        <v>905002</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45936</v>
      </c>
      <c r="S13" s="624"/>
      <c r="T13" s="624"/>
      <c r="U13" s="624"/>
      <c r="V13" s="624"/>
      <c r="W13" s="624"/>
      <c r="X13" s="624"/>
      <c r="Y13" s="625"/>
      <c r="Z13" s="626">
        <v>0.1</v>
      </c>
      <c r="AA13" s="626"/>
      <c r="AB13" s="626"/>
      <c r="AC13" s="626"/>
      <c r="AD13" s="627">
        <v>45936</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3162682</v>
      </c>
      <c r="BH13" s="624"/>
      <c r="BI13" s="624"/>
      <c r="BJ13" s="624"/>
      <c r="BK13" s="624"/>
      <c r="BL13" s="624"/>
      <c r="BM13" s="624"/>
      <c r="BN13" s="625"/>
      <c r="BO13" s="626">
        <v>44.3</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3937708</v>
      </c>
      <c r="CS13" s="624"/>
      <c r="CT13" s="624"/>
      <c r="CU13" s="624"/>
      <c r="CV13" s="624"/>
      <c r="CW13" s="624"/>
      <c r="CX13" s="624"/>
      <c r="CY13" s="625"/>
      <c r="CZ13" s="626">
        <v>8.9</v>
      </c>
      <c r="DA13" s="626"/>
      <c r="DB13" s="626"/>
      <c r="DC13" s="626"/>
      <c r="DD13" s="632">
        <v>2046351</v>
      </c>
      <c r="DE13" s="624"/>
      <c r="DF13" s="624"/>
      <c r="DG13" s="624"/>
      <c r="DH13" s="624"/>
      <c r="DI13" s="624"/>
      <c r="DJ13" s="624"/>
      <c r="DK13" s="624"/>
      <c r="DL13" s="624"/>
      <c r="DM13" s="624"/>
      <c r="DN13" s="624"/>
      <c r="DO13" s="624"/>
      <c r="DP13" s="625"/>
      <c r="DQ13" s="632">
        <v>1979394</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191748</v>
      </c>
      <c r="BH14" s="624"/>
      <c r="BI14" s="624"/>
      <c r="BJ14" s="624"/>
      <c r="BK14" s="624"/>
      <c r="BL14" s="624"/>
      <c r="BM14" s="624"/>
      <c r="BN14" s="625"/>
      <c r="BO14" s="626">
        <v>2.7</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1409907</v>
      </c>
      <c r="CS14" s="624"/>
      <c r="CT14" s="624"/>
      <c r="CU14" s="624"/>
      <c r="CV14" s="624"/>
      <c r="CW14" s="624"/>
      <c r="CX14" s="624"/>
      <c r="CY14" s="625"/>
      <c r="CZ14" s="626">
        <v>3.2</v>
      </c>
      <c r="DA14" s="626"/>
      <c r="DB14" s="626"/>
      <c r="DC14" s="626"/>
      <c r="DD14" s="632">
        <v>178969</v>
      </c>
      <c r="DE14" s="624"/>
      <c r="DF14" s="624"/>
      <c r="DG14" s="624"/>
      <c r="DH14" s="624"/>
      <c r="DI14" s="624"/>
      <c r="DJ14" s="624"/>
      <c r="DK14" s="624"/>
      <c r="DL14" s="624"/>
      <c r="DM14" s="624"/>
      <c r="DN14" s="624"/>
      <c r="DO14" s="624"/>
      <c r="DP14" s="625"/>
      <c r="DQ14" s="632">
        <v>1249869</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24131</v>
      </c>
      <c r="S15" s="624"/>
      <c r="T15" s="624"/>
      <c r="U15" s="624"/>
      <c r="V15" s="624"/>
      <c r="W15" s="624"/>
      <c r="X15" s="624"/>
      <c r="Y15" s="625"/>
      <c r="Z15" s="626">
        <v>0.1</v>
      </c>
      <c r="AA15" s="626"/>
      <c r="AB15" s="626"/>
      <c r="AC15" s="626"/>
      <c r="AD15" s="627">
        <v>24131</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517838</v>
      </c>
      <c r="BH15" s="624"/>
      <c r="BI15" s="624"/>
      <c r="BJ15" s="624"/>
      <c r="BK15" s="624"/>
      <c r="BL15" s="624"/>
      <c r="BM15" s="624"/>
      <c r="BN15" s="625"/>
      <c r="BO15" s="626">
        <v>7.3</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5002426</v>
      </c>
      <c r="CS15" s="624"/>
      <c r="CT15" s="624"/>
      <c r="CU15" s="624"/>
      <c r="CV15" s="624"/>
      <c r="CW15" s="624"/>
      <c r="CX15" s="624"/>
      <c r="CY15" s="625"/>
      <c r="CZ15" s="626">
        <v>11.3</v>
      </c>
      <c r="DA15" s="626"/>
      <c r="DB15" s="626"/>
      <c r="DC15" s="626"/>
      <c r="DD15" s="632">
        <v>2423716</v>
      </c>
      <c r="DE15" s="624"/>
      <c r="DF15" s="624"/>
      <c r="DG15" s="624"/>
      <c r="DH15" s="624"/>
      <c r="DI15" s="624"/>
      <c r="DJ15" s="624"/>
      <c r="DK15" s="624"/>
      <c r="DL15" s="624"/>
      <c r="DM15" s="624"/>
      <c r="DN15" s="624"/>
      <c r="DO15" s="624"/>
      <c r="DP15" s="625"/>
      <c r="DQ15" s="632">
        <v>2553036</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19295612</v>
      </c>
      <c r="S16" s="624"/>
      <c r="T16" s="624"/>
      <c r="U16" s="624"/>
      <c r="V16" s="624"/>
      <c r="W16" s="624"/>
      <c r="X16" s="624"/>
      <c r="Y16" s="625"/>
      <c r="Z16" s="626">
        <v>42.7</v>
      </c>
      <c r="AA16" s="626"/>
      <c r="AB16" s="626"/>
      <c r="AC16" s="626"/>
      <c r="AD16" s="627">
        <v>17923969</v>
      </c>
      <c r="AE16" s="627"/>
      <c r="AF16" s="627"/>
      <c r="AG16" s="627"/>
      <c r="AH16" s="627"/>
      <c r="AI16" s="627"/>
      <c r="AJ16" s="627"/>
      <c r="AK16" s="627"/>
      <c r="AL16" s="628">
        <v>67</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88</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122139</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52391</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17923969</v>
      </c>
      <c r="S17" s="624"/>
      <c r="T17" s="624"/>
      <c r="U17" s="624"/>
      <c r="V17" s="624"/>
      <c r="W17" s="624"/>
      <c r="X17" s="624"/>
      <c r="Y17" s="625"/>
      <c r="Z17" s="626">
        <v>39.700000000000003</v>
      </c>
      <c r="AA17" s="626"/>
      <c r="AB17" s="626"/>
      <c r="AC17" s="626"/>
      <c r="AD17" s="627">
        <v>17923969</v>
      </c>
      <c r="AE17" s="627"/>
      <c r="AF17" s="627"/>
      <c r="AG17" s="627"/>
      <c r="AH17" s="627"/>
      <c r="AI17" s="627"/>
      <c r="AJ17" s="627"/>
      <c r="AK17" s="627"/>
      <c r="AL17" s="628">
        <v>67</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7486364</v>
      </c>
      <c r="CS17" s="624"/>
      <c r="CT17" s="624"/>
      <c r="CU17" s="624"/>
      <c r="CV17" s="624"/>
      <c r="CW17" s="624"/>
      <c r="CX17" s="624"/>
      <c r="CY17" s="625"/>
      <c r="CZ17" s="626">
        <v>16.899999999999999</v>
      </c>
      <c r="DA17" s="626"/>
      <c r="DB17" s="626"/>
      <c r="DC17" s="626"/>
      <c r="DD17" s="632" t="s">
        <v>108</v>
      </c>
      <c r="DE17" s="624"/>
      <c r="DF17" s="624"/>
      <c r="DG17" s="624"/>
      <c r="DH17" s="624"/>
      <c r="DI17" s="624"/>
      <c r="DJ17" s="624"/>
      <c r="DK17" s="624"/>
      <c r="DL17" s="624"/>
      <c r="DM17" s="624"/>
      <c r="DN17" s="624"/>
      <c r="DO17" s="624"/>
      <c r="DP17" s="625"/>
      <c r="DQ17" s="632">
        <v>7226229</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1371634</v>
      </c>
      <c r="S18" s="624"/>
      <c r="T18" s="624"/>
      <c r="U18" s="624"/>
      <c r="V18" s="624"/>
      <c r="W18" s="624"/>
      <c r="X18" s="624"/>
      <c r="Y18" s="625"/>
      <c r="Z18" s="626">
        <v>3</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8644</v>
      </c>
      <c r="CS18" s="624"/>
      <c r="CT18" s="624"/>
      <c r="CU18" s="624"/>
      <c r="CV18" s="624"/>
      <c r="CW18" s="624"/>
      <c r="CX18" s="624"/>
      <c r="CY18" s="625"/>
      <c r="CZ18" s="626">
        <v>0</v>
      </c>
      <c r="DA18" s="626"/>
      <c r="DB18" s="626"/>
      <c r="DC18" s="626"/>
      <c r="DD18" s="632" t="s">
        <v>108</v>
      </c>
      <c r="DE18" s="624"/>
      <c r="DF18" s="624"/>
      <c r="DG18" s="624"/>
      <c r="DH18" s="624"/>
      <c r="DI18" s="624"/>
      <c r="DJ18" s="624"/>
      <c r="DK18" s="624"/>
      <c r="DL18" s="624"/>
      <c r="DM18" s="624"/>
      <c r="DN18" s="624"/>
      <c r="DO18" s="624"/>
      <c r="DP18" s="625"/>
      <c r="DQ18" s="632">
        <v>8644</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9</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265933</v>
      </c>
      <c r="BH19" s="624"/>
      <c r="BI19" s="624"/>
      <c r="BJ19" s="624"/>
      <c r="BK19" s="624"/>
      <c r="BL19" s="624"/>
      <c r="BM19" s="624"/>
      <c r="BN19" s="625"/>
      <c r="BO19" s="626">
        <v>3.7</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28345895</v>
      </c>
      <c r="S20" s="624"/>
      <c r="T20" s="624"/>
      <c r="U20" s="624"/>
      <c r="V20" s="624"/>
      <c r="W20" s="624"/>
      <c r="X20" s="624"/>
      <c r="Y20" s="625"/>
      <c r="Z20" s="626">
        <v>62.8</v>
      </c>
      <c r="AA20" s="626"/>
      <c r="AB20" s="626"/>
      <c r="AC20" s="626"/>
      <c r="AD20" s="627">
        <v>26708318</v>
      </c>
      <c r="AE20" s="627"/>
      <c r="AF20" s="627"/>
      <c r="AG20" s="627"/>
      <c r="AH20" s="627"/>
      <c r="AI20" s="627"/>
      <c r="AJ20" s="627"/>
      <c r="AK20" s="627"/>
      <c r="AL20" s="628">
        <v>99.9</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265933</v>
      </c>
      <c r="BH20" s="624"/>
      <c r="BI20" s="624"/>
      <c r="BJ20" s="624"/>
      <c r="BK20" s="624"/>
      <c r="BL20" s="624"/>
      <c r="BM20" s="624"/>
      <c r="BN20" s="625"/>
      <c r="BO20" s="626">
        <v>3.7</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44421483</v>
      </c>
      <c r="CS20" s="624"/>
      <c r="CT20" s="624"/>
      <c r="CU20" s="624"/>
      <c r="CV20" s="624"/>
      <c r="CW20" s="624"/>
      <c r="CX20" s="624"/>
      <c r="CY20" s="625"/>
      <c r="CZ20" s="626">
        <v>100</v>
      </c>
      <c r="DA20" s="626"/>
      <c r="DB20" s="626"/>
      <c r="DC20" s="626"/>
      <c r="DD20" s="632">
        <v>6194690</v>
      </c>
      <c r="DE20" s="624"/>
      <c r="DF20" s="624"/>
      <c r="DG20" s="624"/>
      <c r="DH20" s="624"/>
      <c r="DI20" s="624"/>
      <c r="DJ20" s="624"/>
      <c r="DK20" s="624"/>
      <c r="DL20" s="624"/>
      <c r="DM20" s="624"/>
      <c r="DN20" s="624"/>
      <c r="DO20" s="624"/>
      <c r="DP20" s="625"/>
      <c r="DQ20" s="632">
        <v>30409882</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10315</v>
      </c>
      <c r="S21" s="624"/>
      <c r="T21" s="624"/>
      <c r="U21" s="624"/>
      <c r="V21" s="624"/>
      <c r="W21" s="624"/>
      <c r="X21" s="624"/>
      <c r="Y21" s="625"/>
      <c r="Z21" s="626">
        <v>0</v>
      </c>
      <c r="AA21" s="626"/>
      <c r="AB21" s="626"/>
      <c r="AC21" s="626"/>
      <c r="AD21" s="627">
        <v>10315</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191174</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684488</v>
      </c>
      <c r="S23" s="624"/>
      <c r="T23" s="624"/>
      <c r="U23" s="624"/>
      <c r="V23" s="624"/>
      <c r="W23" s="624"/>
      <c r="X23" s="624"/>
      <c r="Y23" s="625"/>
      <c r="Z23" s="626">
        <v>1.5</v>
      </c>
      <c r="AA23" s="626"/>
      <c r="AB23" s="626"/>
      <c r="AC23" s="626"/>
      <c r="AD23" s="627">
        <v>16663</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265933</v>
      </c>
      <c r="BH23" s="624"/>
      <c r="BI23" s="624"/>
      <c r="BJ23" s="624"/>
      <c r="BK23" s="624"/>
      <c r="BL23" s="624"/>
      <c r="BM23" s="624"/>
      <c r="BN23" s="625"/>
      <c r="BO23" s="626">
        <v>3.7</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226084</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22883527</v>
      </c>
      <c r="CS24" s="613"/>
      <c r="CT24" s="613"/>
      <c r="CU24" s="613"/>
      <c r="CV24" s="613"/>
      <c r="CW24" s="613"/>
      <c r="CX24" s="613"/>
      <c r="CY24" s="614"/>
      <c r="CZ24" s="650">
        <v>51.5</v>
      </c>
      <c r="DA24" s="651"/>
      <c r="DB24" s="651"/>
      <c r="DC24" s="652"/>
      <c r="DD24" s="649">
        <v>17057919</v>
      </c>
      <c r="DE24" s="613"/>
      <c r="DF24" s="613"/>
      <c r="DG24" s="613"/>
      <c r="DH24" s="613"/>
      <c r="DI24" s="613"/>
      <c r="DJ24" s="613"/>
      <c r="DK24" s="614"/>
      <c r="DL24" s="649">
        <v>16623031</v>
      </c>
      <c r="DM24" s="613"/>
      <c r="DN24" s="613"/>
      <c r="DO24" s="613"/>
      <c r="DP24" s="613"/>
      <c r="DQ24" s="613"/>
      <c r="DR24" s="613"/>
      <c r="DS24" s="613"/>
      <c r="DT24" s="613"/>
      <c r="DU24" s="613"/>
      <c r="DV24" s="614"/>
      <c r="DW24" s="617">
        <v>59.3</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6088520</v>
      </c>
      <c r="S25" s="624"/>
      <c r="T25" s="624"/>
      <c r="U25" s="624"/>
      <c r="V25" s="624"/>
      <c r="W25" s="624"/>
      <c r="X25" s="624"/>
      <c r="Y25" s="625"/>
      <c r="Z25" s="626">
        <v>13.5</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8052789</v>
      </c>
      <c r="CS25" s="655"/>
      <c r="CT25" s="655"/>
      <c r="CU25" s="655"/>
      <c r="CV25" s="655"/>
      <c r="CW25" s="655"/>
      <c r="CX25" s="655"/>
      <c r="CY25" s="656"/>
      <c r="CZ25" s="657">
        <v>18.100000000000001</v>
      </c>
      <c r="DA25" s="658"/>
      <c r="DB25" s="658"/>
      <c r="DC25" s="659"/>
      <c r="DD25" s="632">
        <v>7825183</v>
      </c>
      <c r="DE25" s="655"/>
      <c r="DF25" s="655"/>
      <c r="DG25" s="655"/>
      <c r="DH25" s="655"/>
      <c r="DI25" s="655"/>
      <c r="DJ25" s="655"/>
      <c r="DK25" s="656"/>
      <c r="DL25" s="632">
        <v>7394403</v>
      </c>
      <c r="DM25" s="655"/>
      <c r="DN25" s="655"/>
      <c r="DO25" s="655"/>
      <c r="DP25" s="655"/>
      <c r="DQ25" s="655"/>
      <c r="DR25" s="655"/>
      <c r="DS25" s="655"/>
      <c r="DT25" s="655"/>
      <c r="DU25" s="655"/>
      <c r="DV25" s="656"/>
      <c r="DW25" s="628">
        <v>26.4</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5114735</v>
      </c>
      <c r="CS26" s="624"/>
      <c r="CT26" s="624"/>
      <c r="CU26" s="624"/>
      <c r="CV26" s="624"/>
      <c r="CW26" s="624"/>
      <c r="CX26" s="624"/>
      <c r="CY26" s="625"/>
      <c r="CZ26" s="657">
        <v>11.5</v>
      </c>
      <c r="DA26" s="658"/>
      <c r="DB26" s="658"/>
      <c r="DC26" s="659"/>
      <c r="DD26" s="632">
        <v>5002358</v>
      </c>
      <c r="DE26" s="624"/>
      <c r="DF26" s="624"/>
      <c r="DG26" s="624"/>
      <c r="DH26" s="624"/>
      <c r="DI26" s="624"/>
      <c r="DJ26" s="624"/>
      <c r="DK26" s="625"/>
      <c r="DL26" s="632" t="s">
        <v>275</v>
      </c>
      <c r="DM26" s="624"/>
      <c r="DN26" s="624"/>
      <c r="DO26" s="624"/>
      <c r="DP26" s="624"/>
      <c r="DQ26" s="624"/>
      <c r="DR26" s="624"/>
      <c r="DS26" s="624"/>
      <c r="DT26" s="624"/>
      <c r="DU26" s="624"/>
      <c r="DV26" s="625"/>
      <c r="DW26" s="628" t="s">
        <v>275</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3060322</v>
      </c>
      <c r="S27" s="624"/>
      <c r="T27" s="624"/>
      <c r="U27" s="624"/>
      <c r="V27" s="624"/>
      <c r="W27" s="624"/>
      <c r="X27" s="624"/>
      <c r="Y27" s="625"/>
      <c r="Z27" s="626">
        <v>6.8</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7142470</v>
      </c>
      <c r="BH27" s="624"/>
      <c r="BI27" s="624"/>
      <c r="BJ27" s="624"/>
      <c r="BK27" s="624"/>
      <c r="BL27" s="624"/>
      <c r="BM27" s="624"/>
      <c r="BN27" s="625"/>
      <c r="BO27" s="626">
        <v>100</v>
      </c>
      <c r="BP27" s="626"/>
      <c r="BQ27" s="626"/>
      <c r="BR27" s="626"/>
      <c r="BS27" s="632">
        <v>64289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7344374</v>
      </c>
      <c r="CS27" s="655"/>
      <c r="CT27" s="655"/>
      <c r="CU27" s="655"/>
      <c r="CV27" s="655"/>
      <c r="CW27" s="655"/>
      <c r="CX27" s="655"/>
      <c r="CY27" s="656"/>
      <c r="CZ27" s="657">
        <v>16.5</v>
      </c>
      <c r="DA27" s="658"/>
      <c r="DB27" s="658"/>
      <c r="DC27" s="659"/>
      <c r="DD27" s="632">
        <v>2006507</v>
      </c>
      <c r="DE27" s="655"/>
      <c r="DF27" s="655"/>
      <c r="DG27" s="655"/>
      <c r="DH27" s="655"/>
      <c r="DI27" s="655"/>
      <c r="DJ27" s="655"/>
      <c r="DK27" s="656"/>
      <c r="DL27" s="632">
        <v>2002499</v>
      </c>
      <c r="DM27" s="655"/>
      <c r="DN27" s="655"/>
      <c r="DO27" s="655"/>
      <c r="DP27" s="655"/>
      <c r="DQ27" s="655"/>
      <c r="DR27" s="655"/>
      <c r="DS27" s="655"/>
      <c r="DT27" s="655"/>
      <c r="DU27" s="655"/>
      <c r="DV27" s="656"/>
      <c r="DW27" s="628">
        <v>7.1</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148380</v>
      </c>
      <c r="S28" s="624"/>
      <c r="T28" s="624"/>
      <c r="U28" s="624"/>
      <c r="V28" s="624"/>
      <c r="W28" s="624"/>
      <c r="X28" s="624"/>
      <c r="Y28" s="625"/>
      <c r="Z28" s="626">
        <v>0.3</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7486364</v>
      </c>
      <c r="CS28" s="624"/>
      <c r="CT28" s="624"/>
      <c r="CU28" s="624"/>
      <c r="CV28" s="624"/>
      <c r="CW28" s="624"/>
      <c r="CX28" s="624"/>
      <c r="CY28" s="625"/>
      <c r="CZ28" s="657">
        <v>16.899999999999999</v>
      </c>
      <c r="DA28" s="658"/>
      <c r="DB28" s="658"/>
      <c r="DC28" s="659"/>
      <c r="DD28" s="632">
        <v>7226229</v>
      </c>
      <c r="DE28" s="624"/>
      <c r="DF28" s="624"/>
      <c r="DG28" s="624"/>
      <c r="DH28" s="624"/>
      <c r="DI28" s="624"/>
      <c r="DJ28" s="624"/>
      <c r="DK28" s="625"/>
      <c r="DL28" s="632">
        <v>7226129</v>
      </c>
      <c r="DM28" s="624"/>
      <c r="DN28" s="624"/>
      <c r="DO28" s="624"/>
      <c r="DP28" s="624"/>
      <c r="DQ28" s="624"/>
      <c r="DR28" s="624"/>
      <c r="DS28" s="624"/>
      <c r="DT28" s="624"/>
      <c r="DU28" s="624"/>
      <c r="DV28" s="625"/>
      <c r="DW28" s="628">
        <v>25.8</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282998</v>
      </c>
      <c r="S29" s="624"/>
      <c r="T29" s="624"/>
      <c r="U29" s="624"/>
      <c r="V29" s="624"/>
      <c r="W29" s="624"/>
      <c r="X29" s="624"/>
      <c r="Y29" s="625"/>
      <c r="Z29" s="626">
        <v>0.6</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7486246</v>
      </c>
      <c r="CS29" s="655"/>
      <c r="CT29" s="655"/>
      <c r="CU29" s="655"/>
      <c r="CV29" s="655"/>
      <c r="CW29" s="655"/>
      <c r="CX29" s="655"/>
      <c r="CY29" s="656"/>
      <c r="CZ29" s="657">
        <v>16.899999999999999</v>
      </c>
      <c r="DA29" s="658"/>
      <c r="DB29" s="658"/>
      <c r="DC29" s="659"/>
      <c r="DD29" s="632">
        <v>7226111</v>
      </c>
      <c r="DE29" s="655"/>
      <c r="DF29" s="655"/>
      <c r="DG29" s="655"/>
      <c r="DH29" s="655"/>
      <c r="DI29" s="655"/>
      <c r="DJ29" s="655"/>
      <c r="DK29" s="656"/>
      <c r="DL29" s="632">
        <v>7226011</v>
      </c>
      <c r="DM29" s="655"/>
      <c r="DN29" s="655"/>
      <c r="DO29" s="655"/>
      <c r="DP29" s="655"/>
      <c r="DQ29" s="655"/>
      <c r="DR29" s="655"/>
      <c r="DS29" s="655"/>
      <c r="DT29" s="655"/>
      <c r="DU29" s="655"/>
      <c r="DV29" s="656"/>
      <c r="DW29" s="628">
        <v>25.8</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14320</v>
      </c>
      <c r="S30" s="624"/>
      <c r="T30" s="624"/>
      <c r="U30" s="624"/>
      <c r="V30" s="624"/>
      <c r="W30" s="624"/>
      <c r="X30" s="624"/>
      <c r="Y30" s="625"/>
      <c r="Z30" s="626">
        <v>0</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94.3</v>
      </c>
      <c r="BN30" s="682"/>
      <c r="BO30" s="682"/>
      <c r="BP30" s="682"/>
      <c r="BQ30" s="683"/>
      <c r="BR30" s="681">
        <v>98.6</v>
      </c>
      <c r="BS30" s="682"/>
      <c r="BT30" s="682"/>
      <c r="BU30" s="682"/>
      <c r="BV30" s="682"/>
      <c r="BW30" s="682"/>
      <c r="BX30" s="618">
        <v>93.4</v>
      </c>
      <c r="BY30" s="682"/>
      <c r="BZ30" s="682"/>
      <c r="CA30" s="682"/>
      <c r="CB30" s="683"/>
      <c r="CD30" s="686"/>
      <c r="CE30" s="687"/>
      <c r="CF30" s="637" t="s">
        <v>289</v>
      </c>
      <c r="CG30" s="638"/>
      <c r="CH30" s="638"/>
      <c r="CI30" s="638"/>
      <c r="CJ30" s="638"/>
      <c r="CK30" s="638"/>
      <c r="CL30" s="638"/>
      <c r="CM30" s="638"/>
      <c r="CN30" s="638"/>
      <c r="CO30" s="638"/>
      <c r="CP30" s="638"/>
      <c r="CQ30" s="639"/>
      <c r="CR30" s="623">
        <v>6915647</v>
      </c>
      <c r="CS30" s="624"/>
      <c r="CT30" s="624"/>
      <c r="CU30" s="624"/>
      <c r="CV30" s="624"/>
      <c r="CW30" s="624"/>
      <c r="CX30" s="624"/>
      <c r="CY30" s="625"/>
      <c r="CZ30" s="657">
        <v>15.6</v>
      </c>
      <c r="DA30" s="658"/>
      <c r="DB30" s="658"/>
      <c r="DC30" s="659"/>
      <c r="DD30" s="632">
        <v>6696428</v>
      </c>
      <c r="DE30" s="624"/>
      <c r="DF30" s="624"/>
      <c r="DG30" s="624"/>
      <c r="DH30" s="624"/>
      <c r="DI30" s="624"/>
      <c r="DJ30" s="624"/>
      <c r="DK30" s="625"/>
      <c r="DL30" s="632">
        <v>6696328</v>
      </c>
      <c r="DM30" s="624"/>
      <c r="DN30" s="624"/>
      <c r="DO30" s="624"/>
      <c r="DP30" s="624"/>
      <c r="DQ30" s="624"/>
      <c r="DR30" s="624"/>
      <c r="DS30" s="624"/>
      <c r="DT30" s="624"/>
      <c r="DU30" s="624"/>
      <c r="DV30" s="625"/>
      <c r="DW30" s="628">
        <v>23.9</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730130</v>
      </c>
      <c r="S31" s="624"/>
      <c r="T31" s="624"/>
      <c r="U31" s="624"/>
      <c r="V31" s="624"/>
      <c r="W31" s="624"/>
      <c r="X31" s="624"/>
      <c r="Y31" s="625"/>
      <c r="Z31" s="626">
        <v>1.6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94.3</v>
      </c>
      <c r="BN31" s="679"/>
      <c r="BO31" s="679"/>
      <c r="BP31" s="679"/>
      <c r="BQ31" s="680"/>
      <c r="BR31" s="678">
        <v>98.5</v>
      </c>
      <c r="BS31" s="655"/>
      <c r="BT31" s="655"/>
      <c r="BU31" s="655"/>
      <c r="BV31" s="655"/>
      <c r="BW31" s="655"/>
      <c r="BX31" s="629">
        <v>92.9</v>
      </c>
      <c r="BY31" s="679"/>
      <c r="BZ31" s="679"/>
      <c r="CA31" s="679"/>
      <c r="CB31" s="680"/>
      <c r="CD31" s="686"/>
      <c r="CE31" s="687"/>
      <c r="CF31" s="637" t="s">
        <v>293</v>
      </c>
      <c r="CG31" s="638"/>
      <c r="CH31" s="638"/>
      <c r="CI31" s="638"/>
      <c r="CJ31" s="638"/>
      <c r="CK31" s="638"/>
      <c r="CL31" s="638"/>
      <c r="CM31" s="638"/>
      <c r="CN31" s="638"/>
      <c r="CO31" s="638"/>
      <c r="CP31" s="638"/>
      <c r="CQ31" s="639"/>
      <c r="CR31" s="623">
        <v>570599</v>
      </c>
      <c r="CS31" s="655"/>
      <c r="CT31" s="655"/>
      <c r="CU31" s="655"/>
      <c r="CV31" s="655"/>
      <c r="CW31" s="655"/>
      <c r="CX31" s="655"/>
      <c r="CY31" s="656"/>
      <c r="CZ31" s="657">
        <v>1.3</v>
      </c>
      <c r="DA31" s="658"/>
      <c r="DB31" s="658"/>
      <c r="DC31" s="659"/>
      <c r="DD31" s="632">
        <v>529683</v>
      </c>
      <c r="DE31" s="655"/>
      <c r="DF31" s="655"/>
      <c r="DG31" s="655"/>
      <c r="DH31" s="655"/>
      <c r="DI31" s="655"/>
      <c r="DJ31" s="655"/>
      <c r="DK31" s="656"/>
      <c r="DL31" s="632">
        <v>529683</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627644</v>
      </c>
      <c r="S32" s="624"/>
      <c r="T32" s="624"/>
      <c r="U32" s="624"/>
      <c r="V32" s="624"/>
      <c r="W32" s="624"/>
      <c r="X32" s="624"/>
      <c r="Y32" s="625"/>
      <c r="Z32" s="626">
        <v>1.4</v>
      </c>
      <c r="AA32" s="626"/>
      <c r="AB32" s="626"/>
      <c r="AC32" s="626"/>
      <c r="AD32" s="627">
        <v>2621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98.7</v>
      </c>
      <c r="BH32" s="691"/>
      <c r="BI32" s="691"/>
      <c r="BJ32" s="691"/>
      <c r="BK32" s="691"/>
      <c r="BL32" s="691"/>
      <c r="BM32" s="692">
        <v>93.5</v>
      </c>
      <c r="BN32" s="691"/>
      <c r="BO32" s="691"/>
      <c r="BP32" s="691"/>
      <c r="BQ32" s="693"/>
      <c r="BR32" s="690">
        <v>98.5</v>
      </c>
      <c r="BS32" s="691"/>
      <c r="BT32" s="691"/>
      <c r="BU32" s="691"/>
      <c r="BV32" s="691"/>
      <c r="BW32" s="691"/>
      <c r="BX32" s="692">
        <v>93</v>
      </c>
      <c r="BY32" s="691"/>
      <c r="BZ32" s="691"/>
      <c r="CA32" s="691"/>
      <c r="CB32" s="693"/>
      <c r="CD32" s="688"/>
      <c r="CE32" s="689"/>
      <c r="CF32" s="637" t="s">
        <v>296</v>
      </c>
      <c r="CG32" s="638"/>
      <c r="CH32" s="638"/>
      <c r="CI32" s="638"/>
      <c r="CJ32" s="638"/>
      <c r="CK32" s="638"/>
      <c r="CL32" s="638"/>
      <c r="CM32" s="638"/>
      <c r="CN32" s="638"/>
      <c r="CO32" s="638"/>
      <c r="CP32" s="638"/>
      <c r="CQ32" s="639"/>
      <c r="CR32" s="623">
        <v>118</v>
      </c>
      <c r="CS32" s="624"/>
      <c r="CT32" s="624"/>
      <c r="CU32" s="624"/>
      <c r="CV32" s="624"/>
      <c r="CW32" s="624"/>
      <c r="CX32" s="624"/>
      <c r="CY32" s="625"/>
      <c r="CZ32" s="657">
        <v>0</v>
      </c>
      <c r="DA32" s="658"/>
      <c r="DB32" s="658"/>
      <c r="DC32" s="659"/>
      <c r="DD32" s="632">
        <v>118</v>
      </c>
      <c r="DE32" s="624"/>
      <c r="DF32" s="624"/>
      <c r="DG32" s="624"/>
      <c r="DH32" s="624"/>
      <c r="DI32" s="624"/>
      <c r="DJ32" s="624"/>
      <c r="DK32" s="625"/>
      <c r="DL32" s="632">
        <v>118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4757000</v>
      </c>
      <c r="S33" s="624"/>
      <c r="T33" s="624"/>
      <c r="U33" s="624"/>
      <c r="V33" s="624"/>
      <c r="W33" s="624"/>
      <c r="X33" s="624"/>
      <c r="Y33" s="625"/>
      <c r="Z33" s="626">
        <v>10.5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15221127</v>
      </c>
      <c r="CS33" s="655"/>
      <c r="CT33" s="655"/>
      <c r="CU33" s="655"/>
      <c r="CV33" s="655"/>
      <c r="CW33" s="655"/>
      <c r="CX33" s="655"/>
      <c r="CY33" s="656"/>
      <c r="CZ33" s="657">
        <v>34.299999999999997</v>
      </c>
      <c r="DA33" s="658"/>
      <c r="DB33" s="658"/>
      <c r="DC33" s="659"/>
      <c r="DD33" s="632">
        <v>12560269</v>
      </c>
      <c r="DE33" s="655"/>
      <c r="DF33" s="655"/>
      <c r="DG33" s="655"/>
      <c r="DH33" s="655"/>
      <c r="DI33" s="655"/>
      <c r="DJ33" s="655"/>
      <c r="DK33" s="656"/>
      <c r="DL33" s="632">
        <v>9499493</v>
      </c>
      <c r="DM33" s="655"/>
      <c r="DN33" s="655"/>
      <c r="DO33" s="655"/>
      <c r="DP33" s="655"/>
      <c r="DQ33" s="655"/>
      <c r="DR33" s="655"/>
      <c r="DS33" s="655"/>
      <c r="DT33" s="655"/>
      <c r="DU33" s="655"/>
      <c r="DV33" s="656"/>
      <c r="DW33" s="628">
        <v>33.9</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5764889</v>
      </c>
      <c r="CS34" s="624"/>
      <c r="CT34" s="624"/>
      <c r="CU34" s="624"/>
      <c r="CV34" s="624"/>
      <c r="CW34" s="624"/>
      <c r="CX34" s="624"/>
      <c r="CY34" s="625"/>
      <c r="CZ34" s="657">
        <v>13</v>
      </c>
      <c r="DA34" s="658"/>
      <c r="DB34" s="658"/>
      <c r="DC34" s="659"/>
      <c r="DD34" s="632">
        <v>4583750</v>
      </c>
      <c r="DE34" s="624"/>
      <c r="DF34" s="624"/>
      <c r="DG34" s="624"/>
      <c r="DH34" s="624"/>
      <c r="DI34" s="624"/>
      <c r="DJ34" s="624"/>
      <c r="DK34" s="625"/>
      <c r="DL34" s="632">
        <v>4293118</v>
      </c>
      <c r="DM34" s="624"/>
      <c r="DN34" s="624"/>
      <c r="DO34" s="624"/>
      <c r="DP34" s="624"/>
      <c r="DQ34" s="624"/>
      <c r="DR34" s="624"/>
      <c r="DS34" s="624"/>
      <c r="DT34" s="624"/>
      <c r="DU34" s="624"/>
      <c r="DV34" s="625"/>
      <c r="DW34" s="628">
        <v>15.3</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1300000</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5282733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45750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580946</v>
      </c>
      <c r="CS35" s="655"/>
      <c r="CT35" s="655"/>
      <c r="CU35" s="655"/>
      <c r="CV35" s="655"/>
      <c r="CW35" s="655"/>
      <c r="CX35" s="655"/>
      <c r="CY35" s="656"/>
      <c r="CZ35" s="657">
        <v>1.3</v>
      </c>
      <c r="DA35" s="658"/>
      <c r="DB35" s="658"/>
      <c r="DC35" s="659"/>
      <c r="DD35" s="632">
        <v>522856</v>
      </c>
      <c r="DE35" s="655"/>
      <c r="DF35" s="655"/>
      <c r="DG35" s="655"/>
      <c r="DH35" s="655"/>
      <c r="DI35" s="655"/>
      <c r="DJ35" s="655"/>
      <c r="DK35" s="656"/>
      <c r="DL35" s="632">
        <v>518660</v>
      </c>
      <c r="DM35" s="655"/>
      <c r="DN35" s="655"/>
      <c r="DO35" s="655"/>
      <c r="DP35" s="655"/>
      <c r="DQ35" s="655"/>
      <c r="DR35" s="655"/>
      <c r="DS35" s="655"/>
      <c r="DT35" s="655"/>
      <c r="DU35" s="655"/>
      <c r="DV35" s="656"/>
      <c r="DW35" s="628">
        <v>1.8</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45167270</v>
      </c>
      <c r="S36" s="696"/>
      <c r="T36" s="696"/>
      <c r="U36" s="696"/>
      <c r="V36" s="696"/>
      <c r="W36" s="696"/>
      <c r="X36" s="696"/>
      <c r="Y36" s="697"/>
      <c r="Z36" s="698">
        <v>100</v>
      </c>
      <c r="AA36" s="698"/>
      <c r="AB36" s="698"/>
      <c r="AC36" s="698"/>
      <c r="AD36" s="699">
        <v>26737917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1319750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-166219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2268591</v>
      </c>
      <c r="CS36" s="624"/>
      <c r="CT36" s="624"/>
      <c r="CU36" s="624"/>
      <c r="CV36" s="624"/>
      <c r="CW36" s="624"/>
      <c r="CX36" s="624"/>
      <c r="CY36" s="625"/>
      <c r="CZ36" s="657">
        <v>5.0999999999999996</v>
      </c>
      <c r="DA36" s="658"/>
      <c r="DB36" s="658"/>
      <c r="DC36" s="659"/>
      <c r="DD36" s="632">
        <v>1804419</v>
      </c>
      <c r="DE36" s="624"/>
      <c r="DF36" s="624"/>
      <c r="DG36" s="624"/>
      <c r="DH36" s="624"/>
      <c r="DI36" s="624"/>
      <c r="DJ36" s="624"/>
      <c r="DK36" s="625"/>
      <c r="DL36" s="632">
        <v>1326895</v>
      </c>
      <c r="DM36" s="624"/>
      <c r="DN36" s="624"/>
      <c r="DO36" s="624"/>
      <c r="DP36" s="624"/>
      <c r="DQ36" s="624"/>
      <c r="DR36" s="624"/>
      <c r="DS36" s="624"/>
      <c r="DT36" s="624"/>
      <c r="DU36" s="624"/>
      <c r="DV36" s="625"/>
      <c r="DW36" s="628">
        <v>4.7</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205821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12995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51685</v>
      </c>
      <c r="CS37" s="655"/>
      <c r="CT37" s="655"/>
      <c r="CU37" s="655"/>
      <c r="CV37" s="655"/>
      <c r="CW37" s="655"/>
      <c r="CX37" s="655"/>
      <c r="CY37" s="656"/>
      <c r="CZ37" s="657">
        <v>0.1</v>
      </c>
      <c r="DA37" s="658"/>
      <c r="DB37" s="658"/>
      <c r="DC37" s="659"/>
      <c r="DD37" s="632">
        <v>51685</v>
      </c>
      <c r="DE37" s="655"/>
      <c r="DF37" s="655"/>
      <c r="DG37" s="655"/>
      <c r="DH37" s="655"/>
      <c r="DI37" s="655"/>
      <c r="DJ37" s="655"/>
      <c r="DK37" s="656"/>
      <c r="DL37" s="632">
        <v>49568</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26509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21380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4643301</v>
      </c>
      <c r="CS38" s="624"/>
      <c r="CT38" s="624"/>
      <c r="CU38" s="624"/>
      <c r="CV38" s="624"/>
      <c r="CW38" s="624"/>
      <c r="CX38" s="624"/>
      <c r="CY38" s="625"/>
      <c r="CZ38" s="657">
        <v>10.5</v>
      </c>
      <c r="DA38" s="658"/>
      <c r="DB38" s="658"/>
      <c r="DC38" s="659"/>
      <c r="DD38" s="632">
        <v>3903218</v>
      </c>
      <c r="DE38" s="624"/>
      <c r="DF38" s="624"/>
      <c r="DG38" s="624"/>
      <c r="DH38" s="624"/>
      <c r="DI38" s="624"/>
      <c r="DJ38" s="624"/>
      <c r="DK38" s="625"/>
      <c r="DL38" s="632">
        <v>3360820</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8644</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1609063</v>
      </c>
      <c r="CS39" s="655"/>
      <c r="CT39" s="655"/>
      <c r="CU39" s="655"/>
      <c r="CV39" s="655"/>
      <c r="CW39" s="655"/>
      <c r="CX39" s="655"/>
      <c r="CY39" s="656"/>
      <c r="CZ39" s="657">
        <v>3.6</v>
      </c>
      <c r="DA39" s="658"/>
      <c r="DB39" s="658"/>
      <c r="DC39" s="659"/>
      <c r="DD39" s="632">
        <v>1577221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1056273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354337</v>
      </c>
      <c r="CS40" s="624"/>
      <c r="CT40" s="624"/>
      <c r="CU40" s="624"/>
      <c r="CV40" s="624"/>
      <c r="CW40" s="624"/>
      <c r="CX40" s="624"/>
      <c r="CY40" s="625"/>
      <c r="CZ40" s="657">
        <v>0.8</v>
      </c>
      <c r="DA40" s="658"/>
      <c r="DB40" s="658"/>
      <c r="DC40" s="659"/>
      <c r="DD40" s="632">
        <v>168805</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2665736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275</v>
      </c>
      <c r="CS41" s="655"/>
      <c r="CT41" s="655"/>
      <c r="CU41" s="655"/>
      <c r="CV41" s="655"/>
      <c r="CW41" s="655"/>
      <c r="CX41" s="655"/>
      <c r="CY41" s="656"/>
      <c r="CZ41" s="657" t="s">
        <v>275</v>
      </c>
      <c r="DA41" s="658"/>
      <c r="DB41" s="658"/>
      <c r="DC41" s="659"/>
      <c r="DD41" s="632" t="s">
        <v>275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6316829</v>
      </c>
      <c r="CS42" s="624"/>
      <c r="CT42" s="624"/>
      <c r="CU42" s="624"/>
      <c r="CV42" s="624"/>
      <c r="CW42" s="624"/>
      <c r="CX42" s="624"/>
      <c r="CY42" s="625"/>
      <c r="CZ42" s="657">
        <v>14.2</v>
      </c>
      <c r="DA42" s="706"/>
      <c r="DB42" s="706"/>
      <c r="DC42" s="707"/>
      <c r="DD42" s="632">
        <v>791694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69035</v>
      </c>
      <c r="CS43" s="655"/>
      <c r="CT43" s="655"/>
      <c r="CU43" s="655"/>
      <c r="CV43" s="655"/>
      <c r="CW43" s="655"/>
      <c r="CX43" s="655"/>
      <c r="CY43" s="656"/>
      <c r="CZ43" s="657">
        <v>0.2</v>
      </c>
      <c r="DA43" s="658"/>
      <c r="DB43" s="658"/>
      <c r="DC43" s="659"/>
      <c r="DD43" s="632">
        <v>135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6194690</v>
      </c>
      <c r="CS44" s="624"/>
      <c r="CT44" s="624"/>
      <c r="CU44" s="624"/>
      <c r="CV44" s="624"/>
      <c r="CW44" s="624"/>
      <c r="CX44" s="624"/>
      <c r="CY44" s="625"/>
      <c r="CZ44" s="657">
        <v>13.9</v>
      </c>
      <c r="DA44" s="706"/>
      <c r="DB44" s="706"/>
      <c r="DC44" s="707"/>
      <c r="DD44" s="632">
        <v>739303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4315394</v>
      </c>
      <c r="CS45" s="655"/>
      <c r="CT45" s="655"/>
      <c r="CU45" s="655"/>
      <c r="CV45" s="655"/>
      <c r="CW45" s="655"/>
      <c r="CX45" s="655"/>
      <c r="CY45" s="656"/>
      <c r="CZ45" s="657">
        <v>9.6999999999999993</v>
      </c>
      <c r="DA45" s="658"/>
      <c r="DB45" s="658"/>
      <c r="DC45" s="659"/>
      <c r="DD45" s="632">
        <v>193687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1687570</v>
      </c>
      <c r="CS46" s="624"/>
      <c r="CT46" s="624"/>
      <c r="CU46" s="624"/>
      <c r="CV46" s="624"/>
      <c r="CW46" s="624"/>
      <c r="CX46" s="624"/>
      <c r="CY46" s="625"/>
      <c r="CZ46" s="657">
        <v>3.8</v>
      </c>
      <c r="DA46" s="706"/>
      <c r="DB46" s="706"/>
      <c r="DC46" s="707"/>
      <c r="DD46" s="632">
        <v>497205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122139</v>
      </c>
      <c r="CS47" s="655"/>
      <c r="CT47" s="655"/>
      <c r="CU47" s="655"/>
      <c r="CV47" s="655"/>
      <c r="CW47" s="655"/>
      <c r="CX47" s="655"/>
      <c r="CY47" s="656"/>
      <c r="CZ47" s="657">
        <v>0.3</v>
      </c>
      <c r="DA47" s="658"/>
      <c r="DB47" s="658"/>
      <c r="DC47" s="659"/>
      <c r="DD47" s="632">
        <v>52391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44421483</v>
      </c>
      <c r="CS49" s="691"/>
      <c r="CT49" s="691"/>
      <c r="CU49" s="691"/>
      <c r="CV49" s="691"/>
      <c r="CW49" s="691"/>
      <c r="CX49" s="691"/>
      <c r="CY49" s="718"/>
      <c r="CZ49" s="719">
        <v>100</v>
      </c>
      <c r="DA49" s="720"/>
      <c r="DB49" s="720"/>
      <c r="DC49" s="721"/>
      <c r="DD49" s="722">
        <v>30409882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536</v>
      </c>
      <c r="C7" s="750"/>
      <c r="D7" s="750"/>
      <c r="E7" s="750"/>
      <c r="F7" s="750"/>
      <c r="G7" s="750"/>
      <c r="H7" s="750"/>
      <c r="I7" s="750"/>
      <c r="J7" s="750"/>
      <c r="K7" s="750"/>
      <c r="L7" s="750"/>
      <c r="M7" s="750"/>
      <c r="N7" s="750"/>
      <c r="O7" s="750"/>
      <c r="P7" s="751"/>
      <c r="Q7" s="752">
        <v>45158</v>
      </c>
      <c r="R7" s="753"/>
      <c r="S7" s="753"/>
      <c r="T7" s="753"/>
      <c r="U7" s="753"/>
      <c r="V7" s="753">
        <v>44412</v>
      </c>
      <c r="W7" s="753"/>
      <c r="X7" s="753"/>
      <c r="Y7" s="753"/>
      <c r="Z7" s="753"/>
      <c r="AA7" s="753">
        <v>746</v>
      </c>
      <c r="AB7" s="753"/>
      <c r="AC7" s="753"/>
      <c r="AD7" s="753"/>
      <c r="AE7" s="754"/>
      <c r="AF7" s="755">
        <v>616</v>
      </c>
      <c r="AG7" s="756"/>
      <c r="AH7" s="756"/>
      <c r="AI7" s="756"/>
      <c r="AJ7" s="757"/>
      <c r="AK7" s="792">
        <v>14</v>
      </c>
      <c r="AL7" s="793"/>
      <c r="AM7" s="793"/>
      <c r="AN7" s="793"/>
      <c r="AO7" s="793"/>
      <c r="AP7" s="793">
        <v>54242</v>
      </c>
      <c r="AQ7" s="793"/>
      <c r="AR7" s="793"/>
      <c r="AS7" s="793"/>
      <c r="AT7" s="793"/>
      <c r="AU7" s="794" t="s">
        <v>537</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570</v>
      </c>
      <c r="BT7" s="797"/>
      <c r="BU7" s="797"/>
      <c r="BV7" s="797"/>
      <c r="BW7" s="797"/>
      <c r="BX7" s="797"/>
      <c r="BY7" s="797"/>
      <c r="BZ7" s="797"/>
      <c r="CA7" s="797"/>
      <c r="CB7" s="797"/>
      <c r="CC7" s="797"/>
      <c r="CD7" s="797"/>
      <c r="CE7" s="797"/>
      <c r="CF7" s="797"/>
      <c r="CG7" s="798"/>
      <c r="CH7" s="789">
        <v>-1</v>
      </c>
      <c r="CI7" s="790"/>
      <c r="CJ7" s="790"/>
      <c r="CK7" s="790"/>
      <c r="CL7" s="791"/>
      <c r="CM7" s="789">
        <v>4</v>
      </c>
      <c r="CN7" s="790"/>
      <c r="CO7" s="790"/>
      <c r="CP7" s="790"/>
      <c r="CQ7" s="791"/>
      <c r="CR7" s="789">
        <v>3</v>
      </c>
      <c r="CS7" s="790"/>
      <c r="CT7" s="790"/>
      <c r="CU7" s="790"/>
      <c r="CV7" s="791"/>
      <c r="CW7" s="789" t="s">
        <v>539</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x14ac:dyDescent="0.15">
      <c r="A8" s="212">
        <v>2</v>
      </c>
      <c r="B8" s="773" t="s">
        <v>538</v>
      </c>
      <c r="C8" s="774"/>
      <c r="D8" s="774"/>
      <c r="E8" s="774"/>
      <c r="F8" s="774"/>
      <c r="G8" s="774"/>
      <c r="H8" s="774"/>
      <c r="I8" s="774"/>
      <c r="J8" s="774"/>
      <c r="K8" s="774"/>
      <c r="L8" s="774"/>
      <c r="M8" s="774"/>
      <c r="N8" s="774"/>
      <c r="O8" s="774"/>
      <c r="P8" s="775"/>
      <c r="Q8" s="776">
        <v>45</v>
      </c>
      <c r="R8" s="777"/>
      <c r="S8" s="777"/>
      <c r="T8" s="777"/>
      <c r="U8" s="777"/>
      <c r="V8" s="777">
        <v>45</v>
      </c>
      <c r="W8" s="777"/>
      <c r="X8" s="777"/>
      <c r="Y8" s="777"/>
      <c r="Z8" s="777"/>
      <c r="AA8" s="777">
        <v>0</v>
      </c>
      <c r="AB8" s="777"/>
      <c r="AC8" s="777"/>
      <c r="AD8" s="777"/>
      <c r="AE8" s="778"/>
      <c r="AF8" s="779">
        <v>0</v>
      </c>
      <c r="AG8" s="780"/>
      <c r="AH8" s="780"/>
      <c r="AI8" s="780"/>
      <c r="AJ8" s="781"/>
      <c r="AK8" s="782">
        <v>35</v>
      </c>
      <c r="AL8" s="783"/>
      <c r="AM8" s="783"/>
      <c r="AN8" s="783"/>
      <c r="AO8" s="783"/>
      <c r="AP8" s="783">
        <v>203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526</v>
      </c>
      <c r="BT8" s="787"/>
      <c r="BU8" s="787"/>
      <c r="BV8" s="787"/>
      <c r="BW8" s="787"/>
      <c r="BX8" s="787"/>
      <c r="BY8" s="787"/>
      <c r="BZ8" s="787"/>
      <c r="CA8" s="787"/>
      <c r="CB8" s="787"/>
      <c r="CC8" s="787"/>
      <c r="CD8" s="787"/>
      <c r="CE8" s="787"/>
      <c r="CF8" s="787"/>
      <c r="CG8" s="788"/>
      <c r="CH8" s="799">
        <v>2</v>
      </c>
      <c r="CI8" s="800"/>
      <c r="CJ8" s="800"/>
      <c r="CK8" s="800"/>
      <c r="CL8" s="801"/>
      <c r="CM8" s="799">
        <v>890</v>
      </c>
      <c r="CN8" s="800"/>
      <c r="CO8" s="800"/>
      <c r="CP8" s="800"/>
      <c r="CQ8" s="801"/>
      <c r="CR8" s="799">
        <v>3</v>
      </c>
      <c r="CS8" s="800"/>
      <c r="CT8" s="800"/>
      <c r="CU8" s="800"/>
      <c r="CV8" s="801"/>
      <c r="CW8" s="799" t="s">
        <v>539</v>
      </c>
      <c r="CX8" s="800"/>
      <c r="CY8" s="800"/>
      <c r="CZ8" s="800"/>
      <c r="DA8" s="801"/>
      <c r="DB8" s="799" t="s">
        <v>539</v>
      </c>
      <c r="DC8" s="800"/>
      <c r="DD8" s="800"/>
      <c r="DE8" s="800"/>
      <c r="DF8" s="801"/>
      <c r="DG8" s="799" t="s">
        <v>539</v>
      </c>
      <c r="DH8" s="800"/>
      <c r="DI8" s="800"/>
      <c r="DJ8" s="800"/>
      <c r="DK8" s="801"/>
      <c r="DL8" s="799" t="s">
        <v>539</v>
      </c>
      <c r="DM8" s="800"/>
      <c r="DN8" s="800"/>
      <c r="DO8" s="800"/>
      <c r="DP8" s="801"/>
      <c r="DQ8" s="799" t="s">
        <v>539</v>
      </c>
      <c r="DR8" s="800"/>
      <c r="DS8" s="800"/>
      <c r="DT8" s="800"/>
      <c r="DU8" s="801"/>
      <c r="DV8" s="802"/>
      <c r="DW8" s="803"/>
      <c r="DX8" s="803"/>
      <c r="DY8" s="803"/>
      <c r="DZ8" s="804"/>
      <c r="EA8" s="205"/>
    </row>
    <row r="9" spans="1:131" s="206" customFormat="1" ht="26.25" customHeight="1" x14ac:dyDescent="0.15">
      <c r="A9" s="212">
        <v>3</v>
      </c>
      <c r="B9" s="773" t="s">
        <v>540</v>
      </c>
      <c r="C9" s="774"/>
      <c r="D9" s="774"/>
      <c r="E9" s="774"/>
      <c r="F9" s="774"/>
      <c r="G9" s="774"/>
      <c r="H9" s="774"/>
      <c r="I9" s="774"/>
      <c r="J9" s="774"/>
      <c r="K9" s="774"/>
      <c r="L9" s="774"/>
      <c r="M9" s="774"/>
      <c r="N9" s="774"/>
      <c r="O9" s="774"/>
      <c r="P9" s="775"/>
      <c r="Q9" s="776">
        <v>70</v>
      </c>
      <c r="R9" s="777"/>
      <c r="S9" s="777"/>
      <c r="T9" s="777"/>
      <c r="U9" s="777"/>
      <c r="V9" s="777">
        <v>70</v>
      </c>
      <c r="W9" s="777"/>
      <c r="X9" s="777"/>
      <c r="Y9" s="777"/>
      <c r="Z9" s="777"/>
      <c r="AA9" s="777">
        <v>0</v>
      </c>
      <c r="AB9" s="777"/>
      <c r="AC9" s="777"/>
      <c r="AD9" s="777"/>
      <c r="AE9" s="778"/>
      <c r="AF9" s="779">
        <v>0</v>
      </c>
      <c r="AG9" s="780"/>
      <c r="AH9" s="780"/>
      <c r="AI9" s="780"/>
      <c r="AJ9" s="781"/>
      <c r="AK9" s="782">
        <v>61</v>
      </c>
      <c r="AL9" s="783"/>
      <c r="AM9" s="783"/>
      <c r="AN9" s="783"/>
      <c r="AO9" s="783"/>
      <c r="AP9" s="783">
        <v>472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527</v>
      </c>
      <c r="BT9" s="787"/>
      <c r="BU9" s="787"/>
      <c r="BV9" s="787"/>
      <c r="BW9" s="787"/>
      <c r="BX9" s="787"/>
      <c r="BY9" s="787"/>
      <c r="BZ9" s="787"/>
      <c r="CA9" s="787"/>
      <c r="CB9" s="787"/>
      <c r="CC9" s="787"/>
      <c r="CD9" s="787"/>
      <c r="CE9" s="787"/>
      <c r="CF9" s="787"/>
      <c r="CG9" s="788"/>
      <c r="CH9" s="799">
        <v>9</v>
      </c>
      <c r="CI9" s="800"/>
      <c r="CJ9" s="800"/>
      <c r="CK9" s="800"/>
      <c r="CL9" s="801"/>
      <c r="CM9" s="799">
        <v>42</v>
      </c>
      <c r="CN9" s="800"/>
      <c r="CO9" s="800"/>
      <c r="CP9" s="800"/>
      <c r="CQ9" s="801"/>
      <c r="CR9" s="799">
        <v>23</v>
      </c>
      <c r="CS9" s="800"/>
      <c r="CT9" s="800"/>
      <c r="CU9" s="800"/>
      <c r="CV9" s="801"/>
      <c r="CW9" s="799" t="s">
        <v>539</v>
      </c>
      <c r="CX9" s="800"/>
      <c r="CY9" s="800"/>
      <c r="CZ9" s="800"/>
      <c r="DA9" s="801"/>
      <c r="DB9" s="799" t="s">
        <v>539</v>
      </c>
      <c r="DC9" s="800"/>
      <c r="DD9" s="800"/>
      <c r="DE9" s="800"/>
      <c r="DF9" s="801"/>
      <c r="DG9" s="799" t="s">
        <v>539</v>
      </c>
      <c r="DH9" s="800"/>
      <c r="DI9" s="800"/>
      <c r="DJ9" s="800"/>
      <c r="DK9" s="801"/>
      <c r="DL9" s="799" t="s">
        <v>539</v>
      </c>
      <c r="DM9" s="800"/>
      <c r="DN9" s="800"/>
      <c r="DO9" s="800"/>
      <c r="DP9" s="801"/>
      <c r="DQ9" s="799" t="s">
        <v>539</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528</v>
      </c>
      <c r="BT10" s="787"/>
      <c r="BU10" s="787"/>
      <c r="BV10" s="787"/>
      <c r="BW10" s="787"/>
      <c r="BX10" s="787"/>
      <c r="BY10" s="787"/>
      <c r="BZ10" s="787"/>
      <c r="CA10" s="787"/>
      <c r="CB10" s="787"/>
      <c r="CC10" s="787"/>
      <c r="CD10" s="787"/>
      <c r="CE10" s="787"/>
      <c r="CF10" s="787"/>
      <c r="CG10" s="788"/>
      <c r="CH10" s="799">
        <v>1</v>
      </c>
      <c r="CI10" s="800"/>
      <c r="CJ10" s="800"/>
      <c r="CK10" s="800"/>
      <c r="CL10" s="801"/>
      <c r="CM10" s="799">
        <v>34</v>
      </c>
      <c r="CN10" s="800"/>
      <c r="CO10" s="800"/>
      <c r="CP10" s="800"/>
      <c r="CQ10" s="801"/>
      <c r="CR10" s="799">
        <v>24</v>
      </c>
      <c r="CS10" s="800"/>
      <c r="CT10" s="800"/>
      <c r="CU10" s="800"/>
      <c r="CV10" s="801"/>
      <c r="CW10" s="799">
        <v>10</v>
      </c>
      <c r="CX10" s="800"/>
      <c r="CY10" s="800"/>
      <c r="CZ10" s="800"/>
      <c r="DA10" s="801"/>
      <c r="DB10" s="799" t="s">
        <v>539</v>
      </c>
      <c r="DC10" s="800"/>
      <c r="DD10" s="800"/>
      <c r="DE10" s="800"/>
      <c r="DF10" s="801"/>
      <c r="DG10" s="805" t="s">
        <v>539</v>
      </c>
      <c r="DH10" s="806"/>
      <c r="DI10" s="806"/>
      <c r="DJ10" s="806"/>
      <c r="DK10" s="807"/>
      <c r="DL10" s="799" t="s">
        <v>539</v>
      </c>
      <c r="DM10" s="800"/>
      <c r="DN10" s="800"/>
      <c r="DO10" s="800"/>
      <c r="DP10" s="801"/>
      <c r="DQ10" s="799" t="s">
        <v>539</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571</v>
      </c>
      <c r="BT11" s="787"/>
      <c r="BU11" s="787"/>
      <c r="BV11" s="787"/>
      <c r="BW11" s="787"/>
      <c r="BX11" s="787"/>
      <c r="BY11" s="787"/>
      <c r="BZ11" s="787"/>
      <c r="CA11" s="787"/>
      <c r="CB11" s="787"/>
      <c r="CC11" s="787"/>
      <c r="CD11" s="787"/>
      <c r="CE11" s="787"/>
      <c r="CF11" s="787"/>
      <c r="CG11" s="788"/>
      <c r="CH11" s="799">
        <v>-11</v>
      </c>
      <c r="CI11" s="800"/>
      <c r="CJ11" s="800"/>
      <c r="CK11" s="800"/>
      <c r="CL11" s="801"/>
      <c r="CM11" s="799">
        <v>9</v>
      </c>
      <c r="CN11" s="800"/>
      <c r="CO11" s="800"/>
      <c r="CP11" s="800"/>
      <c r="CQ11" s="801"/>
      <c r="CR11" s="799">
        <v>5</v>
      </c>
      <c r="CS11" s="800"/>
      <c r="CT11" s="800"/>
      <c r="CU11" s="800"/>
      <c r="CV11" s="801"/>
      <c r="CW11" s="799" t="s">
        <v>539</v>
      </c>
      <c r="CX11" s="800"/>
      <c r="CY11" s="800"/>
      <c r="CZ11" s="800"/>
      <c r="DA11" s="801"/>
      <c r="DB11" s="799" t="s">
        <v>539</v>
      </c>
      <c r="DC11" s="800"/>
      <c r="DD11" s="800"/>
      <c r="DE11" s="800"/>
      <c r="DF11" s="801"/>
      <c r="DG11" s="799" t="s">
        <v>539</v>
      </c>
      <c r="DH11" s="800"/>
      <c r="DI11" s="800"/>
      <c r="DJ11" s="800"/>
      <c r="DK11" s="801"/>
      <c r="DL11" s="799" t="s">
        <v>539</v>
      </c>
      <c r="DM11" s="800"/>
      <c r="DN11" s="800"/>
      <c r="DO11" s="800"/>
      <c r="DP11" s="801"/>
      <c r="DQ11" s="799" t="s">
        <v>539</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572</v>
      </c>
      <c r="BT12" s="787"/>
      <c r="BU12" s="787"/>
      <c r="BV12" s="787"/>
      <c r="BW12" s="787"/>
      <c r="BX12" s="787"/>
      <c r="BY12" s="787"/>
      <c r="BZ12" s="787"/>
      <c r="CA12" s="787"/>
      <c r="CB12" s="787"/>
      <c r="CC12" s="787"/>
      <c r="CD12" s="787"/>
      <c r="CE12" s="787"/>
      <c r="CF12" s="787"/>
      <c r="CG12" s="788"/>
      <c r="CH12" s="799">
        <v>0</v>
      </c>
      <c r="CI12" s="800"/>
      <c r="CJ12" s="800"/>
      <c r="CK12" s="800"/>
      <c r="CL12" s="801"/>
      <c r="CM12" s="799">
        <v>2</v>
      </c>
      <c r="CN12" s="800"/>
      <c r="CO12" s="800"/>
      <c r="CP12" s="800"/>
      <c r="CQ12" s="801"/>
      <c r="CR12" s="799">
        <v>2</v>
      </c>
      <c r="CS12" s="800"/>
      <c r="CT12" s="800"/>
      <c r="CU12" s="800"/>
      <c r="CV12" s="801"/>
      <c r="CW12" s="799">
        <v>0</v>
      </c>
      <c r="CX12" s="800"/>
      <c r="CY12" s="800"/>
      <c r="CZ12" s="800"/>
      <c r="DA12" s="801"/>
      <c r="DB12" s="799" t="s">
        <v>539</v>
      </c>
      <c r="DC12" s="800"/>
      <c r="DD12" s="800"/>
      <c r="DE12" s="800"/>
      <c r="DF12" s="801"/>
      <c r="DG12" s="799" t="s">
        <v>539</v>
      </c>
      <c r="DH12" s="800"/>
      <c r="DI12" s="800"/>
      <c r="DJ12" s="800"/>
      <c r="DK12" s="801"/>
      <c r="DL12" s="799" t="s">
        <v>539</v>
      </c>
      <c r="DM12" s="800"/>
      <c r="DN12" s="800"/>
      <c r="DO12" s="800"/>
      <c r="DP12" s="801"/>
      <c r="DQ12" s="799" t="s">
        <v>539</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529</v>
      </c>
      <c r="BT13" s="787"/>
      <c r="BU13" s="787"/>
      <c r="BV13" s="787"/>
      <c r="BW13" s="787"/>
      <c r="BX13" s="787"/>
      <c r="BY13" s="787"/>
      <c r="BZ13" s="787"/>
      <c r="CA13" s="787"/>
      <c r="CB13" s="787"/>
      <c r="CC13" s="787"/>
      <c r="CD13" s="787"/>
      <c r="CE13" s="787"/>
      <c r="CF13" s="787"/>
      <c r="CG13" s="788"/>
      <c r="CH13" s="799">
        <v>-6</v>
      </c>
      <c r="CI13" s="800"/>
      <c r="CJ13" s="800"/>
      <c r="CK13" s="800"/>
      <c r="CL13" s="801"/>
      <c r="CM13" s="799">
        <v>46</v>
      </c>
      <c r="CN13" s="800"/>
      <c r="CO13" s="800"/>
      <c r="CP13" s="800"/>
      <c r="CQ13" s="801"/>
      <c r="CR13" s="799">
        <v>8</v>
      </c>
      <c r="CS13" s="800"/>
      <c r="CT13" s="800"/>
      <c r="CU13" s="800"/>
      <c r="CV13" s="801"/>
      <c r="CW13" s="799" t="s">
        <v>539</v>
      </c>
      <c r="CX13" s="800"/>
      <c r="CY13" s="800"/>
      <c r="CZ13" s="800"/>
      <c r="DA13" s="801"/>
      <c r="DB13" s="799" t="s">
        <v>539</v>
      </c>
      <c r="DC13" s="800"/>
      <c r="DD13" s="800"/>
      <c r="DE13" s="800"/>
      <c r="DF13" s="801"/>
      <c r="DG13" s="799" t="s">
        <v>539</v>
      </c>
      <c r="DH13" s="800"/>
      <c r="DI13" s="800"/>
      <c r="DJ13" s="800"/>
      <c r="DK13" s="801"/>
      <c r="DL13" s="799" t="s">
        <v>539</v>
      </c>
      <c r="DM13" s="800"/>
      <c r="DN13" s="800"/>
      <c r="DO13" s="800"/>
      <c r="DP13" s="801"/>
      <c r="DQ13" s="799" t="s">
        <v>539</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530</v>
      </c>
      <c r="BT14" s="787"/>
      <c r="BU14" s="787"/>
      <c r="BV14" s="787"/>
      <c r="BW14" s="787"/>
      <c r="BX14" s="787"/>
      <c r="BY14" s="787"/>
      <c r="BZ14" s="787"/>
      <c r="CA14" s="787"/>
      <c r="CB14" s="787"/>
      <c r="CC14" s="787"/>
      <c r="CD14" s="787"/>
      <c r="CE14" s="787"/>
      <c r="CF14" s="787"/>
      <c r="CG14" s="788"/>
      <c r="CH14" s="799">
        <v>-1</v>
      </c>
      <c r="CI14" s="800"/>
      <c r="CJ14" s="800"/>
      <c r="CK14" s="800"/>
      <c r="CL14" s="801"/>
      <c r="CM14" s="799">
        <v>19</v>
      </c>
      <c r="CN14" s="800"/>
      <c r="CO14" s="800"/>
      <c r="CP14" s="800"/>
      <c r="CQ14" s="801"/>
      <c r="CR14" s="799">
        <v>7</v>
      </c>
      <c r="CS14" s="800"/>
      <c r="CT14" s="800"/>
      <c r="CU14" s="800"/>
      <c r="CV14" s="801"/>
      <c r="CW14" s="799">
        <v>0</v>
      </c>
      <c r="CX14" s="800"/>
      <c r="CY14" s="800"/>
      <c r="CZ14" s="800"/>
      <c r="DA14" s="801"/>
      <c r="DB14" s="799" t="s">
        <v>539</v>
      </c>
      <c r="DC14" s="800"/>
      <c r="DD14" s="800"/>
      <c r="DE14" s="800"/>
      <c r="DF14" s="801"/>
      <c r="DG14" s="799" t="s">
        <v>539</v>
      </c>
      <c r="DH14" s="800"/>
      <c r="DI14" s="800"/>
      <c r="DJ14" s="800"/>
      <c r="DK14" s="801"/>
      <c r="DL14" s="799" t="s">
        <v>539</v>
      </c>
      <c r="DM14" s="800"/>
      <c r="DN14" s="800"/>
      <c r="DO14" s="800"/>
      <c r="DP14" s="801"/>
      <c r="DQ14" s="799" t="s">
        <v>539</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8"/>
      <c r="R22" s="809"/>
      <c r="S22" s="809"/>
      <c r="T22" s="809"/>
      <c r="U22" s="809"/>
      <c r="V22" s="809"/>
      <c r="W22" s="809"/>
      <c r="X22" s="809"/>
      <c r="Y22" s="809"/>
      <c r="Z22" s="809"/>
      <c r="AA22" s="809"/>
      <c r="AB22" s="809"/>
      <c r="AC22" s="809"/>
      <c r="AD22" s="809"/>
      <c r="AE22" s="810"/>
      <c r="AF22" s="779"/>
      <c r="AG22" s="780"/>
      <c r="AH22" s="780"/>
      <c r="AI22" s="780"/>
      <c r="AJ22" s="781"/>
      <c r="AK22" s="823"/>
      <c r="AL22" s="824"/>
      <c r="AM22" s="824"/>
      <c r="AN22" s="824"/>
      <c r="AO22" s="824"/>
      <c r="AP22" s="824"/>
      <c r="AQ22" s="824"/>
      <c r="AR22" s="824"/>
      <c r="AS22" s="824"/>
      <c r="AT22" s="824"/>
      <c r="AU22" s="825"/>
      <c r="AV22" s="825"/>
      <c r="AW22" s="825"/>
      <c r="AX22" s="825"/>
      <c r="AY22" s="826"/>
      <c r="AZ22" s="827" t="s">
        <v>360</v>
      </c>
      <c r="BA22" s="827"/>
      <c r="BB22" s="827"/>
      <c r="BC22" s="827"/>
      <c r="BD22" s="828"/>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11" t="s">
        <v>362</v>
      </c>
      <c r="C23" s="812"/>
      <c r="D23" s="812"/>
      <c r="E23" s="812"/>
      <c r="F23" s="812"/>
      <c r="G23" s="812"/>
      <c r="H23" s="812"/>
      <c r="I23" s="812"/>
      <c r="J23" s="812"/>
      <c r="K23" s="812"/>
      <c r="L23" s="812"/>
      <c r="M23" s="812"/>
      <c r="N23" s="812"/>
      <c r="O23" s="812"/>
      <c r="P23" s="813"/>
      <c r="Q23" s="814">
        <v>45272</v>
      </c>
      <c r="R23" s="815"/>
      <c r="S23" s="815"/>
      <c r="T23" s="815"/>
      <c r="U23" s="815"/>
      <c r="V23" s="815">
        <v>44526</v>
      </c>
      <c r="W23" s="815"/>
      <c r="X23" s="815"/>
      <c r="Y23" s="815"/>
      <c r="Z23" s="815"/>
      <c r="AA23" s="815">
        <v>746</v>
      </c>
      <c r="AB23" s="815"/>
      <c r="AC23" s="815"/>
      <c r="AD23" s="815"/>
      <c r="AE23" s="816"/>
      <c r="AF23" s="817">
        <v>616</v>
      </c>
      <c r="AG23" s="815"/>
      <c r="AH23" s="815"/>
      <c r="AI23" s="815"/>
      <c r="AJ23" s="818"/>
      <c r="AK23" s="819"/>
      <c r="AL23" s="820"/>
      <c r="AM23" s="820"/>
      <c r="AN23" s="820"/>
      <c r="AO23" s="820"/>
      <c r="AP23" s="815">
        <v>54918</v>
      </c>
      <c r="AQ23" s="815"/>
      <c r="AR23" s="815"/>
      <c r="AS23" s="815"/>
      <c r="AT23" s="815"/>
      <c r="AU23" s="821"/>
      <c r="AV23" s="821"/>
      <c r="AW23" s="821"/>
      <c r="AX23" s="821"/>
      <c r="AY23" s="822"/>
      <c r="AZ23" s="830" t="s">
        <v>108</v>
      </c>
      <c r="BA23" s="831"/>
      <c r="BB23" s="831"/>
      <c r="BC23" s="831"/>
      <c r="BD23" s="832"/>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9" t="s">
        <v>363</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3" t="s">
        <v>368</v>
      </c>
      <c r="AG26" s="834"/>
      <c r="AH26" s="834"/>
      <c r="AI26" s="834"/>
      <c r="AJ26" s="835"/>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6"/>
      <c r="AG27" s="837"/>
      <c r="AH27" s="837"/>
      <c r="AI27" s="837"/>
      <c r="AJ27" s="838"/>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541</v>
      </c>
      <c r="C28" s="750"/>
      <c r="D28" s="750"/>
      <c r="E28" s="750"/>
      <c r="F28" s="750"/>
      <c r="G28" s="750"/>
      <c r="H28" s="750"/>
      <c r="I28" s="750"/>
      <c r="J28" s="750"/>
      <c r="K28" s="750"/>
      <c r="L28" s="750"/>
      <c r="M28" s="750"/>
      <c r="N28" s="750"/>
      <c r="O28" s="750"/>
      <c r="P28" s="751"/>
      <c r="Q28" s="843">
        <v>12898</v>
      </c>
      <c r="R28" s="844"/>
      <c r="S28" s="844"/>
      <c r="T28" s="844"/>
      <c r="U28" s="844"/>
      <c r="V28" s="844">
        <v>12852</v>
      </c>
      <c r="W28" s="844"/>
      <c r="X28" s="844"/>
      <c r="Y28" s="844"/>
      <c r="Z28" s="844"/>
      <c r="AA28" s="844">
        <v>46</v>
      </c>
      <c r="AB28" s="844"/>
      <c r="AC28" s="844"/>
      <c r="AD28" s="844"/>
      <c r="AE28" s="845"/>
      <c r="AF28" s="846">
        <v>46</v>
      </c>
      <c r="AG28" s="844"/>
      <c r="AH28" s="844"/>
      <c r="AI28" s="844"/>
      <c r="AJ28" s="847"/>
      <c r="AK28" s="848">
        <v>986</v>
      </c>
      <c r="AL28" s="839"/>
      <c r="AM28" s="839"/>
      <c r="AN28" s="839"/>
      <c r="AO28" s="839"/>
      <c r="AP28" s="839" t="s">
        <v>539</v>
      </c>
      <c r="AQ28" s="839"/>
      <c r="AR28" s="839"/>
      <c r="AS28" s="839"/>
      <c r="AT28" s="839"/>
      <c r="AU28" s="839" t="s">
        <v>539</v>
      </c>
      <c r="AV28" s="839"/>
      <c r="AW28" s="839"/>
      <c r="AX28" s="839"/>
      <c r="AY28" s="839"/>
      <c r="AZ28" s="840" t="s">
        <v>539</v>
      </c>
      <c r="BA28" s="840"/>
      <c r="BB28" s="840"/>
      <c r="BC28" s="840"/>
      <c r="BD28" s="840"/>
      <c r="BE28" s="841" t="s">
        <v>542</v>
      </c>
      <c r="BF28" s="841"/>
      <c r="BG28" s="841"/>
      <c r="BH28" s="841"/>
      <c r="BI28" s="842"/>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543</v>
      </c>
      <c r="C29" s="774"/>
      <c r="D29" s="774"/>
      <c r="E29" s="774"/>
      <c r="F29" s="774"/>
      <c r="G29" s="774"/>
      <c r="H29" s="774"/>
      <c r="I29" s="774"/>
      <c r="J29" s="774"/>
      <c r="K29" s="774"/>
      <c r="L29" s="774"/>
      <c r="M29" s="774"/>
      <c r="N29" s="774"/>
      <c r="O29" s="774"/>
      <c r="P29" s="775"/>
      <c r="Q29" s="776">
        <v>245</v>
      </c>
      <c r="R29" s="777"/>
      <c r="S29" s="777"/>
      <c r="T29" s="777"/>
      <c r="U29" s="777"/>
      <c r="V29" s="777">
        <v>245</v>
      </c>
      <c r="W29" s="777"/>
      <c r="X29" s="777"/>
      <c r="Y29" s="777"/>
      <c r="Z29" s="777"/>
      <c r="AA29" s="777">
        <v>0</v>
      </c>
      <c r="AB29" s="777"/>
      <c r="AC29" s="777"/>
      <c r="AD29" s="777"/>
      <c r="AE29" s="778"/>
      <c r="AF29" s="779">
        <v>0</v>
      </c>
      <c r="AG29" s="780"/>
      <c r="AH29" s="780"/>
      <c r="AI29" s="780"/>
      <c r="AJ29" s="781"/>
      <c r="AK29" s="851">
        <v>107</v>
      </c>
      <c r="AL29" s="852"/>
      <c r="AM29" s="852"/>
      <c r="AN29" s="852"/>
      <c r="AO29" s="852"/>
      <c r="AP29" s="852">
        <v>246</v>
      </c>
      <c r="AQ29" s="852"/>
      <c r="AR29" s="852"/>
      <c r="AS29" s="852"/>
      <c r="AT29" s="852"/>
      <c r="AU29" s="852">
        <v>84</v>
      </c>
      <c r="AV29" s="852"/>
      <c r="AW29" s="852"/>
      <c r="AX29" s="852"/>
      <c r="AY29" s="852"/>
      <c r="AZ29" s="853" t="s">
        <v>539</v>
      </c>
      <c r="BA29" s="853"/>
      <c r="BB29" s="853"/>
      <c r="BC29" s="853"/>
      <c r="BD29" s="853"/>
      <c r="BE29" s="849"/>
      <c r="BF29" s="849"/>
      <c r="BG29" s="849"/>
      <c r="BH29" s="849"/>
      <c r="BI29" s="850"/>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544</v>
      </c>
      <c r="C30" s="774"/>
      <c r="D30" s="774"/>
      <c r="E30" s="774"/>
      <c r="F30" s="774"/>
      <c r="G30" s="774"/>
      <c r="H30" s="774"/>
      <c r="I30" s="774"/>
      <c r="J30" s="774"/>
      <c r="K30" s="774"/>
      <c r="L30" s="774"/>
      <c r="M30" s="774"/>
      <c r="N30" s="774"/>
      <c r="O30" s="774"/>
      <c r="P30" s="775"/>
      <c r="Q30" s="776">
        <v>971</v>
      </c>
      <c r="R30" s="777"/>
      <c r="S30" s="777"/>
      <c r="T30" s="777"/>
      <c r="U30" s="777"/>
      <c r="V30" s="777">
        <v>969</v>
      </c>
      <c r="W30" s="777"/>
      <c r="X30" s="777"/>
      <c r="Y30" s="777"/>
      <c r="Z30" s="777"/>
      <c r="AA30" s="777">
        <v>2</v>
      </c>
      <c r="AB30" s="777"/>
      <c r="AC30" s="777"/>
      <c r="AD30" s="777"/>
      <c r="AE30" s="778"/>
      <c r="AF30" s="779">
        <v>2</v>
      </c>
      <c r="AG30" s="780"/>
      <c r="AH30" s="780"/>
      <c r="AI30" s="780"/>
      <c r="AJ30" s="781"/>
      <c r="AK30" s="851">
        <v>343</v>
      </c>
      <c r="AL30" s="852"/>
      <c r="AM30" s="852"/>
      <c r="AN30" s="852"/>
      <c r="AO30" s="852"/>
      <c r="AP30" s="852" t="s">
        <v>539</v>
      </c>
      <c r="AQ30" s="852"/>
      <c r="AR30" s="852"/>
      <c r="AS30" s="852"/>
      <c r="AT30" s="852"/>
      <c r="AU30" s="852" t="s">
        <v>539</v>
      </c>
      <c r="AV30" s="852"/>
      <c r="AW30" s="852"/>
      <c r="AX30" s="852"/>
      <c r="AY30" s="852"/>
      <c r="AZ30" s="853" t="s">
        <v>539</v>
      </c>
      <c r="BA30" s="853"/>
      <c r="BB30" s="853"/>
      <c r="BC30" s="853"/>
      <c r="BD30" s="853"/>
      <c r="BE30" s="849"/>
      <c r="BF30" s="849"/>
      <c r="BG30" s="849"/>
      <c r="BH30" s="849"/>
      <c r="BI30" s="850"/>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545</v>
      </c>
      <c r="C31" s="774"/>
      <c r="D31" s="774"/>
      <c r="E31" s="774"/>
      <c r="F31" s="774"/>
      <c r="G31" s="774"/>
      <c r="H31" s="774"/>
      <c r="I31" s="774"/>
      <c r="J31" s="774"/>
      <c r="K31" s="774"/>
      <c r="L31" s="774"/>
      <c r="M31" s="774"/>
      <c r="N31" s="774"/>
      <c r="O31" s="774"/>
      <c r="P31" s="775"/>
      <c r="Q31" s="776">
        <v>8352</v>
      </c>
      <c r="R31" s="777"/>
      <c r="S31" s="777"/>
      <c r="T31" s="777"/>
      <c r="U31" s="777"/>
      <c r="V31" s="777">
        <v>8215</v>
      </c>
      <c r="W31" s="777"/>
      <c r="X31" s="777"/>
      <c r="Y31" s="777"/>
      <c r="Z31" s="777"/>
      <c r="AA31" s="777">
        <v>137</v>
      </c>
      <c r="AB31" s="777"/>
      <c r="AC31" s="777"/>
      <c r="AD31" s="777"/>
      <c r="AE31" s="778"/>
      <c r="AF31" s="779">
        <v>137</v>
      </c>
      <c r="AG31" s="780"/>
      <c r="AH31" s="780"/>
      <c r="AI31" s="780"/>
      <c r="AJ31" s="781"/>
      <c r="AK31" s="851">
        <v>1200</v>
      </c>
      <c r="AL31" s="852"/>
      <c r="AM31" s="852"/>
      <c r="AN31" s="852"/>
      <c r="AO31" s="852"/>
      <c r="AP31" s="852" t="s">
        <v>539</v>
      </c>
      <c r="AQ31" s="852"/>
      <c r="AR31" s="852"/>
      <c r="AS31" s="852"/>
      <c r="AT31" s="852"/>
      <c r="AU31" s="852" t="s">
        <v>539</v>
      </c>
      <c r="AV31" s="852"/>
      <c r="AW31" s="852"/>
      <c r="AX31" s="852"/>
      <c r="AY31" s="852"/>
      <c r="AZ31" s="853" t="s">
        <v>539</v>
      </c>
      <c r="BA31" s="853"/>
      <c r="BB31" s="853"/>
      <c r="BC31" s="853"/>
      <c r="BD31" s="853"/>
      <c r="BE31" s="849"/>
      <c r="BF31" s="849"/>
      <c r="BG31" s="849"/>
      <c r="BH31" s="849"/>
      <c r="BI31" s="850"/>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546</v>
      </c>
      <c r="C32" s="774"/>
      <c r="D32" s="774"/>
      <c r="E32" s="774"/>
      <c r="F32" s="774"/>
      <c r="G32" s="774"/>
      <c r="H32" s="774"/>
      <c r="I32" s="774"/>
      <c r="J32" s="774"/>
      <c r="K32" s="774"/>
      <c r="L32" s="774"/>
      <c r="M32" s="774"/>
      <c r="N32" s="774"/>
      <c r="O32" s="774"/>
      <c r="P32" s="775"/>
      <c r="Q32" s="776">
        <v>77</v>
      </c>
      <c r="R32" s="777"/>
      <c r="S32" s="777"/>
      <c r="T32" s="777"/>
      <c r="U32" s="777"/>
      <c r="V32" s="777">
        <v>77</v>
      </c>
      <c r="W32" s="777"/>
      <c r="X32" s="777"/>
      <c r="Y32" s="777"/>
      <c r="Z32" s="777"/>
      <c r="AA32" s="777">
        <v>0</v>
      </c>
      <c r="AB32" s="777"/>
      <c r="AC32" s="777"/>
      <c r="AD32" s="777"/>
      <c r="AE32" s="778"/>
      <c r="AF32" s="779">
        <v>0</v>
      </c>
      <c r="AG32" s="780"/>
      <c r="AH32" s="780"/>
      <c r="AI32" s="780"/>
      <c r="AJ32" s="781"/>
      <c r="AK32" s="851">
        <v>24</v>
      </c>
      <c r="AL32" s="852"/>
      <c r="AM32" s="852"/>
      <c r="AN32" s="852"/>
      <c r="AO32" s="852"/>
      <c r="AP32" s="852" t="s">
        <v>539</v>
      </c>
      <c r="AQ32" s="852"/>
      <c r="AR32" s="852"/>
      <c r="AS32" s="852"/>
      <c r="AT32" s="852"/>
      <c r="AU32" s="852" t="s">
        <v>539</v>
      </c>
      <c r="AV32" s="852"/>
      <c r="AW32" s="852"/>
      <c r="AX32" s="852"/>
      <c r="AY32" s="852"/>
      <c r="AZ32" s="853" t="s">
        <v>539</v>
      </c>
      <c r="BA32" s="853"/>
      <c r="BB32" s="853"/>
      <c r="BC32" s="853"/>
      <c r="BD32" s="853"/>
      <c r="BE32" s="849"/>
      <c r="BF32" s="849"/>
      <c r="BG32" s="849"/>
      <c r="BH32" s="849"/>
      <c r="BI32" s="850"/>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547</v>
      </c>
      <c r="C33" s="774"/>
      <c r="D33" s="774"/>
      <c r="E33" s="774"/>
      <c r="F33" s="774"/>
      <c r="G33" s="774"/>
      <c r="H33" s="774"/>
      <c r="I33" s="774"/>
      <c r="J33" s="774"/>
      <c r="K33" s="774"/>
      <c r="L33" s="774"/>
      <c r="M33" s="774"/>
      <c r="N33" s="774"/>
      <c r="O33" s="774"/>
      <c r="P33" s="775"/>
      <c r="Q33" s="776">
        <v>998</v>
      </c>
      <c r="R33" s="777"/>
      <c r="S33" s="777"/>
      <c r="T33" s="777"/>
      <c r="U33" s="777"/>
      <c r="V33" s="777">
        <v>913</v>
      </c>
      <c r="W33" s="777"/>
      <c r="X33" s="777"/>
      <c r="Y33" s="777"/>
      <c r="Z33" s="777"/>
      <c r="AA33" s="777">
        <v>85</v>
      </c>
      <c r="AB33" s="777"/>
      <c r="AC33" s="777"/>
      <c r="AD33" s="777"/>
      <c r="AE33" s="778"/>
      <c r="AF33" s="779">
        <v>571</v>
      </c>
      <c r="AG33" s="780"/>
      <c r="AH33" s="780"/>
      <c r="AI33" s="780"/>
      <c r="AJ33" s="781"/>
      <c r="AK33" s="851" t="s">
        <v>578</v>
      </c>
      <c r="AL33" s="852"/>
      <c r="AM33" s="852"/>
      <c r="AN33" s="852"/>
      <c r="AO33" s="852"/>
      <c r="AP33" s="852">
        <v>4343</v>
      </c>
      <c r="AQ33" s="852"/>
      <c r="AR33" s="852"/>
      <c r="AS33" s="852"/>
      <c r="AT33" s="852"/>
      <c r="AU33" s="852">
        <v>148</v>
      </c>
      <c r="AV33" s="852"/>
      <c r="AW33" s="852"/>
      <c r="AX33" s="852"/>
      <c r="AY33" s="852"/>
      <c r="AZ33" s="853" t="s">
        <v>539</v>
      </c>
      <c r="BA33" s="853"/>
      <c r="BB33" s="853"/>
      <c r="BC33" s="853"/>
      <c r="BD33" s="853"/>
      <c r="BE33" s="849" t="s">
        <v>548</v>
      </c>
      <c r="BF33" s="849"/>
      <c r="BG33" s="849"/>
      <c r="BH33" s="849"/>
      <c r="BI33" s="850"/>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549</v>
      </c>
      <c r="C34" s="774"/>
      <c r="D34" s="774"/>
      <c r="E34" s="774"/>
      <c r="F34" s="774"/>
      <c r="G34" s="774"/>
      <c r="H34" s="774"/>
      <c r="I34" s="774"/>
      <c r="J34" s="774"/>
      <c r="K34" s="774"/>
      <c r="L34" s="774"/>
      <c r="M34" s="774"/>
      <c r="N34" s="774"/>
      <c r="O34" s="774"/>
      <c r="P34" s="775"/>
      <c r="Q34" s="776">
        <v>830</v>
      </c>
      <c r="R34" s="777"/>
      <c r="S34" s="777"/>
      <c r="T34" s="777"/>
      <c r="U34" s="777"/>
      <c r="V34" s="777">
        <v>830</v>
      </c>
      <c r="W34" s="777"/>
      <c r="X34" s="777"/>
      <c r="Y34" s="777"/>
      <c r="Z34" s="777"/>
      <c r="AA34" s="777">
        <v>0</v>
      </c>
      <c r="AB34" s="777"/>
      <c r="AC34" s="777"/>
      <c r="AD34" s="777"/>
      <c r="AE34" s="778"/>
      <c r="AF34" s="779">
        <v>504</v>
      </c>
      <c r="AG34" s="780"/>
      <c r="AH34" s="780"/>
      <c r="AI34" s="780"/>
      <c r="AJ34" s="781"/>
      <c r="AK34" s="851" t="s">
        <v>579</v>
      </c>
      <c r="AL34" s="852"/>
      <c r="AM34" s="852"/>
      <c r="AN34" s="852"/>
      <c r="AO34" s="852"/>
      <c r="AP34" s="852">
        <v>6393</v>
      </c>
      <c r="AQ34" s="852"/>
      <c r="AR34" s="852"/>
      <c r="AS34" s="852"/>
      <c r="AT34" s="852"/>
      <c r="AU34" s="852">
        <v>4462</v>
      </c>
      <c r="AV34" s="852"/>
      <c r="AW34" s="852"/>
      <c r="AX34" s="852"/>
      <c r="AY34" s="852"/>
      <c r="AZ34" s="853" t="s">
        <v>539</v>
      </c>
      <c r="BA34" s="853"/>
      <c r="BB34" s="853"/>
      <c r="BC34" s="853"/>
      <c r="BD34" s="853"/>
      <c r="BE34" s="849" t="s">
        <v>548</v>
      </c>
      <c r="BF34" s="849"/>
      <c r="BG34" s="849"/>
      <c r="BH34" s="849"/>
      <c r="BI34" s="850"/>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550</v>
      </c>
      <c r="C35" s="774"/>
      <c r="D35" s="774"/>
      <c r="E35" s="774"/>
      <c r="F35" s="774"/>
      <c r="G35" s="774"/>
      <c r="H35" s="774"/>
      <c r="I35" s="774"/>
      <c r="J35" s="774"/>
      <c r="K35" s="774"/>
      <c r="L35" s="774"/>
      <c r="M35" s="774"/>
      <c r="N35" s="774"/>
      <c r="O35" s="774"/>
      <c r="P35" s="775"/>
      <c r="Q35" s="776">
        <v>722</v>
      </c>
      <c r="R35" s="777"/>
      <c r="S35" s="777"/>
      <c r="T35" s="777"/>
      <c r="U35" s="777"/>
      <c r="V35" s="777">
        <v>704</v>
      </c>
      <c r="W35" s="777"/>
      <c r="X35" s="777"/>
      <c r="Y35" s="777"/>
      <c r="Z35" s="777"/>
      <c r="AA35" s="777">
        <v>18</v>
      </c>
      <c r="AB35" s="777"/>
      <c r="AC35" s="777"/>
      <c r="AD35" s="777"/>
      <c r="AE35" s="778"/>
      <c r="AF35" s="779">
        <v>12</v>
      </c>
      <c r="AG35" s="780"/>
      <c r="AH35" s="780"/>
      <c r="AI35" s="780"/>
      <c r="AJ35" s="781"/>
      <c r="AK35" s="851">
        <v>206</v>
      </c>
      <c r="AL35" s="852"/>
      <c r="AM35" s="852"/>
      <c r="AN35" s="852"/>
      <c r="AO35" s="852"/>
      <c r="AP35" s="852">
        <v>2552</v>
      </c>
      <c r="AQ35" s="852"/>
      <c r="AR35" s="852"/>
      <c r="AS35" s="852"/>
      <c r="AT35" s="852"/>
      <c r="AU35" s="852">
        <v>1322</v>
      </c>
      <c r="AV35" s="852"/>
      <c r="AW35" s="852"/>
      <c r="AX35" s="852"/>
      <c r="AY35" s="852"/>
      <c r="AZ35" s="853" t="s">
        <v>551</v>
      </c>
      <c r="BA35" s="853"/>
      <c r="BB35" s="853"/>
      <c r="BC35" s="853"/>
      <c r="BD35" s="853"/>
      <c r="BE35" s="849" t="s">
        <v>552</v>
      </c>
      <c r="BF35" s="849"/>
      <c r="BG35" s="849"/>
      <c r="BH35" s="849"/>
      <c r="BI35" s="850"/>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553</v>
      </c>
      <c r="C36" s="774"/>
      <c r="D36" s="774"/>
      <c r="E36" s="774"/>
      <c r="F36" s="774"/>
      <c r="G36" s="774"/>
      <c r="H36" s="774"/>
      <c r="I36" s="774"/>
      <c r="J36" s="774"/>
      <c r="K36" s="774"/>
      <c r="L36" s="774"/>
      <c r="M36" s="774"/>
      <c r="N36" s="774"/>
      <c r="O36" s="774"/>
      <c r="P36" s="775"/>
      <c r="Q36" s="776">
        <v>65</v>
      </c>
      <c r="R36" s="777"/>
      <c r="S36" s="777"/>
      <c r="T36" s="777"/>
      <c r="U36" s="777"/>
      <c r="V36" s="777">
        <v>65</v>
      </c>
      <c r="W36" s="777"/>
      <c r="X36" s="777"/>
      <c r="Y36" s="777"/>
      <c r="Z36" s="777"/>
      <c r="AA36" s="777">
        <v>0</v>
      </c>
      <c r="AB36" s="777"/>
      <c r="AC36" s="777"/>
      <c r="AD36" s="777"/>
      <c r="AE36" s="778"/>
      <c r="AF36" s="779">
        <v>0</v>
      </c>
      <c r="AG36" s="780"/>
      <c r="AH36" s="780"/>
      <c r="AI36" s="780"/>
      <c r="AJ36" s="781"/>
      <c r="AK36" s="851">
        <v>14</v>
      </c>
      <c r="AL36" s="852"/>
      <c r="AM36" s="852"/>
      <c r="AN36" s="852"/>
      <c r="AO36" s="852"/>
      <c r="AP36" s="852">
        <v>92</v>
      </c>
      <c r="AQ36" s="852"/>
      <c r="AR36" s="852"/>
      <c r="AS36" s="852"/>
      <c r="AT36" s="852"/>
      <c r="AU36" s="852">
        <v>14</v>
      </c>
      <c r="AV36" s="852"/>
      <c r="AW36" s="852"/>
      <c r="AX36" s="852"/>
      <c r="AY36" s="852"/>
      <c r="AZ36" s="853" t="s">
        <v>551</v>
      </c>
      <c r="BA36" s="853"/>
      <c r="BB36" s="853"/>
      <c r="BC36" s="853"/>
      <c r="BD36" s="853"/>
      <c r="BE36" s="849" t="s">
        <v>552</v>
      </c>
      <c r="BF36" s="849"/>
      <c r="BG36" s="849"/>
      <c r="BH36" s="849"/>
      <c r="BI36" s="850"/>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554</v>
      </c>
      <c r="C37" s="774"/>
      <c r="D37" s="774"/>
      <c r="E37" s="774"/>
      <c r="F37" s="774"/>
      <c r="G37" s="774"/>
      <c r="H37" s="774"/>
      <c r="I37" s="774"/>
      <c r="J37" s="774"/>
      <c r="K37" s="774"/>
      <c r="L37" s="774"/>
      <c r="M37" s="774"/>
      <c r="N37" s="774"/>
      <c r="O37" s="774"/>
      <c r="P37" s="775"/>
      <c r="Q37" s="776">
        <v>36</v>
      </c>
      <c r="R37" s="777"/>
      <c r="S37" s="777"/>
      <c r="T37" s="777"/>
      <c r="U37" s="777"/>
      <c r="V37" s="777">
        <v>32</v>
      </c>
      <c r="W37" s="777"/>
      <c r="X37" s="777"/>
      <c r="Y37" s="777"/>
      <c r="Z37" s="777"/>
      <c r="AA37" s="777">
        <v>4</v>
      </c>
      <c r="AB37" s="777"/>
      <c r="AC37" s="777"/>
      <c r="AD37" s="777"/>
      <c r="AE37" s="778"/>
      <c r="AF37" s="779">
        <v>4</v>
      </c>
      <c r="AG37" s="780"/>
      <c r="AH37" s="780"/>
      <c r="AI37" s="780"/>
      <c r="AJ37" s="781"/>
      <c r="AK37" s="851" t="s">
        <v>551</v>
      </c>
      <c r="AL37" s="852"/>
      <c r="AM37" s="852"/>
      <c r="AN37" s="852"/>
      <c r="AO37" s="852"/>
      <c r="AP37" s="852">
        <v>2</v>
      </c>
      <c r="AQ37" s="852"/>
      <c r="AR37" s="852"/>
      <c r="AS37" s="852"/>
      <c r="AT37" s="852"/>
      <c r="AU37" s="852" t="s">
        <v>580</v>
      </c>
      <c r="AV37" s="852"/>
      <c r="AW37" s="852"/>
      <c r="AX37" s="852"/>
      <c r="AY37" s="852"/>
      <c r="AZ37" s="853" t="s">
        <v>551</v>
      </c>
      <c r="BA37" s="853"/>
      <c r="BB37" s="853"/>
      <c r="BC37" s="853"/>
      <c r="BD37" s="853"/>
      <c r="BE37" s="849" t="s">
        <v>552</v>
      </c>
      <c r="BF37" s="849"/>
      <c r="BG37" s="849"/>
      <c r="BH37" s="849"/>
      <c r="BI37" s="850"/>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555</v>
      </c>
      <c r="C38" s="774"/>
      <c r="D38" s="774"/>
      <c r="E38" s="774"/>
      <c r="F38" s="774"/>
      <c r="G38" s="774"/>
      <c r="H38" s="774"/>
      <c r="I38" s="774"/>
      <c r="J38" s="774"/>
      <c r="K38" s="774"/>
      <c r="L38" s="774"/>
      <c r="M38" s="774"/>
      <c r="N38" s="774"/>
      <c r="O38" s="774"/>
      <c r="P38" s="775"/>
      <c r="Q38" s="776">
        <v>744</v>
      </c>
      <c r="R38" s="777"/>
      <c r="S38" s="777"/>
      <c r="T38" s="777"/>
      <c r="U38" s="777"/>
      <c r="V38" s="777">
        <v>728</v>
      </c>
      <c r="W38" s="777"/>
      <c r="X38" s="777"/>
      <c r="Y38" s="777"/>
      <c r="Z38" s="777"/>
      <c r="AA38" s="777">
        <v>16</v>
      </c>
      <c r="AB38" s="777"/>
      <c r="AC38" s="777"/>
      <c r="AD38" s="777"/>
      <c r="AE38" s="778"/>
      <c r="AF38" s="779">
        <v>0</v>
      </c>
      <c r="AG38" s="780"/>
      <c r="AH38" s="780"/>
      <c r="AI38" s="780"/>
      <c r="AJ38" s="781"/>
      <c r="AK38" s="851">
        <v>219</v>
      </c>
      <c r="AL38" s="852"/>
      <c r="AM38" s="852"/>
      <c r="AN38" s="852"/>
      <c r="AO38" s="852"/>
      <c r="AP38" s="852">
        <v>2086</v>
      </c>
      <c r="AQ38" s="852"/>
      <c r="AR38" s="852"/>
      <c r="AS38" s="852"/>
      <c r="AT38" s="852"/>
      <c r="AU38" s="852">
        <v>1992</v>
      </c>
      <c r="AV38" s="852"/>
      <c r="AW38" s="852"/>
      <c r="AX38" s="852"/>
      <c r="AY38" s="852"/>
      <c r="AZ38" s="853" t="s">
        <v>551</v>
      </c>
      <c r="BA38" s="853"/>
      <c r="BB38" s="853"/>
      <c r="BC38" s="853"/>
      <c r="BD38" s="853"/>
      <c r="BE38" s="849" t="s">
        <v>556</v>
      </c>
      <c r="BF38" s="849"/>
      <c r="BG38" s="849"/>
      <c r="BH38" s="849"/>
      <c r="BI38" s="850"/>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t="s">
        <v>557</v>
      </c>
      <c r="C39" s="774"/>
      <c r="D39" s="774"/>
      <c r="E39" s="774"/>
      <c r="F39" s="774"/>
      <c r="G39" s="774"/>
      <c r="H39" s="774"/>
      <c r="I39" s="774"/>
      <c r="J39" s="774"/>
      <c r="K39" s="774"/>
      <c r="L39" s="774"/>
      <c r="M39" s="774"/>
      <c r="N39" s="774"/>
      <c r="O39" s="774"/>
      <c r="P39" s="775"/>
      <c r="Q39" s="776">
        <v>417</v>
      </c>
      <c r="R39" s="777"/>
      <c r="S39" s="777"/>
      <c r="T39" s="777"/>
      <c r="U39" s="777"/>
      <c r="V39" s="777">
        <v>417</v>
      </c>
      <c r="W39" s="777"/>
      <c r="X39" s="777"/>
      <c r="Y39" s="777"/>
      <c r="Z39" s="777"/>
      <c r="AA39" s="777">
        <v>0</v>
      </c>
      <c r="AB39" s="777"/>
      <c r="AC39" s="777"/>
      <c r="AD39" s="777"/>
      <c r="AE39" s="778"/>
      <c r="AF39" s="779">
        <v>0</v>
      </c>
      <c r="AG39" s="780"/>
      <c r="AH39" s="780"/>
      <c r="AI39" s="780"/>
      <c r="AJ39" s="781"/>
      <c r="AK39" s="851">
        <v>294</v>
      </c>
      <c r="AL39" s="852"/>
      <c r="AM39" s="852"/>
      <c r="AN39" s="852"/>
      <c r="AO39" s="852"/>
      <c r="AP39" s="852">
        <v>2631</v>
      </c>
      <c r="AQ39" s="852"/>
      <c r="AR39" s="852"/>
      <c r="AS39" s="852"/>
      <c r="AT39" s="852"/>
      <c r="AU39" s="852">
        <v>2545</v>
      </c>
      <c r="AV39" s="852"/>
      <c r="AW39" s="852"/>
      <c r="AX39" s="852"/>
      <c r="AY39" s="852"/>
      <c r="AZ39" s="853" t="s">
        <v>551</v>
      </c>
      <c r="BA39" s="853"/>
      <c r="BB39" s="853"/>
      <c r="BC39" s="853"/>
      <c r="BD39" s="853"/>
      <c r="BE39" s="849" t="s">
        <v>558</v>
      </c>
      <c r="BF39" s="849"/>
      <c r="BG39" s="849"/>
      <c r="BH39" s="849"/>
      <c r="BI39" s="850"/>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t="s">
        <v>559</v>
      </c>
      <c r="C40" s="774"/>
      <c r="D40" s="774"/>
      <c r="E40" s="774"/>
      <c r="F40" s="774"/>
      <c r="G40" s="774"/>
      <c r="H40" s="774"/>
      <c r="I40" s="774"/>
      <c r="J40" s="774"/>
      <c r="K40" s="774"/>
      <c r="L40" s="774"/>
      <c r="M40" s="774"/>
      <c r="N40" s="774"/>
      <c r="O40" s="774"/>
      <c r="P40" s="775"/>
      <c r="Q40" s="776">
        <v>209</v>
      </c>
      <c r="R40" s="777"/>
      <c r="S40" s="777"/>
      <c r="T40" s="777"/>
      <c r="U40" s="777"/>
      <c r="V40" s="777">
        <v>209</v>
      </c>
      <c r="W40" s="777"/>
      <c r="X40" s="777"/>
      <c r="Y40" s="777"/>
      <c r="Z40" s="777"/>
      <c r="AA40" s="777">
        <v>0</v>
      </c>
      <c r="AB40" s="777"/>
      <c r="AC40" s="777"/>
      <c r="AD40" s="777"/>
      <c r="AE40" s="778"/>
      <c r="AF40" s="779">
        <v>0</v>
      </c>
      <c r="AG40" s="780"/>
      <c r="AH40" s="780"/>
      <c r="AI40" s="780"/>
      <c r="AJ40" s="781"/>
      <c r="AK40" s="851">
        <v>164</v>
      </c>
      <c r="AL40" s="852"/>
      <c r="AM40" s="852"/>
      <c r="AN40" s="852"/>
      <c r="AO40" s="852"/>
      <c r="AP40" s="852">
        <v>1121</v>
      </c>
      <c r="AQ40" s="852"/>
      <c r="AR40" s="852"/>
      <c r="AS40" s="852"/>
      <c r="AT40" s="852"/>
      <c r="AU40" s="852">
        <v>1092</v>
      </c>
      <c r="AV40" s="852"/>
      <c r="AW40" s="852"/>
      <c r="AX40" s="852"/>
      <c r="AY40" s="852"/>
      <c r="AZ40" s="853" t="s">
        <v>551</v>
      </c>
      <c r="BA40" s="853"/>
      <c r="BB40" s="853"/>
      <c r="BC40" s="853"/>
      <c r="BD40" s="853"/>
      <c r="BE40" s="849" t="s">
        <v>560</v>
      </c>
      <c r="BF40" s="849"/>
      <c r="BG40" s="849"/>
      <c r="BH40" s="849"/>
      <c r="BI40" s="850"/>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t="s">
        <v>561</v>
      </c>
      <c r="C41" s="774"/>
      <c r="D41" s="774"/>
      <c r="E41" s="774"/>
      <c r="F41" s="774"/>
      <c r="G41" s="774"/>
      <c r="H41" s="774"/>
      <c r="I41" s="774"/>
      <c r="J41" s="774"/>
      <c r="K41" s="774"/>
      <c r="L41" s="774"/>
      <c r="M41" s="774"/>
      <c r="N41" s="774"/>
      <c r="O41" s="774"/>
      <c r="P41" s="775"/>
      <c r="Q41" s="776">
        <v>15</v>
      </c>
      <c r="R41" s="777"/>
      <c r="S41" s="777"/>
      <c r="T41" s="777"/>
      <c r="U41" s="777"/>
      <c r="V41" s="777">
        <v>15</v>
      </c>
      <c r="W41" s="777"/>
      <c r="X41" s="777"/>
      <c r="Y41" s="777"/>
      <c r="Z41" s="777"/>
      <c r="AA41" s="777">
        <v>0</v>
      </c>
      <c r="AB41" s="777"/>
      <c r="AC41" s="777"/>
      <c r="AD41" s="777"/>
      <c r="AE41" s="778"/>
      <c r="AF41" s="779">
        <v>0</v>
      </c>
      <c r="AG41" s="780"/>
      <c r="AH41" s="780"/>
      <c r="AI41" s="780"/>
      <c r="AJ41" s="781"/>
      <c r="AK41" s="851">
        <v>14</v>
      </c>
      <c r="AL41" s="852"/>
      <c r="AM41" s="852"/>
      <c r="AN41" s="852"/>
      <c r="AO41" s="852"/>
      <c r="AP41" s="852">
        <v>58</v>
      </c>
      <c r="AQ41" s="852"/>
      <c r="AR41" s="852"/>
      <c r="AS41" s="852"/>
      <c r="AT41" s="852"/>
      <c r="AU41" s="852">
        <v>58</v>
      </c>
      <c r="AV41" s="852"/>
      <c r="AW41" s="852"/>
      <c r="AX41" s="852"/>
      <c r="AY41" s="852"/>
      <c r="AZ41" s="853" t="s">
        <v>551</v>
      </c>
      <c r="BA41" s="853"/>
      <c r="BB41" s="853"/>
      <c r="BC41" s="853"/>
      <c r="BD41" s="853"/>
      <c r="BE41" s="849" t="s">
        <v>552</v>
      </c>
      <c r="BF41" s="849"/>
      <c r="BG41" s="849"/>
      <c r="BH41" s="849"/>
      <c r="BI41" s="850"/>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t="s">
        <v>562</v>
      </c>
      <c r="C42" s="774"/>
      <c r="D42" s="774"/>
      <c r="E42" s="774"/>
      <c r="F42" s="774"/>
      <c r="G42" s="774"/>
      <c r="H42" s="774"/>
      <c r="I42" s="774"/>
      <c r="J42" s="774"/>
      <c r="K42" s="774"/>
      <c r="L42" s="774"/>
      <c r="M42" s="774"/>
      <c r="N42" s="774"/>
      <c r="O42" s="774"/>
      <c r="P42" s="775"/>
      <c r="Q42" s="776">
        <v>58</v>
      </c>
      <c r="R42" s="777"/>
      <c r="S42" s="777"/>
      <c r="T42" s="777"/>
      <c r="U42" s="777"/>
      <c r="V42" s="777">
        <v>58</v>
      </c>
      <c r="W42" s="777"/>
      <c r="X42" s="777"/>
      <c r="Y42" s="777"/>
      <c r="Z42" s="777"/>
      <c r="AA42" s="777">
        <v>0</v>
      </c>
      <c r="AB42" s="777"/>
      <c r="AC42" s="777"/>
      <c r="AD42" s="777"/>
      <c r="AE42" s="778"/>
      <c r="AF42" s="779">
        <v>0</v>
      </c>
      <c r="AG42" s="780"/>
      <c r="AH42" s="780"/>
      <c r="AI42" s="780"/>
      <c r="AJ42" s="781"/>
      <c r="AK42" s="851">
        <v>15</v>
      </c>
      <c r="AL42" s="852"/>
      <c r="AM42" s="852"/>
      <c r="AN42" s="852"/>
      <c r="AO42" s="852"/>
      <c r="AP42" s="852">
        <v>95</v>
      </c>
      <c r="AQ42" s="852"/>
      <c r="AR42" s="852"/>
      <c r="AS42" s="852"/>
      <c r="AT42" s="852"/>
      <c r="AU42" s="852">
        <v>59</v>
      </c>
      <c r="AV42" s="852"/>
      <c r="AW42" s="852"/>
      <c r="AX42" s="852"/>
      <c r="AY42" s="852"/>
      <c r="AZ42" s="853" t="s">
        <v>551</v>
      </c>
      <c r="BA42" s="853"/>
      <c r="BB42" s="853"/>
      <c r="BC42" s="853"/>
      <c r="BD42" s="853"/>
      <c r="BE42" s="849" t="s">
        <v>563</v>
      </c>
      <c r="BF42" s="849"/>
      <c r="BG42" s="849"/>
      <c r="BH42" s="849"/>
      <c r="BI42" s="850"/>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375</v>
      </c>
      <c r="BK62" s="827"/>
      <c r="BL62" s="827"/>
      <c r="BM62" s="827"/>
      <c r="BN62" s="828"/>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11" t="s">
        <v>376</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1275</v>
      </c>
      <c r="AG63" s="863"/>
      <c r="AH63" s="863"/>
      <c r="AI63" s="863"/>
      <c r="AJ63" s="864"/>
      <c r="AK63" s="865"/>
      <c r="AL63" s="860"/>
      <c r="AM63" s="860"/>
      <c r="AN63" s="860"/>
      <c r="AO63" s="860"/>
      <c r="AP63" s="863">
        <v>19619</v>
      </c>
      <c r="AQ63" s="863"/>
      <c r="AR63" s="863"/>
      <c r="AS63" s="863"/>
      <c r="AT63" s="863"/>
      <c r="AU63" s="863">
        <v>11775</v>
      </c>
      <c r="AV63" s="863"/>
      <c r="AW63" s="863"/>
      <c r="AX63" s="863"/>
      <c r="AY63" s="863"/>
      <c r="AZ63" s="867"/>
      <c r="BA63" s="867"/>
      <c r="BB63" s="867"/>
      <c r="BC63" s="867"/>
      <c r="BD63" s="867"/>
      <c r="BE63" s="868"/>
      <c r="BF63" s="868"/>
      <c r="BG63" s="868"/>
      <c r="BH63" s="868"/>
      <c r="BI63" s="869"/>
      <c r="BJ63" s="870" t="s">
        <v>108</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378</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3" t="s">
        <v>368</v>
      </c>
      <c r="AG66" s="834"/>
      <c r="AH66" s="834"/>
      <c r="AI66" s="834"/>
      <c r="AJ66" s="874"/>
      <c r="AK66" s="735" t="s">
        <v>369</v>
      </c>
      <c r="AL66" s="759"/>
      <c r="AM66" s="759"/>
      <c r="AN66" s="759"/>
      <c r="AO66" s="760"/>
      <c r="AP66" s="735" t="s">
        <v>370</v>
      </c>
      <c r="AQ66" s="736"/>
      <c r="AR66" s="736"/>
      <c r="AS66" s="736"/>
      <c r="AT66" s="737"/>
      <c r="AU66" s="735" t="s">
        <v>379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7"/>
      <c r="AH67" s="837"/>
      <c r="AI67" s="837"/>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x14ac:dyDescent="0.15">
      <c r="A68" s="209">
        <v>1</v>
      </c>
      <c r="B68" s="890" t="s">
        <v>531</v>
      </c>
      <c r="C68" s="891"/>
      <c r="D68" s="891"/>
      <c r="E68" s="891"/>
      <c r="F68" s="891"/>
      <c r="G68" s="891"/>
      <c r="H68" s="891"/>
      <c r="I68" s="891"/>
      <c r="J68" s="891"/>
      <c r="K68" s="891"/>
      <c r="L68" s="891"/>
      <c r="M68" s="891"/>
      <c r="N68" s="891"/>
      <c r="O68" s="891"/>
      <c r="P68" s="892"/>
      <c r="Q68" s="893">
        <v>358</v>
      </c>
      <c r="R68" s="887"/>
      <c r="S68" s="887"/>
      <c r="T68" s="887"/>
      <c r="U68" s="887"/>
      <c r="V68" s="887">
        <v>358</v>
      </c>
      <c r="W68" s="887"/>
      <c r="X68" s="887"/>
      <c r="Y68" s="887"/>
      <c r="Z68" s="887"/>
      <c r="AA68" s="887">
        <v>0</v>
      </c>
      <c r="AB68" s="887"/>
      <c r="AC68" s="887"/>
      <c r="AD68" s="887"/>
      <c r="AE68" s="887"/>
      <c r="AF68" s="887">
        <v>0</v>
      </c>
      <c r="AG68" s="887"/>
      <c r="AH68" s="887"/>
      <c r="AI68" s="887"/>
      <c r="AJ68" s="887"/>
      <c r="AK68" s="887">
        <v>5</v>
      </c>
      <c r="AL68" s="887"/>
      <c r="AM68" s="887"/>
      <c r="AN68" s="887"/>
      <c r="AO68" s="887"/>
      <c r="AP68" s="887" t="s">
        <v>524</v>
      </c>
      <c r="AQ68" s="887"/>
      <c r="AR68" s="887"/>
      <c r="AS68" s="887"/>
      <c r="AT68" s="887"/>
      <c r="AU68" s="887" t="s">
        <v>574</v>
      </c>
      <c r="AV68" s="887"/>
      <c r="AW68" s="887"/>
      <c r="AX68" s="887"/>
      <c r="AY68" s="887"/>
      <c r="AZ68" s="888" t="s">
        <v>564</v>
      </c>
      <c r="BA68" s="888"/>
      <c r="BB68" s="888"/>
      <c r="BC68" s="888"/>
      <c r="BD68" s="889"/>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x14ac:dyDescent="0.15">
      <c r="A69" s="212">
        <v>2</v>
      </c>
      <c r="B69" s="894" t="s">
        <v>565</v>
      </c>
      <c r="C69" s="895"/>
      <c r="D69" s="895"/>
      <c r="E69" s="895"/>
      <c r="F69" s="895"/>
      <c r="G69" s="895"/>
      <c r="H69" s="895"/>
      <c r="I69" s="895"/>
      <c r="J69" s="895"/>
      <c r="K69" s="895"/>
      <c r="L69" s="895"/>
      <c r="M69" s="895"/>
      <c r="N69" s="895"/>
      <c r="O69" s="895"/>
      <c r="P69" s="896"/>
      <c r="Q69" s="897">
        <v>39</v>
      </c>
      <c r="R69" s="852"/>
      <c r="S69" s="852"/>
      <c r="T69" s="852"/>
      <c r="U69" s="852"/>
      <c r="V69" s="852">
        <v>39</v>
      </c>
      <c r="W69" s="852"/>
      <c r="X69" s="852"/>
      <c r="Y69" s="852"/>
      <c r="Z69" s="852"/>
      <c r="AA69" s="852">
        <v>0</v>
      </c>
      <c r="AB69" s="852"/>
      <c r="AC69" s="852"/>
      <c r="AD69" s="852"/>
      <c r="AE69" s="852"/>
      <c r="AF69" s="852">
        <v>0</v>
      </c>
      <c r="AG69" s="852"/>
      <c r="AH69" s="852"/>
      <c r="AI69" s="852"/>
      <c r="AJ69" s="852"/>
      <c r="AK69" s="852">
        <v>8</v>
      </c>
      <c r="AL69" s="852"/>
      <c r="AM69" s="852"/>
      <c r="AN69" s="852"/>
      <c r="AO69" s="852"/>
      <c r="AP69" s="852" t="s">
        <v>524</v>
      </c>
      <c r="AQ69" s="852"/>
      <c r="AR69" s="852"/>
      <c r="AS69" s="852"/>
      <c r="AT69" s="852"/>
      <c r="AU69" s="852" t="s">
        <v>575</v>
      </c>
      <c r="AV69" s="852"/>
      <c r="AW69" s="852"/>
      <c r="AX69" s="852"/>
      <c r="AY69" s="852"/>
      <c r="AZ69" s="898" t="s">
        <v>566</v>
      </c>
      <c r="BA69" s="898"/>
      <c r="BB69" s="898"/>
      <c r="BC69" s="898"/>
      <c r="BD69" s="899"/>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x14ac:dyDescent="0.15">
      <c r="A70" s="212">
        <v>3</v>
      </c>
      <c r="B70" s="894" t="s">
        <v>532</v>
      </c>
      <c r="C70" s="895"/>
      <c r="D70" s="895"/>
      <c r="E70" s="895"/>
      <c r="F70" s="895"/>
      <c r="G70" s="895"/>
      <c r="H70" s="895"/>
      <c r="I70" s="895"/>
      <c r="J70" s="895"/>
      <c r="K70" s="895"/>
      <c r="L70" s="895"/>
      <c r="M70" s="895"/>
      <c r="N70" s="895"/>
      <c r="O70" s="895"/>
      <c r="P70" s="896"/>
      <c r="Q70" s="897">
        <v>61</v>
      </c>
      <c r="R70" s="852"/>
      <c r="S70" s="852"/>
      <c r="T70" s="852"/>
      <c r="U70" s="852"/>
      <c r="V70" s="852">
        <v>50</v>
      </c>
      <c r="W70" s="852"/>
      <c r="X70" s="852"/>
      <c r="Y70" s="852"/>
      <c r="Z70" s="852"/>
      <c r="AA70" s="852">
        <v>11</v>
      </c>
      <c r="AB70" s="852"/>
      <c r="AC70" s="852"/>
      <c r="AD70" s="852"/>
      <c r="AE70" s="852"/>
      <c r="AF70" s="852">
        <v>11</v>
      </c>
      <c r="AG70" s="852"/>
      <c r="AH70" s="852"/>
      <c r="AI70" s="852"/>
      <c r="AJ70" s="852"/>
      <c r="AK70" s="852" t="s">
        <v>524</v>
      </c>
      <c r="AL70" s="852"/>
      <c r="AM70" s="852"/>
      <c r="AN70" s="852"/>
      <c r="AO70" s="852"/>
      <c r="AP70" s="852" t="s">
        <v>524</v>
      </c>
      <c r="AQ70" s="852"/>
      <c r="AR70" s="852"/>
      <c r="AS70" s="852"/>
      <c r="AT70" s="852"/>
      <c r="AU70" s="852" t="s">
        <v>576</v>
      </c>
      <c r="AV70" s="852"/>
      <c r="AW70" s="852"/>
      <c r="AX70" s="852"/>
      <c r="AY70" s="852"/>
      <c r="AZ70" s="898"/>
      <c r="BA70" s="898"/>
      <c r="BB70" s="898"/>
      <c r="BC70" s="898"/>
      <c r="BD70" s="899"/>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x14ac:dyDescent="0.15">
      <c r="A71" s="212">
        <v>4</v>
      </c>
      <c r="B71" s="894" t="s">
        <v>533</v>
      </c>
      <c r="C71" s="895"/>
      <c r="D71" s="895"/>
      <c r="E71" s="895"/>
      <c r="F71" s="895"/>
      <c r="G71" s="895"/>
      <c r="H71" s="895"/>
      <c r="I71" s="895"/>
      <c r="J71" s="895"/>
      <c r="K71" s="895"/>
      <c r="L71" s="895"/>
      <c r="M71" s="895"/>
      <c r="N71" s="895"/>
      <c r="O71" s="895"/>
      <c r="P71" s="896"/>
      <c r="Q71" s="897">
        <v>215</v>
      </c>
      <c r="R71" s="852"/>
      <c r="S71" s="852"/>
      <c r="T71" s="852"/>
      <c r="U71" s="852"/>
      <c r="V71" s="852">
        <v>160</v>
      </c>
      <c r="W71" s="852"/>
      <c r="X71" s="852"/>
      <c r="Y71" s="852"/>
      <c r="Z71" s="852"/>
      <c r="AA71" s="852">
        <v>55</v>
      </c>
      <c r="AB71" s="852"/>
      <c r="AC71" s="852"/>
      <c r="AD71" s="852"/>
      <c r="AE71" s="852"/>
      <c r="AF71" s="852">
        <v>55</v>
      </c>
      <c r="AG71" s="852"/>
      <c r="AH71" s="852"/>
      <c r="AI71" s="852"/>
      <c r="AJ71" s="852"/>
      <c r="AK71" s="852">
        <v>18</v>
      </c>
      <c r="AL71" s="852"/>
      <c r="AM71" s="852"/>
      <c r="AN71" s="852"/>
      <c r="AO71" s="852"/>
      <c r="AP71" s="852" t="s">
        <v>524</v>
      </c>
      <c r="AQ71" s="852"/>
      <c r="AR71" s="852"/>
      <c r="AS71" s="852"/>
      <c r="AT71" s="852"/>
      <c r="AU71" s="852" t="s">
        <v>576</v>
      </c>
      <c r="AV71" s="852"/>
      <c r="AW71" s="852"/>
      <c r="AX71" s="852"/>
      <c r="AY71" s="852"/>
      <c r="AZ71" s="898" t="s">
        <v>567</v>
      </c>
      <c r="BA71" s="898"/>
      <c r="BB71" s="898"/>
      <c r="BC71" s="898"/>
      <c r="BD71" s="899"/>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x14ac:dyDescent="0.15">
      <c r="A72" s="212">
        <v>5</v>
      </c>
      <c r="B72" s="894" t="s">
        <v>568</v>
      </c>
      <c r="C72" s="895"/>
      <c r="D72" s="895"/>
      <c r="E72" s="895"/>
      <c r="F72" s="895"/>
      <c r="G72" s="895"/>
      <c r="H72" s="895"/>
      <c r="I72" s="895"/>
      <c r="J72" s="895"/>
      <c r="K72" s="895"/>
      <c r="L72" s="895"/>
      <c r="M72" s="895"/>
      <c r="N72" s="895"/>
      <c r="O72" s="895"/>
      <c r="P72" s="896"/>
      <c r="Q72" s="897">
        <v>188181</v>
      </c>
      <c r="R72" s="852"/>
      <c r="S72" s="852"/>
      <c r="T72" s="852"/>
      <c r="U72" s="852"/>
      <c r="V72" s="852">
        <v>179413</v>
      </c>
      <c r="W72" s="852"/>
      <c r="X72" s="852"/>
      <c r="Y72" s="852"/>
      <c r="Z72" s="852"/>
      <c r="AA72" s="852">
        <v>8768</v>
      </c>
      <c r="AB72" s="852"/>
      <c r="AC72" s="852"/>
      <c r="AD72" s="852"/>
      <c r="AE72" s="852"/>
      <c r="AF72" s="852">
        <v>8768</v>
      </c>
      <c r="AG72" s="852"/>
      <c r="AH72" s="852"/>
      <c r="AI72" s="852"/>
      <c r="AJ72" s="852"/>
      <c r="AK72" s="852">
        <v>210</v>
      </c>
      <c r="AL72" s="852"/>
      <c r="AM72" s="852"/>
      <c r="AN72" s="852"/>
      <c r="AO72" s="852"/>
      <c r="AP72" s="852" t="s">
        <v>524</v>
      </c>
      <c r="AQ72" s="852"/>
      <c r="AR72" s="852"/>
      <c r="AS72" s="852"/>
      <c r="AT72" s="852"/>
      <c r="AU72" s="852" t="s">
        <v>577</v>
      </c>
      <c r="AV72" s="852"/>
      <c r="AW72" s="852"/>
      <c r="AX72" s="852"/>
      <c r="AY72" s="852"/>
      <c r="AZ72" s="898" t="s">
        <v>569</v>
      </c>
      <c r="BA72" s="898"/>
      <c r="BB72" s="898"/>
      <c r="BC72" s="898"/>
      <c r="BD72" s="899"/>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x14ac:dyDescent="0.15">
      <c r="A73" s="212">
        <v>6</v>
      </c>
      <c r="B73" s="894"/>
      <c r="C73" s="895"/>
      <c r="D73" s="895"/>
      <c r="E73" s="895"/>
      <c r="F73" s="895"/>
      <c r="G73" s="895"/>
      <c r="H73" s="895"/>
      <c r="I73" s="895"/>
      <c r="J73" s="895"/>
      <c r="K73" s="895"/>
      <c r="L73" s="895"/>
      <c r="M73" s="895"/>
      <c r="N73" s="895"/>
      <c r="O73" s="895"/>
      <c r="P73" s="896"/>
      <c r="Q73" s="897"/>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98"/>
      <c r="BA73" s="898"/>
      <c r="BB73" s="898"/>
      <c r="BC73" s="898"/>
      <c r="BD73" s="899"/>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x14ac:dyDescent="0.15">
      <c r="A74" s="212">
        <v>7</v>
      </c>
      <c r="B74" s="894"/>
      <c r="C74" s="895"/>
      <c r="D74" s="895"/>
      <c r="E74" s="895"/>
      <c r="F74" s="895"/>
      <c r="G74" s="895"/>
      <c r="H74" s="895"/>
      <c r="I74" s="895"/>
      <c r="J74" s="895"/>
      <c r="K74" s="895"/>
      <c r="L74" s="895"/>
      <c r="M74" s="895"/>
      <c r="N74" s="895"/>
      <c r="O74" s="895"/>
      <c r="P74" s="896"/>
      <c r="Q74" s="897"/>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98"/>
      <c r="BA74" s="898"/>
      <c r="BB74" s="898"/>
      <c r="BC74" s="898"/>
      <c r="BD74" s="899"/>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x14ac:dyDescent="0.15">
      <c r="A75" s="212">
        <v>8</v>
      </c>
      <c r="B75" s="894"/>
      <c r="C75" s="895"/>
      <c r="D75" s="895"/>
      <c r="E75" s="895"/>
      <c r="F75" s="895"/>
      <c r="G75" s="895"/>
      <c r="H75" s="895"/>
      <c r="I75" s="895"/>
      <c r="J75" s="895"/>
      <c r="K75" s="895"/>
      <c r="L75" s="895"/>
      <c r="M75" s="895"/>
      <c r="N75" s="895"/>
      <c r="O75" s="895"/>
      <c r="P75" s="896"/>
      <c r="Q75" s="900"/>
      <c r="R75" s="901"/>
      <c r="S75" s="901"/>
      <c r="T75" s="901"/>
      <c r="U75" s="851"/>
      <c r="V75" s="902"/>
      <c r="W75" s="901"/>
      <c r="X75" s="901"/>
      <c r="Y75" s="901"/>
      <c r="Z75" s="851"/>
      <c r="AA75" s="902"/>
      <c r="AB75" s="901"/>
      <c r="AC75" s="901"/>
      <c r="AD75" s="901"/>
      <c r="AE75" s="851"/>
      <c r="AF75" s="902"/>
      <c r="AG75" s="901"/>
      <c r="AH75" s="901"/>
      <c r="AI75" s="901"/>
      <c r="AJ75" s="851"/>
      <c r="AK75" s="902"/>
      <c r="AL75" s="901"/>
      <c r="AM75" s="901"/>
      <c r="AN75" s="901"/>
      <c r="AO75" s="851"/>
      <c r="AP75" s="902"/>
      <c r="AQ75" s="901"/>
      <c r="AR75" s="901"/>
      <c r="AS75" s="901"/>
      <c r="AT75" s="851"/>
      <c r="AU75" s="902"/>
      <c r="AV75" s="901"/>
      <c r="AW75" s="901"/>
      <c r="AX75" s="901"/>
      <c r="AY75" s="851"/>
      <c r="AZ75" s="898"/>
      <c r="BA75" s="898"/>
      <c r="BB75" s="898"/>
      <c r="BC75" s="898"/>
      <c r="BD75" s="899"/>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x14ac:dyDescent="0.15">
      <c r="A76" s="212">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x14ac:dyDescent="0.15">
      <c r="A77" s="212">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x14ac:dyDescent="0.15">
      <c r="A78" s="212">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x14ac:dyDescent="0.15">
      <c r="A79" s="212">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x14ac:dyDescent="0.15">
      <c r="A80" s="212">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x14ac:dyDescent="0.15">
      <c r="A81" s="212">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x14ac:dyDescent="0.15">
      <c r="A82" s="212">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x14ac:dyDescent="0.15">
      <c r="A83" s="212">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x14ac:dyDescent="0.15">
      <c r="A84" s="212">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x14ac:dyDescent="0.15">
      <c r="A85" s="212">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x14ac:dyDescent="0.15">
      <c r="A86" s="212">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x14ac:dyDescent="0.2">
      <c r="A88" s="215" t="s">
        <v>361</v>
      </c>
      <c r="B88" s="811" t="s">
        <v>380</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8834</v>
      </c>
      <c r="AG88" s="863"/>
      <c r="AH88" s="863"/>
      <c r="AI88" s="863"/>
      <c r="AJ88" s="863"/>
      <c r="AK88" s="860"/>
      <c r="AL88" s="860"/>
      <c r="AM88" s="860"/>
      <c r="AN88" s="860"/>
      <c r="AO88" s="860"/>
      <c r="AP88" s="863" t="s">
        <v>535</v>
      </c>
      <c r="AQ88" s="863"/>
      <c r="AR88" s="863"/>
      <c r="AS88" s="863"/>
      <c r="AT88" s="863"/>
      <c r="AU88" s="863" t="s">
        <v>577</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11" t="s">
        <v>381</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v>75</v>
      </c>
      <c r="CS102" s="871"/>
      <c r="CT102" s="871"/>
      <c r="CU102" s="871"/>
      <c r="CV102" s="914"/>
      <c r="CW102" s="913">
        <v>10</v>
      </c>
      <c r="CX102" s="871"/>
      <c r="CY102" s="871"/>
      <c r="CZ102" s="871"/>
      <c r="DA102" s="914"/>
      <c r="DB102" s="913" t="s">
        <v>573</v>
      </c>
      <c r="DC102" s="871"/>
      <c r="DD102" s="871"/>
      <c r="DE102" s="871"/>
      <c r="DF102" s="914"/>
      <c r="DG102" s="913" t="s">
        <v>534</v>
      </c>
      <c r="DH102" s="871"/>
      <c r="DI102" s="871"/>
      <c r="DJ102" s="871"/>
      <c r="DK102" s="914"/>
      <c r="DL102" s="913" t="s">
        <v>525</v>
      </c>
      <c r="DM102" s="871"/>
      <c r="DN102" s="871"/>
      <c r="DO102" s="871"/>
      <c r="DP102" s="914"/>
      <c r="DQ102" s="913" t="s">
        <v>524</v>
      </c>
      <c r="DR102" s="871"/>
      <c r="DS102" s="871"/>
      <c r="DT102" s="871"/>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382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383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386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387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388</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389</v>
      </c>
      <c r="AB109" s="916"/>
      <c r="AC109" s="916"/>
      <c r="AD109" s="916"/>
      <c r="AE109" s="917"/>
      <c r="AF109" s="915" t="s">
        <v>283</v>
      </c>
      <c r="AG109" s="916"/>
      <c r="AH109" s="916"/>
      <c r="AI109" s="916"/>
      <c r="AJ109" s="917"/>
      <c r="AK109" s="915" t="s">
        <v>282</v>
      </c>
      <c r="AL109" s="916"/>
      <c r="AM109" s="916"/>
      <c r="AN109" s="916"/>
      <c r="AO109" s="917"/>
      <c r="AP109" s="915" t="s">
        <v>390</v>
      </c>
      <c r="AQ109" s="916"/>
      <c r="AR109" s="916"/>
      <c r="AS109" s="916"/>
      <c r="AT109" s="918"/>
      <c r="AU109" s="937" t="s">
        <v>388</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389</v>
      </c>
      <c r="BR109" s="916"/>
      <c r="BS109" s="916"/>
      <c r="BT109" s="916"/>
      <c r="BU109" s="917"/>
      <c r="BV109" s="915" t="s">
        <v>283</v>
      </c>
      <c r="BW109" s="916"/>
      <c r="BX109" s="916"/>
      <c r="BY109" s="916"/>
      <c r="BZ109" s="917"/>
      <c r="CA109" s="915" t="s">
        <v>282</v>
      </c>
      <c r="CB109" s="916"/>
      <c r="CC109" s="916"/>
      <c r="CD109" s="916"/>
      <c r="CE109" s="917"/>
      <c r="CF109" s="938" t="s">
        <v>390</v>
      </c>
      <c r="CG109" s="938"/>
      <c r="CH109" s="938"/>
      <c r="CI109" s="938"/>
      <c r="CJ109" s="938"/>
      <c r="CK109" s="915" t="s">
        <v>391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389</v>
      </c>
      <c r="DH109" s="916"/>
      <c r="DI109" s="916"/>
      <c r="DJ109" s="916"/>
      <c r="DK109" s="917"/>
      <c r="DL109" s="915" t="s">
        <v>283</v>
      </c>
      <c r="DM109" s="916"/>
      <c r="DN109" s="916"/>
      <c r="DO109" s="916"/>
      <c r="DP109" s="917"/>
      <c r="DQ109" s="915" t="s">
        <v>282</v>
      </c>
      <c r="DR109" s="916"/>
      <c r="DS109" s="916"/>
      <c r="DT109" s="916"/>
      <c r="DU109" s="917"/>
      <c r="DV109" s="915" t="s">
        <v>390</v>
      </c>
      <c r="DW109" s="916"/>
      <c r="DX109" s="916"/>
      <c r="DY109" s="916"/>
      <c r="DZ109" s="918"/>
    </row>
    <row r="110" spans="1:131" s="197" customFormat="1" ht="26.25" customHeight="1" x14ac:dyDescent="0.15">
      <c r="A110" s="919" t="s">
        <v>392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7965896</v>
      </c>
      <c r="AB110" s="923"/>
      <c r="AC110" s="923"/>
      <c r="AD110" s="923"/>
      <c r="AE110" s="924"/>
      <c r="AF110" s="925">
        <v>7956444</v>
      </c>
      <c r="AG110" s="923"/>
      <c r="AH110" s="923"/>
      <c r="AI110" s="923"/>
      <c r="AJ110" s="924"/>
      <c r="AK110" s="925">
        <v>7486246</v>
      </c>
      <c r="AL110" s="923"/>
      <c r="AM110" s="923"/>
      <c r="AN110" s="923"/>
      <c r="AO110" s="924"/>
      <c r="AP110" s="926">
        <v>35.299999999999997</v>
      </c>
      <c r="AQ110" s="927"/>
      <c r="AR110" s="927"/>
      <c r="AS110" s="927"/>
      <c r="AT110" s="928"/>
      <c r="AU110" s="929" t="s">
        <v>60</v>
      </c>
      <c r="AV110" s="930"/>
      <c r="AW110" s="930"/>
      <c r="AX110" s="930"/>
      <c r="AY110" s="931"/>
      <c r="AZ110" s="973" t="s">
        <v>393</v>
      </c>
      <c r="BA110" s="920"/>
      <c r="BB110" s="920"/>
      <c r="BC110" s="920"/>
      <c r="BD110" s="920"/>
      <c r="BE110" s="920"/>
      <c r="BF110" s="920"/>
      <c r="BG110" s="920"/>
      <c r="BH110" s="920"/>
      <c r="BI110" s="920"/>
      <c r="BJ110" s="920"/>
      <c r="BK110" s="920"/>
      <c r="BL110" s="920"/>
      <c r="BM110" s="920"/>
      <c r="BN110" s="920"/>
      <c r="BO110" s="920"/>
      <c r="BP110" s="921"/>
      <c r="BQ110" s="959">
        <v>59375286</v>
      </c>
      <c r="BR110" s="960"/>
      <c r="BS110" s="960"/>
      <c r="BT110" s="960"/>
      <c r="BU110" s="960"/>
      <c r="BV110" s="960">
        <v>57076327</v>
      </c>
      <c r="BW110" s="960"/>
      <c r="BX110" s="960"/>
      <c r="BY110" s="960"/>
      <c r="BZ110" s="960"/>
      <c r="CA110" s="960">
        <v>54917679</v>
      </c>
      <c r="CB110" s="960"/>
      <c r="CC110" s="960"/>
      <c r="CD110" s="960"/>
      <c r="CE110" s="960"/>
      <c r="CF110" s="974">
        <v>258.7</v>
      </c>
      <c r="CG110" s="975"/>
      <c r="CH110" s="975"/>
      <c r="CI110" s="975"/>
      <c r="CJ110" s="975"/>
      <c r="CK110" s="976" t="s">
        <v>394</v>
      </c>
      <c r="CL110" s="977"/>
      <c r="CM110" s="956" t="s">
        <v>395</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396</v>
      </c>
      <c r="DH110" s="960"/>
      <c r="DI110" s="960"/>
      <c r="DJ110" s="960"/>
      <c r="DK110" s="960"/>
      <c r="DL110" s="960" t="s">
        <v>396</v>
      </c>
      <c r="DM110" s="960"/>
      <c r="DN110" s="960"/>
      <c r="DO110" s="960"/>
      <c r="DP110" s="960"/>
      <c r="DQ110" s="960" t="s">
        <v>396</v>
      </c>
      <c r="DR110" s="960"/>
      <c r="DS110" s="960"/>
      <c r="DT110" s="960"/>
      <c r="DU110" s="960"/>
      <c r="DV110" s="961" t="s">
        <v>396</v>
      </c>
      <c r="DW110" s="961"/>
      <c r="DX110" s="961"/>
      <c r="DY110" s="961"/>
      <c r="DZ110" s="962"/>
    </row>
    <row r="111" spans="1:131" s="197" customFormat="1" ht="26.25" customHeight="1" x14ac:dyDescent="0.15">
      <c r="A111" s="963" t="s">
        <v>397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396</v>
      </c>
      <c r="AB111" s="967"/>
      <c r="AC111" s="967"/>
      <c r="AD111" s="967"/>
      <c r="AE111" s="968"/>
      <c r="AF111" s="969" t="s">
        <v>396</v>
      </c>
      <c r="AG111" s="967"/>
      <c r="AH111" s="967"/>
      <c r="AI111" s="967"/>
      <c r="AJ111" s="968"/>
      <c r="AK111" s="969" t="s">
        <v>396</v>
      </c>
      <c r="AL111" s="967"/>
      <c r="AM111" s="967"/>
      <c r="AN111" s="967"/>
      <c r="AO111" s="968"/>
      <c r="AP111" s="970" t="s">
        <v>396</v>
      </c>
      <c r="AQ111" s="971"/>
      <c r="AR111" s="971"/>
      <c r="AS111" s="971"/>
      <c r="AT111" s="972"/>
      <c r="AU111" s="932"/>
      <c r="AV111" s="933"/>
      <c r="AW111" s="933"/>
      <c r="AX111" s="933"/>
      <c r="AY111" s="934"/>
      <c r="AZ111" s="982" t="s">
        <v>398</v>
      </c>
      <c r="BA111" s="983"/>
      <c r="BB111" s="983"/>
      <c r="BC111" s="983"/>
      <c r="BD111" s="983"/>
      <c r="BE111" s="983"/>
      <c r="BF111" s="983"/>
      <c r="BG111" s="983"/>
      <c r="BH111" s="983"/>
      <c r="BI111" s="983"/>
      <c r="BJ111" s="983"/>
      <c r="BK111" s="983"/>
      <c r="BL111" s="983"/>
      <c r="BM111" s="983"/>
      <c r="BN111" s="983"/>
      <c r="BO111" s="983"/>
      <c r="BP111" s="984"/>
      <c r="BQ111" s="952">
        <v>369195</v>
      </c>
      <c r="BR111" s="953"/>
      <c r="BS111" s="953"/>
      <c r="BT111" s="953"/>
      <c r="BU111" s="953"/>
      <c r="BV111" s="953">
        <v>369195</v>
      </c>
      <c r="BW111" s="953"/>
      <c r="BX111" s="953"/>
      <c r="BY111" s="953"/>
      <c r="BZ111" s="953"/>
      <c r="CA111" s="953">
        <v>369195</v>
      </c>
      <c r="CB111" s="953"/>
      <c r="CC111" s="953"/>
      <c r="CD111" s="953"/>
      <c r="CE111" s="953"/>
      <c r="CF111" s="947">
        <v>1.7</v>
      </c>
      <c r="CG111" s="948"/>
      <c r="CH111" s="948"/>
      <c r="CI111" s="948"/>
      <c r="CJ111" s="948"/>
      <c r="CK111" s="978"/>
      <c r="CL111" s="979"/>
      <c r="CM111" s="949" t="s">
        <v>399</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400</v>
      </c>
      <c r="DH111" s="953"/>
      <c r="DI111" s="953"/>
      <c r="DJ111" s="953"/>
      <c r="DK111" s="953"/>
      <c r="DL111" s="953" t="s">
        <v>400</v>
      </c>
      <c r="DM111" s="953"/>
      <c r="DN111" s="953"/>
      <c r="DO111" s="953"/>
      <c r="DP111" s="953"/>
      <c r="DQ111" s="953" t="s">
        <v>400</v>
      </c>
      <c r="DR111" s="953"/>
      <c r="DS111" s="953"/>
      <c r="DT111" s="953"/>
      <c r="DU111" s="953"/>
      <c r="DV111" s="954" t="s">
        <v>400</v>
      </c>
      <c r="DW111" s="954"/>
      <c r="DX111" s="954"/>
      <c r="DY111" s="954"/>
      <c r="DZ111" s="955"/>
    </row>
    <row r="112" spans="1:131" s="197" customFormat="1" ht="26.25" customHeight="1" x14ac:dyDescent="0.15">
      <c r="A112" s="985" t="s">
        <v>401</v>
      </c>
      <c r="B112" s="986"/>
      <c r="C112" s="983" t="s">
        <v>402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400</v>
      </c>
      <c r="AB112" s="992"/>
      <c r="AC112" s="992"/>
      <c r="AD112" s="992"/>
      <c r="AE112" s="993"/>
      <c r="AF112" s="994" t="s">
        <v>400</v>
      </c>
      <c r="AG112" s="992"/>
      <c r="AH112" s="992"/>
      <c r="AI112" s="992"/>
      <c r="AJ112" s="993"/>
      <c r="AK112" s="994" t="s">
        <v>400</v>
      </c>
      <c r="AL112" s="992"/>
      <c r="AM112" s="992"/>
      <c r="AN112" s="992"/>
      <c r="AO112" s="993"/>
      <c r="AP112" s="995" t="s">
        <v>400</v>
      </c>
      <c r="AQ112" s="996"/>
      <c r="AR112" s="996"/>
      <c r="AS112" s="996"/>
      <c r="AT112" s="997"/>
      <c r="AU112" s="932"/>
      <c r="AV112" s="933"/>
      <c r="AW112" s="933"/>
      <c r="AX112" s="933"/>
      <c r="AY112" s="934"/>
      <c r="AZ112" s="982" t="s">
        <v>403</v>
      </c>
      <c r="BA112" s="983"/>
      <c r="BB112" s="983"/>
      <c r="BC112" s="983"/>
      <c r="BD112" s="983"/>
      <c r="BE112" s="983"/>
      <c r="BF112" s="983"/>
      <c r="BG112" s="983"/>
      <c r="BH112" s="983"/>
      <c r="BI112" s="983"/>
      <c r="BJ112" s="983"/>
      <c r="BK112" s="983"/>
      <c r="BL112" s="983"/>
      <c r="BM112" s="983"/>
      <c r="BN112" s="983"/>
      <c r="BO112" s="983"/>
      <c r="BP112" s="984"/>
      <c r="BQ112" s="952">
        <v>12970790</v>
      </c>
      <c r="BR112" s="953"/>
      <c r="BS112" s="953"/>
      <c r="BT112" s="953"/>
      <c r="BU112" s="953"/>
      <c r="BV112" s="953">
        <v>12454641</v>
      </c>
      <c r="BW112" s="953"/>
      <c r="BX112" s="953"/>
      <c r="BY112" s="953"/>
      <c r="BZ112" s="953"/>
      <c r="CA112" s="953">
        <v>11774937</v>
      </c>
      <c r="CB112" s="953"/>
      <c r="CC112" s="953"/>
      <c r="CD112" s="953"/>
      <c r="CE112" s="953"/>
      <c r="CF112" s="947">
        <v>55.5</v>
      </c>
      <c r="CG112" s="948"/>
      <c r="CH112" s="948"/>
      <c r="CI112" s="948"/>
      <c r="CJ112" s="948"/>
      <c r="CK112" s="978"/>
      <c r="CL112" s="979"/>
      <c r="CM112" s="949" t="s">
        <v>404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400</v>
      </c>
      <c r="DH112" s="953"/>
      <c r="DI112" s="953"/>
      <c r="DJ112" s="953"/>
      <c r="DK112" s="953"/>
      <c r="DL112" s="953" t="s">
        <v>400</v>
      </c>
      <c r="DM112" s="953"/>
      <c r="DN112" s="953"/>
      <c r="DO112" s="953"/>
      <c r="DP112" s="953"/>
      <c r="DQ112" s="953" t="s">
        <v>400</v>
      </c>
      <c r="DR112" s="953"/>
      <c r="DS112" s="953"/>
      <c r="DT112" s="953"/>
      <c r="DU112" s="953"/>
      <c r="DV112" s="954" t="s">
        <v>400</v>
      </c>
      <c r="DW112" s="954"/>
      <c r="DX112" s="954"/>
      <c r="DY112" s="954"/>
      <c r="DZ112" s="955"/>
    </row>
    <row r="113" spans="1:130" s="197" customFormat="1" ht="26.25" customHeight="1" x14ac:dyDescent="0.15">
      <c r="A113" s="987"/>
      <c r="B113" s="988"/>
      <c r="C113" s="983" t="s">
        <v>405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1176216</v>
      </c>
      <c r="AB113" s="967"/>
      <c r="AC113" s="967"/>
      <c r="AD113" s="967"/>
      <c r="AE113" s="968"/>
      <c r="AF113" s="969">
        <v>1150898</v>
      </c>
      <c r="AG113" s="967"/>
      <c r="AH113" s="967"/>
      <c r="AI113" s="967"/>
      <c r="AJ113" s="968"/>
      <c r="AK113" s="969">
        <v>1147722</v>
      </c>
      <c r="AL113" s="967"/>
      <c r="AM113" s="967"/>
      <c r="AN113" s="967"/>
      <c r="AO113" s="968"/>
      <c r="AP113" s="970">
        <v>5.4</v>
      </c>
      <c r="AQ113" s="971"/>
      <c r="AR113" s="971"/>
      <c r="AS113" s="971"/>
      <c r="AT113" s="972"/>
      <c r="AU113" s="932"/>
      <c r="AV113" s="933"/>
      <c r="AW113" s="933"/>
      <c r="AX113" s="933"/>
      <c r="AY113" s="934"/>
      <c r="AZ113" s="982" t="s">
        <v>406</v>
      </c>
      <c r="BA113" s="983"/>
      <c r="BB113" s="983"/>
      <c r="BC113" s="983"/>
      <c r="BD113" s="983"/>
      <c r="BE113" s="983"/>
      <c r="BF113" s="983"/>
      <c r="BG113" s="983"/>
      <c r="BH113" s="983"/>
      <c r="BI113" s="983"/>
      <c r="BJ113" s="983"/>
      <c r="BK113" s="983"/>
      <c r="BL113" s="983"/>
      <c r="BM113" s="983"/>
      <c r="BN113" s="983"/>
      <c r="BO113" s="983"/>
      <c r="BP113" s="984"/>
      <c r="BQ113" s="952" t="s">
        <v>400</v>
      </c>
      <c r="BR113" s="953"/>
      <c r="BS113" s="953"/>
      <c r="BT113" s="953"/>
      <c r="BU113" s="953"/>
      <c r="BV113" s="953" t="s">
        <v>400</v>
      </c>
      <c r="BW113" s="953"/>
      <c r="BX113" s="953"/>
      <c r="BY113" s="953"/>
      <c r="BZ113" s="953"/>
      <c r="CA113" s="953" t="s">
        <v>400</v>
      </c>
      <c r="CB113" s="953"/>
      <c r="CC113" s="953"/>
      <c r="CD113" s="953"/>
      <c r="CE113" s="953"/>
      <c r="CF113" s="947" t="s">
        <v>400</v>
      </c>
      <c r="CG113" s="948"/>
      <c r="CH113" s="948"/>
      <c r="CI113" s="948"/>
      <c r="CJ113" s="948"/>
      <c r="CK113" s="978"/>
      <c r="CL113" s="979"/>
      <c r="CM113" s="949" t="s">
        <v>407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400</v>
      </c>
      <c r="DH113" s="992"/>
      <c r="DI113" s="992"/>
      <c r="DJ113" s="992"/>
      <c r="DK113" s="993"/>
      <c r="DL113" s="994" t="s">
        <v>400</v>
      </c>
      <c r="DM113" s="992"/>
      <c r="DN113" s="992"/>
      <c r="DO113" s="992"/>
      <c r="DP113" s="993"/>
      <c r="DQ113" s="994" t="s">
        <v>400</v>
      </c>
      <c r="DR113" s="992"/>
      <c r="DS113" s="992"/>
      <c r="DT113" s="992"/>
      <c r="DU113" s="993"/>
      <c r="DV113" s="995" t="s">
        <v>400</v>
      </c>
      <c r="DW113" s="996"/>
      <c r="DX113" s="996"/>
      <c r="DY113" s="996"/>
      <c r="DZ113" s="997"/>
    </row>
    <row r="114" spans="1:130" s="197" customFormat="1" ht="26.25" customHeight="1" x14ac:dyDescent="0.15">
      <c r="A114" s="987"/>
      <c r="B114" s="988"/>
      <c r="C114" s="983" t="s">
        <v>408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400</v>
      </c>
      <c r="AB114" s="992"/>
      <c r="AC114" s="992"/>
      <c r="AD114" s="992"/>
      <c r="AE114" s="993"/>
      <c r="AF114" s="994" t="s">
        <v>400</v>
      </c>
      <c r="AG114" s="992"/>
      <c r="AH114" s="992"/>
      <c r="AI114" s="992"/>
      <c r="AJ114" s="993"/>
      <c r="AK114" s="994" t="s">
        <v>400</v>
      </c>
      <c r="AL114" s="992"/>
      <c r="AM114" s="992"/>
      <c r="AN114" s="992"/>
      <c r="AO114" s="993"/>
      <c r="AP114" s="995" t="s">
        <v>400</v>
      </c>
      <c r="AQ114" s="996"/>
      <c r="AR114" s="996"/>
      <c r="AS114" s="996"/>
      <c r="AT114" s="997"/>
      <c r="AU114" s="932"/>
      <c r="AV114" s="933"/>
      <c r="AW114" s="933"/>
      <c r="AX114" s="933"/>
      <c r="AY114" s="934"/>
      <c r="AZ114" s="982" t="s">
        <v>409</v>
      </c>
      <c r="BA114" s="983"/>
      <c r="BB114" s="983"/>
      <c r="BC114" s="983"/>
      <c r="BD114" s="983"/>
      <c r="BE114" s="983"/>
      <c r="BF114" s="983"/>
      <c r="BG114" s="983"/>
      <c r="BH114" s="983"/>
      <c r="BI114" s="983"/>
      <c r="BJ114" s="983"/>
      <c r="BK114" s="983"/>
      <c r="BL114" s="983"/>
      <c r="BM114" s="983"/>
      <c r="BN114" s="983"/>
      <c r="BO114" s="983"/>
      <c r="BP114" s="984"/>
      <c r="BQ114" s="952">
        <v>8798184</v>
      </c>
      <c r="BR114" s="953"/>
      <c r="BS114" s="953"/>
      <c r="BT114" s="953"/>
      <c r="BU114" s="953"/>
      <c r="BV114" s="953">
        <v>8490106</v>
      </c>
      <c r="BW114" s="953"/>
      <c r="BX114" s="953"/>
      <c r="BY114" s="953"/>
      <c r="BZ114" s="953"/>
      <c r="CA114" s="953">
        <v>8522680</v>
      </c>
      <c r="CB114" s="953"/>
      <c r="CC114" s="953"/>
      <c r="CD114" s="953"/>
      <c r="CE114" s="953"/>
      <c r="CF114" s="947">
        <v>40.1</v>
      </c>
      <c r="CG114" s="948"/>
      <c r="CH114" s="948"/>
      <c r="CI114" s="948"/>
      <c r="CJ114" s="948"/>
      <c r="CK114" s="978"/>
      <c r="CL114" s="979"/>
      <c r="CM114" s="949" t="s">
        <v>410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400</v>
      </c>
      <c r="DH114" s="992"/>
      <c r="DI114" s="992"/>
      <c r="DJ114" s="992"/>
      <c r="DK114" s="993"/>
      <c r="DL114" s="994" t="s">
        <v>400</v>
      </c>
      <c r="DM114" s="992"/>
      <c r="DN114" s="992"/>
      <c r="DO114" s="992"/>
      <c r="DP114" s="993"/>
      <c r="DQ114" s="994" t="s">
        <v>400</v>
      </c>
      <c r="DR114" s="992"/>
      <c r="DS114" s="992"/>
      <c r="DT114" s="992"/>
      <c r="DU114" s="993"/>
      <c r="DV114" s="995" t="s">
        <v>400</v>
      </c>
      <c r="DW114" s="996"/>
      <c r="DX114" s="996"/>
      <c r="DY114" s="996"/>
      <c r="DZ114" s="997"/>
    </row>
    <row r="115" spans="1:130" s="197" customFormat="1" ht="26.25" customHeight="1" x14ac:dyDescent="0.15">
      <c r="A115" s="987"/>
      <c r="B115" s="988"/>
      <c r="C115" s="983" t="s">
        <v>411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7975</v>
      </c>
      <c r="AB115" s="967"/>
      <c r="AC115" s="967"/>
      <c r="AD115" s="967"/>
      <c r="AE115" s="968"/>
      <c r="AF115" s="969">
        <v>7202</v>
      </c>
      <c r="AG115" s="967"/>
      <c r="AH115" s="967"/>
      <c r="AI115" s="967"/>
      <c r="AJ115" s="968"/>
      <c r="AK115" s="969">
        <v>5191</v>
      </c>
      <c r="AL115" s="967"/>
      <c r="AM115" s="967"/>
      <c r="AN115" s="967"/>
      <c r="AO115" s="968"/>
      <c r="AP115" s="970">
        <v>0</v>
      </c>
      <c r="AQ115" s="971"/>
      <c r="AR115" s="971"/>
      <c r="AS115" s="971"/>
      <c r="AT115" s="972"/>
      <c r="AU115" s="932"/>
      <c r="AV115" s="933"/>
      <c r="AW115" s="933"/>
      <c r="AX115" s="933"/>
      <c r="AY115" s="934"/>
      <c r="AZ115" s="982" t="s">
        <v>412</v>
      </c>
      <c r="BA115" s="983"/>
      <c r="BB115" s="983"/>
      <c r="BC115" s="983"/>
      <c r="BD115" s="983"/>
      <c r="BE115" s="983"/>
      <c r="BF115" s="983"/>
      <c r="BG115" s="983"/>
      <c r="BH115" s="983"/>
      <c r="BI115" s="983"/>
      <c r="BJ115" s="983"/>
      <c r="BK115" s="983"/>
      <c r="BL115" s="983"/>
      <c r="BM115" s="983"/>
      <c r="BN115" s="983"/>
      <c r="BO115" s="983"/>
      <c r="BP115" s="984"/>
      <c r="BQ115" s="952">
        <v>124500</v>
      </c>
      <c r="BR115" s="953"/>
      <c r="BS115" s="953"/>
      <c r="BT115" s="953"/>
      <c r="BU115" s="953"/>
      <c r="BV115" s="953">
        <v>91786</v>
      </c>
      <c r="BW115" s="953"/>
      <c r="BX115" s="953"/>
      <c r="BY115" s="953"/>
      <c r="BZ115" s="953"/>
      <c r="CA115" s="953">
        <v>29999</v>
      </c>
      <c r="CB115" s="953"/>
      <c r="CC115" s="953"/>
      <c r="CD115" s="953"/>
      <c r="CE115" s="953"/>
      <c r="CF115" s="947">
        <v>0.1</v>
      </c>
      <c r="CG115" s="948"/>
      <c r="CH115" s="948"/>
      <c r="CI115" s="948"/>
      <c r="CJ115" s="948"/>
      <c r="CK115" s="978"/>
      <c r="CL115" s="979"/>
      <c r="CM115" s="982" t="s">
        <v>413</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v>369195</v>
      </c>
      <c r="DH115" s="992"/>
      <c r="DI115" s="992"/>
      <c r="DJ115" s="992"/>
      <c r="DK115" s="993"/>
      <c r="DL115" s="994">
        <v>369195</v>
      </c>
      <c r="DM115" s="992"/>
      <c r="DN115" s="992"/>
      <c r="DO115" s="992"/>
      <c r="DP115" s="993"/>
      <c r="DQ115" s="994">
        <v>369195</v>
      </c>
      <c r="DR115" s="992"/>
      <c r="DS115" s="992"/>
      <c r="DT115" s="992"/>
      <c r="DU115" s="993"/>
      <c r="DV115" s="995">
        <v>1.7</v>
      </c>
      <c r="DW115" s="996"/>
      <c r="DX115" s="996"/>
      <c r="DY115" s="996"/>
      <c r="DZ115" s="997"/>
    </row>
    <row r="116" spans="1:130" s="197" customFormat="1" ht="26.25" customHeight="1" x14ac:dyDescent="0.15">
      <c r="A116" s="989"/>
      <c r="B116" s="990"/>
      <c r="C116" s="1004" t="s">
        <v>414</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v>31</v>
      </c>
      <c r="AB116" s="992"/>
      <c r="AC116" s="992"/>
      <c r="AD116" s="992"/>
      <c r="AE116" s="993"/>
      <c r="AF116" s="994">
        <v>53</v>
      </c>
      <c r="AG116" s="992"/>
      <c r="AH116" s="992"/>
      <c r="AI116" s="992"/>
      <c r="AJ116" s="993"/>
      <c r="AK116" s="994">
        <v>118</v>
      </c>
      <c r="AL116" s="992"/>
      <c r="AM116" s="992"/>
      <c r="AN116" s="992"/>
      <c r="AO116" s="993"/>
      <c r="AP116" s="995">
        <v>0</v>
      </c>
      <c r="AQ116" s="996"/>
      <c r="AR116" s="996"/>
      <c r="AS116" s="996"/>
      <c r="AT116" s="997"/>
      <c r="AU116" s="932"/>
      <c r="AV116" s="933"/>
      <c r="AW116" s="933"/>
      <c r="AX116" s="933"/>
      <c r="AY116" s="934"/>
      <c r="AZ116" s="982" t="s">
        <v>415</v>
      </c>
      <c r="BA116" s="983"/>
      <c r="BB116" s="983"/>
      <c r="BC116" s="983"/>
      <c r="BD116" s="983"/>
      <c r="BE116" s="983"/>
      <c r="BF116" s="983"/>
      <c r="BG116" s="983"/>
      <c r="BH116" s="983"/>
      <c r="BI116" s="983"/>
      <c r="BJ116" s="983"/>
      <c r="BK116" s="983"/>
      <c r="BL116" s="983"/>
      <c r="BM116" s="983"/>
      <c r="BN116" s="983"/>
      <c r="BO116" s="983"/>
      <c r="BP116" s="984"/>
      <c r="BQ116" s="952" t="s">
        <v>400</v>
      </c>
      <c r="BR116" s="953"/>
      <c r="BS116" s="953"/>
      <c r="BT116" s="953"/>
      <c r="BU116" s="953"/>
      <c r="BV116" s="953" t="s">
        <v>400</v>
      </c>
      <c r="BW116" s="953"/>
      <c r="BX116" s="953"/>
      <c r="BY116" s="953"/>
      <c r="BZ116" s="953"/>
      <c r="CA116" s="953" t="s">
        <v>400</v>
      </c>
      <c r="CB116" s="953"/>
      <c r="CC116" s="953"/>
      <c r="CD116" s="953"/>
      <c r="CE116" s="953"/>
      <c r="CF116" s="947" t="s">
        <v>400</v>
      </c>
      <c r="CG116" s="948"/>
      <c r="CH116" s="948"/>
      <c r="CI116" s="948"/>
      <c r="CJ116" s="948"/>
      <c r="CK116" s="978"/>
      <c r="CL116" s="979"/>
      <c r="CM116" s="949" t="s">
        <v>416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400</v>
      </c>
      <c r="DH116" s="992"/>
      <c r="DI116" s="992"/>
      <c r="DJ116" s="992"/>
      <c r="DK116" s="993"/>
      <c r="DL116" s="994" t="s">
        <v>400</v>
      </c>
      <c r="DM116" s="992"/>
      <c r="DN116" s="992"/>
      <c r="DO116" s="992"/>
      <c r="DP116" s="993"/>
      <c r="DQ116" s="994" t="s">
        <v>400</v>
      </c>
      <c r="DR116" s="992"/>
      <c r="DS116" s="992"/>
      <c r="DT116" s="992"/>
      <c r="DU116" s="993"/>
      <c r="DV116" s="995" t="s">
        <v>400</v>
      </c>
      <c r="DW116" s="996"/>
      <c r="DX116" s="996"/>
      <c r="DY116" s="996"/>
      <c r="DZ116" s="997"/>
    </row>
    <row r="117" spans="1:130" s="197" customFormat="1" ht="26.25" customHeight="1" x14ac:dyDescent="0.15">
      <c r="A117" s="937" t="s">
        <v>166</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417</v>
      </c>
      <c r="Z117" s="917"/>
      <c r="AA117" s="1029">
        <v>9150118</v>
      </c>
      <c r="AB117" s="999"/>
      <c r="AC117" s="999"/>
      <c r="AD117" s="999"/>
      <c r="AE117" s="1000"/>
      <c r="AF117" s="998">
        <v>9114597</v>
      </c>
      <c r="AG117" s="999"/>
      <c r="AH117" s="999"/>
      <c r="AI117" s="999"/>
      <c r="AJ117" s="1000"/>
      <c r="AK117" s="998">
        <v>8639277</v>
      </c>
      <c r="AL117" s="999"/>
      <c r="AM117" s="999"/>
      <c r="AN117" s="999"/>
      <c r="AO117" s="1000"/>
      <c r="AP117" s="1001"/>
      <c r="AQ117" s="1002"/>
      <c r="AR117" s="1002"/>
      <c r="AS117" s="1002"/>
      <c r="AT117" s="1003"/>
      <c r="AU117" s="932"/>
      <c r="AV117" s="933"/>
      <c r="AW117" s="933"/>
      <c r="AX117" s="933"/>
      <c r="AY117" s="934"/>
      <c r="AZ117" s="1028" t="s">
        <v>418</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419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x14ac:dyDescent="0.15">
      <c r="A118" s="937" t="s">
        <v>391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389</v>
      </c>
      <c r="AB118" s="916"/>
      <c r="AC118" s="916"/>
      <c r="AD118" s="916"/>
      <c r="AE118" s="917"/>
      <c r="AF118" s="915" t="s">
        <v>283</v>
      </c>
      <c r="AG118" s="916"/>
      <c r="AH118" s="916"/>
      <c r="AI118" s="916"/>
      <c r="AJ118" s="917"/>
      <c r="AK118" s="915" t="s">
        <v>282</v>
      </c>
      <c r="AL118" s="916"/>
      <c r="AM118" s="916"/>
      <c r="AN118" s="916"/>
      <c r="AO118" s="917"/>
      <c r="AP118" s="1023" t="s">
        <v>390</v>
      </c>
      <c r="AQ118" s="1024"/>
      <c r="AR118" s="1024"/>
      <c r="AS118" s="1024"/>
      <c r="AT118" s="1025"/>
      <c r="AU118" s="935"/>
      <c r="AV118" s="936"/>
      <c r="AW118" s="936"/>
      <c r="AX118" s="936"/>
      <c r="AY118" s="936"/>
      <c r="AZ118" s="228" t="s">
        <v>166</v>
      </c>
      <c r="BA118" s="228"/>
      <c r="BB118" s="228"/>
      <c r="BC118" s="228"/>
      <c r="BD118" s="228"/>
      <c r="BE118" s="228"/>
      <c r="BF118" s="228"/>
      <c r="BG118" s="228"/>
      <c r="BH118" s="228"/>
      <c r="BI118" s="228"/>
      <c r="BJ118" s="228"/>
      <c r="BK118" s="228"/>
      <c r="BL118" s="228"/>
      <c r="BM118" s="228"/>
      <c r="BN118" s="228"/>
      <c r="BO118" s="1026" t="s">
        <v>420</v>
      </c>
      <c r="BP118" s="1027"/>
      <c r="BQ118" s="1018">
        <v>81637955</v>
      </c>
      <c r="BR118" s="1019"/>
      <c r="BS118" s="1019"/>
      <c r="BT118" s="1019"/>
      <c r="BU118" s="1019"/>
      <c r="BV118" s="1019">
        <v>78482055</v>
      </c>
      <c r="BW118" s="1019"/>
      <c r="BX118" s="1019"/>
      <c r="BY118" s="1019"/>
      <c r="BZ118" s="1019"/>
      <c r="CA118" s="1019">
        <v>75614490</v>
      </c>
      <c r="CB118" s="1019"/>
      <c r="CC118" s="1019"/>
      <c r="CD118" s="1019"/>
      <c r="CE118" s="1019"/>
      <c r="CF118" s="1020"/>
      <c r="CG118" s="1021"/>
      <c r="CH118" s="1021"/>
      <c r="CI118" s="1021"/>
      <c r="CJ118" s="1022"/>
      <c r="CK118" s="978"/>
      <c r="CL118" s="979"/>
      <c r="CM118" s="949" t="s">
        <v>421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x14ac:dyDescent="0.15">
      <c r="A119" s="1007" t="s">
        <v>394</v>
      </c>
      <c r="B119" s="977"/>
      <c r="C119" s="956" t="s">
        <v>395</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422</v>
      </c>
      <c r="AV119" s="1011"/>
      <c r="AW119" s="1011"/>
      <c r="AX119" s="1011"/>
      <c r="AY119" s="1012"/>
      <c r="AZ119" s="973" t="s">
        <v>423</v>
      </c>
      <c r="BA119" s="920"/>
      <c r="BB119" s="920"/>
      <c r="BC119" s="920"/>
      <c r="BD119" s="920"/>
      <c r="BE119" s="920"/>
      <c r="BF119" s="920"/>
      <c r="BG119" s="920"/>
      <c r="BH119" s="920"/>
      <c r="BI119" s="920"/>
      <c r="BJ119" s="920"/>
      <c r="BK119" s="920"/>
      <c r="BL119" s="920"/>
      <c r="BM119" s="920"/>
      <c r="BN119" s="920"/>
      <c r="BO119" s="920"/>
      <c r="BP119" s="921"/>
      <c r="BQ119" s="959">
        <v>21372430</v>
      </c>
      <c r="BR119" s="960"/>
      <c r="BS119" s="960"/>
      <c r="BT119" s="960"/>
      <c r="BU119" s="960"/>
      <c r="BV119" s="960">
        <v>21441961</v>
      </c>
      <c r="BW119" s="960"/>
      <c r="BX119" s="960"/>
      <c r="BY119" s="960"/>
      <c r="BZ119" s="960"/>
      <c r="CA119" s="960">
        <v>23419064</v>
      </c>
      <c r="CB119" s="960"/>
      <c r="CC119" s="960"/>
      <c r="CD119" s="960"/>
      <c r="CE119" s="960"/>
      <c r="CF119" s="974">
        <v>110.3</v>
      </c>
      <c r="CG119" s="975"/>
      <c r="CH119" s="975"/>
      <c r="CI119" s="975"/>
      <c r="CJ119" s="975"/>
      <c r="CK119" s="980"/>
      <c r="CL119" s="981"/>
      <c r="CM119" s="1037" t="s">
        <v>424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108</v>
      </c>
      <c r="DH119" s="1031"/>
      <c r="DI119" s="1031"/>
      <c r="DJ119" s="1031"/>
      <c r="DK119" s="1032"/>
      <c r="DL119" s="1033" t="s">
        <v>108</v>
      </c>
      <c r="DM119" s="1031"/>
      <c r="DN119" s="1031"/>
      <c r="DO119" s="1031"/>
      <c r="DP119" s="1032"/>
      <c r="DQ119" s="1033" t="s">
        <v>108</v>
      </c>
      <c r="DR119" s="1031"/>
      <c r="DS119" s="1031"/>
      <c r="DT119" s="1031"/>
      <c r="DU119" s="1032"/>
      <c r="DV119" s="1034" t="s">
        <v>108</v>
      </c>
      <c r="DW119" s="1035"/>
      <c r="DX119" s="1035"/>
      <c r="DY119" s="1035"/>
      <c r="DZ119" s="1036"/>
    </row>
    <row r="120" spans="1:130" s="197" customFormat="1" ht="26.25" customHeight="1" x14ac:dyDescent="0.15">
      <c r="A120" s="1008"/>
      <c r="B120" s="979"/>
      <c r="C120" s="949" t="s">
        <v>399</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425</v>
      </c>
      <c r="BA120" s="983"/>
      <c r="BB120" s="983"/>
      <c r="BC120" s="983"/>
      <c r="BD120" s="983"/>
      <c r="BE120" s="983"/>
      <c r="BF120" s="983"/>
      <c r="BG120" s="983"/>
      <c r="BH120" s="983"/>
      <c r="BI120" s="983"/>
      <c r="BJ120" s="983"/>
      <c r="BK120" s="983"/>
      <c r="BL120" s="983"/>
      <c r="BM120" s="983"/>
      <c r="BN120" s="983"/>
      <c r="BO120" s="983"/>
      <c r="BP120" s="984"/>
      <c r="BQ120" s="952">
        <v>3735588</v>
      </c>
      <c r="BR120" s="953"/>
      <c r="BS120" s="953"/>
      <c r="BT120" s="953"/>
      <c r="BU120" s="953"/>
      <c r="BV120" s="953">
        <v>3603028</v>
      </c>
      <c r="BW120" s="953"/>
      <c r="BX120" s="953"/>
      <c r="BY120" s="953"/>
      <c r="BZ120" s="953"/>
      <c r="CA120" s="953">
        <v>3291774</v>
      </c>
      <c r="CB120" s="953"/>
      <c r="CC120" s="953"/>
      <c r="CD120" s="953"/>
      <c r="CE120" s="953"/>
      <c r="CF120" s="947">
        <v>15.5</v>
      </c>
      <c r="CG120" s="948"/>
      <c r="CH120" s="948"/>
      <c r="CI120" s="948"/>
      <c r="CJ120" s="948"/>
      <c r="CK120" s="1046" t="s">
        <v>426</v>
      </c>
      <c r="CL120" s="1047"/>
      <c r="CM120" s="1047"/>
      <c r="CN120" s="1047"/>
      <c r="CO120" s="1048"/>
      <c r="CP120" s="1054" t="s">
        <v>373</v>
      </c>
      <c r="CQ120" s="1055"/>
      <c r="CR120" s="1055"/>
      <c r="CS120" s="1055"/>
      <c r="CT120" s="1055"/>
      <c r="CU120" s="1055"/>
      <c r="CV120" s="1055"/>
      <c r="CW120" s="1055"/>
      <c r="CX120" s="1055"/>
      <c r="CY120" s="1055"/>
      <c r="CZ120" s="1055"/>
      <c r="DA120" s="1055"/>
      <c r="DB120" s="1055"/>
      <c r="DC120" s="1055"/>
      <c r="DD120" s="1055"/>
      <c r="DE120" s="1055"/>
      <c r="DF120" s="1056"/>
      <c r="DG120" s="959">
        <v>5079664</v>
      </c>
      <c r="DH120" s="960"/>
      <c r="DI120" s="960"/>
      <c r="DJ120" s="960"/>
      <c r="DK120" s="960"/>
      <c r="DL120" s="960">
        <v>4846012</v>
      </c>
      <c r="DM120" s="960"/>
      <c r="DN120" s="960"/>
      <c r="DO120" s="960"/>
      <c r="DP120" s="960"/>
      <c r="DQ120" s="960">
        <v>4462052</v>
      </c>
      <c r="DR120" s="960"/>
      <c r="DS120" s="960"/>
      <c r="DT120" s="960"/>
      <c r="DU120" s="960"/>
      <c r="DV120" s="961">
        <v>21</v>
      </c>
      <c r="DW120" s="961"/>
      <c r="DX120" s="961"/>
      <c r="DY120" s="961"/>
      <c r="DZ120" s="962"/>
    </row>
    <row r="121" spans="1:130" s="197" customFormat="1" ht="26.25" customHeight="1" x14ac:dyDescent="0.15">
      <c r="A121" s="1008"/>
      <c r="B121" s="979"/>
      <c r="C121" s="1043" t="s">
        <v>427</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108</v>
      </c>
      <c r="AB121" s="992"/>
      <c r="AC121" s="992"/>
      <c r="AD121" s="992"/>
      <c r="AE121" s="993"/>
      <c r="AF121" s="994" t="s">
        <v>108</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428</v>
      </c>
      <c r="BA121" s="1004"/>
      <c r="BB121" s="1004"/>
      <c r="BC121" s="1004"/>
      <c r="BD121" s="1004"/>
      <c r="BE121" s="1004"/>
      <c r="BF121" s="1004"/>
      <c r="BG121" s="1004"/>
      <c r="BH121" s="1004"/>
      <c r="BI121" s="1004"/>
      <c r="BJ121" s="1004"/>
      <c r="BK121" s="1004"/>
      <c r="BL121" s="1004"/>
      <c r="BM121" s="1004"/>
      <c r="BN121" s="1004"/>
      <c r="BO121" s="1004"/>
      <c r="BP121" s="1005"/>
      <c r="BQ121" s="1018">
        <v>53400252</v>
      </c>
      <c r="BR121" s="1019"/>
      <c r="BS121" s="1019"/>
      <c r="BT121" s="1019"/>
      <c r="BU121" s="1019"/>
      <c r="BV121" s="1019">
        <v>52273030</v>
      </c>
      <c r="BW121" s="1019"/>
      <c r="BX121" s="1019"/>
      <c r="BY121" s="1019"/>
      <c r="BZ121" s="1019"/>
      <c r="CA121" s="1019">
        <v>49966215</v>
      </c>
      <c r="CB121" s="1019"/>
      <c r="CC121" s="1019"/>
      <c r="CD121" s="1019"/>
      <c r="CE121" s="1019"/>
      <c r="CF121" s="1057">
        <v>235.4</v>
      </c>
      <c r="CG121" s="1058"/>
      <c r="CH121" s="1058"/>
      <c r="CI121" s="1058"/>
      <c r="CJ121" s="1058"/>
      <c r="CK121" s="1049"/>
      <c r="CL121" s="1050"/>
      <c r="CM121" s="1050"/>
      <c r="CN121" s="1050"/>
      <c r="CO121" s="1051"/>
      <c r="CP121" s="1040" t="s">
        <v>374</v>
      </c>
      <c r="CQ121" s="1041"/>
      <c r="CR121" s="1041"/>
      <c r="CS121" s="1041"/>
      <c r="CT121" s="1041"/>
      <c r="CU121" s="1041"/>
      <c r="CV121" s="1041"/>
      <c r="CW121" s="1041"/>
      <c r="CX121" s="1041"/>
      <c r="CY121" s="1041"/>
      <c r="CZ121" s="1041"/>
      <c r="DA121" s="1041"/>
      <c r="DB121" s="1041"/>
      <c r="DC121" s="1041"/>
      <c r="DD121" s="1041"/>
      <c r="DE121" s="1041"/>
      <c r="DF121" s="1042"/>
      <c r="DG121" s="952">
        <v>2873954</v>
      </c>
      <c r="DH121" s="953"/>
      <c r="DI121" s="953"/>
      <c r="DJ121" s="953"/>
      <c r="DK121" s="953"/>
      <c r="DL121" s="953">
        <v>2740315</v>
      </c>
      <c r="DM121" s="953"/>
      <c r="DN121" s="953"/>
      <c r="DO121" s="953"/>
      <c r="DP121" s="953"/>
      <c r="DQ121" s="953">
        <v>2544507</v>
      </c>
      <c r="DR121" s="953"/>
      <c r="DS121" s="953"/>
      <c r="DT121" s="953"/>
      <c r="DU121" s="953"/>
      <c r="DV121" s="954">
        <v>12</v>
      </c>
      <c r="DW121" s="954"/>
      <c r="DX121" s="954"/>
      <c r="DY121" s="954"/>
      <c r="DZ121" s="955"/>
    </row>
    <row r="122" spans="1:130" s="197" customFormat="1" ht="26.25" customHeight="1" x14ac:dyDescent="0.15">
      <c r="A122" s="1008"/>
      <c r="B122" s="979"/>
      <c r="C122" s="949" t="s">
        <v>410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166</v>
      </c>
      <c r="BA122" s="228"/>
      <c r="BB122" s="228"/>
      <c r="BC122" s="228"/>
      <c r="BD122" s="228"/>
      <c r="BE122" s="228"/>
      <c r="BF122" s="228"/>
      <c r="BG122" s="228"/>
      <c r="BH122" s="228"/>
      <c r="BI122" s="228"/>
      <c r="BJ122" s="228"/>
      <c r="BK122" s="228"/>
      <c r="BL122" s="228"/>
      <c r="BM122" s="228"/>
      <c r="BN122" s="228"/>
      <c r="BO122" s="1026" t="s">
        <v>429</v>
      </c>
      <c r="BP122" s="1027"/>
      <c r="BQ122" s="1067">
        <v>78508270</v>
      </c>
      <c r="BR122" s="1068"/>
      <c r="BS122" s="1068"/>
      <c r="BT122" s="1068"/>
      <c r="BU122" s="1068"/>
      <c r="BV122" s="1068">
        <v>77318019</v>
      </c>
      <c r="BW122" s="1068"/>
      <c r="BX122" s="1068"/>
      <c r="BY122" s="1068"/>
      <c r="BZ122" s="1068"/>
      <c r="CA122" s="1068">
        <v>76677053</v>
      </c>
      <c r="CB122" s="1068"/>
      <c r="CC122" s="1068"/>
      <c r="CD122" s="1068"/>
      <c r="CE122" s="1068"/>
      <c r="CF122" s="1020"/>
      <c r="CG122" s="1021"/>
      <c r="CH122" s="1021"/>
      <c r="CI122" s="1021"/>
      <c r="CJ122" s="1022"/>
      <c r="CK122" s="1049"/>
      <c r="CL122" s="1050"/>
      <c r="CM122" s="1050"/>
      <c r="CN122" s="1050"/>
      <c r="CO122" s="1051"/>
      <c r="CP122" s="1040" t="s">
        <v>430</v>
      </c>
      <c r="CQ122" s="1041"/>
      <c r="CR122" s="1041"/>
      <c r="CS122" s="1041"/>
      <c r="CT122" s="1041"/>
      <c r="CU122" s="1041"/>
      <c r="CV122" s="1041"/>
      <c r="CW122" s="1041"/>
      <c r="CX122" s="1041"/>
      <c r="CY122" s="1041"/>
      <c r="CZ122" s="1041"/>
      <c r="DA122" s="1041"/>
      <c r="DB122" s="1041"/>
      <c r="DC122" s="1041"/>
      <c r="DD122" s="1041"/>
      <c r="DE122" s="1041"/>
      <c r="DF122" s="1042"/>
      <c r="DG122" s="952">
        <v>1786772</v>
      </c>
      <c r="DH122" s="953"/>
      <c r="DI122" s="953"/>
      <c r="DJ122" s="953"/>
      <c r="DK122" s="953"/>
      <c r="DL122" s="953">
        <v>1865415</v>
      </c>
      <c r="DM122" s="953"/>
      <c r="DN122" s="953"/>
      <c r="DO122" s="953"/>
      <c r="DP122" s="953"/>
      <c r="DQ122" s="953">
        <v>1992177</v>
      </c>
      <c r="DR122" s="953"/>
      <c r="DS122" s="953"/>
      <c r="DT122" s="953"/>
      <c r="DU122" s="953"/>
      <c r="DV122" s="954">
        <v>9.4</v>
      </c>
      <c r="DW122" s="954"/>
      <c r="DX122" s="954"/>
      <c r="DY122" s="954"/>
      <c r="DZ122" s="955"/>
    </row>
    <row r="123" spans="1:130" s="197" customFormat="1" ht="26.25" customHeight="1" thickBot="1" x14ac:dyDescent="0.2">
      <c r="A123" s="1008"/>
      <c r="B123" s="979"/>
      <c r="C123" s="949" t="s">
        <v>416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431</v>
      </c>
      <c r="AB123" s="992"/>
      <c r="AC123" s="992"/>
      <c r="AD123" s="992"/>
      <c r="AE123" s="993"/>
      <c r="AF123" s="994" t="s">
        <v>431</v>
      </c>
      <c r="AG123" s="992"/>
      <c r="AH123" s="992"/>
      <c r="AI123" s="992"/>
      <c r="AJ123" s="993"/>
      <c r="AK123" s="994" t="s">
        <v>431</v>
      </c>
      <c r="AL123" s="992"/>
      <c r="AM123" s="992"/>
      <c r="AN123" s="992"/>
      <c r="AO123" s="993"/>
      <c r="AP123" s="995" t="s">
        <v>431</v>
      </c>
      <c r="AQ123" s="996"/>
      <c r="AR123" s="996"/>
      <c r="AS123" s="996"/>
      <c r="AT123" s="997"/>
      <c r="AU123" s="1064" t="s">
        <v>432</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14.4</v>
      </c>
      <c r="BR123" s="1060"/>
      <c r="BS123" s="1060"/>
      <c r="BT123" s="1060"/>
      <c r="BU123" s="1060"/>
      <c r="BV123" s="1060">
        <v>5.5</v>
      </c>
      <c r="BW123" s="1060"/>
      <c r="BX123" s="1060"/>
      <c r="BY123" s="1060"/>
      <c r="BZ123" s="1060"/>
      <c r="CA123" s="1060" t="s">
        <v>431</v>
      </c>
      <c r="CB123" s="1060"/>
      <c r="CC123" s="1060"/>
      <c r="CD123" s="1060"/>
      <c r="CE123" s="1060"/>
      <c r="CF123" s="1061"/>
      <c r="CG123" s="1062"/>
      <c r="CH123" s="1062"/>
      <c r="CI123" s="1062"/>
      <c r="CJ123" s="1063"/>
      <c r="CK123" s="1049"/>
      <c r="CL123" s="1050"/>
      <c r="CM123" s="1050"/>
      <c r="CN123" s="1050"/>
      <c r="CO123" s="1051"/>
      <c r="CP123" s="1040" t="s">
        <v>433</v>
      </c>
      <c r="CQ123" s="1041"/>
      <c r="CR123" s="1041"/>
      <c r="CS123" s="1041"/>
      <c r="CT123" s="1041"/>
      <c r="CU123" s="1041"/>
      <c r="CV123" s="1041"/>
      <c r="CW123" s="1041"/>
      <c r="CX123" s="1041"/>
      <c r="CY123" s="1041"/>
      <c r="CZ123" s="1041"/>
      <c r="DA123" s="1041"/>
      <c r="DB123" s="1041"/>
      <c r="DC123" s="1041"/>
      <c r="DD123" s="1041"/>
      <c r="DE123" s="1041"/>
      <c r="DF123" s="1042"/>
      <c r="DG123" s="991">
        <v>1501533</v>
      </c>
      <c r="DH123" s="992"/>
      <c r="DI123" s="992"/>
      <c r="DJ123" s="992"/>
      <c r="DK123" s="993"/>
      <c r="DL123" s="994">
        <v>1451561</v>
      </c>
      <c r="DM123" s="992"/>
      <c r="DN123" s="992"/>
      <c r="DO123" s="992"/>
      <c r="DP123" s="993"/>
      <c r="DQ123" s="994">
        <v>1322098</v>
      </c>
      <c r="DR123" s="992"/>
      <c r="DS123" s="992"/>
      <c r="DT123" s="992"/>
      <c r="DU123" s="993"/>
      <c r="DV123" s="995">
        <v>6.2</v>
      </c>
      <c r="DW123" s="996"/>
      <c r="DX123" s="996"/>
      <c r="DY123" s="996"/>
      <c r="DZ123" s="997"/>
    </row>
    <row r="124" spans="1:130" s="197" customFormat="1" ht="26.25" customHeight="1" x14ac:dyDescent="0.15">
      <c r="A124" s="1008"/>
      <c r="B124" s="979"/>
      <c r="C124" s="949" t="s">
        <v>419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431</v>
      </c>
      <c r="AB124" s="992"/>
      <c r="AC124" s="992"/>
      <c r="AD124" s="992"/>
      <c r="AE124" s="993"/>
      <c r="AF124" s="994" t="s">
        <v>431</v>
      </c>
      <c r="AG124" s="992"/>
      <c r="AH124" s="992"/>
      <c r="AI124" s="992"/>
      <c r="AJ124" s="993"/>
      <c r="AK124" s="994" t="s">
        <v>431</v>
      </c>
      <c r="AL124" s="992"/>
      <c r="AM124" s="992"/>
      <c r="AN124" s="992"/>
      <c r="AO124" s="993"/>
      <c r="AP124" s="995" t="s">
        <v>431</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434</v>
      </c>
      <c r="CQ124" s="1041"/>
      <c r="CR124" s="1041"/>
      <c r="CS124" s="1041"/>
      <c r="CT124" s="1041"/>
      <c r="CU124" s="1041"/>
      <c r="CV124" s="1041"/>
      <c r="CW124" s="1041"/>
      <c r="CX124" s="1041"/>
      <c r="CY124" s="1041"/>
      <c r="CZ124" s="1041"/>
      <c r="DA124" s="1041"/>
      <c r="DB124" s="1041"/>
      <c r="DC124" s="1041"/>
      <c r="DD124" s="1041"/>
      <c r="DE124" s="1041"/>
      <c r="DF124" s="1042"/>
      <c r="DG124" s="1030">
        <v>1728867</v>
      </c>
      <c r="DH124" s="1031"/>
      <c r="DI124" s="1031"/>
      <c r="DJ124" s="1031"/>
      <c r="DK124" s="1032"/>
      <c r="DL124" s="1033">
        <v>1551338</v>
      </c>
      <c r="DM124" s="1031"/>
      <c r="DN124" s="1031"/>
      <c r="DO124" s="1031"/>
      <c r="DP124" s="1032"/>
      <c r="DQ124" s="1033">
        <v>1454103</v>
      </c>
      <c r="DR124" s="1031"/>
      <c r="DS124" s="1031"/>
      <c r="DT124" s="1031"/>
      <c r="DU124" s="1032"/>
      <c r="DV124" s="1034">
        <v>6.9</v>
      </c>
      <c r="DW124" s="1035"/>
      <c r="DX124" s="1035"/>
      <c r="DY124" s="1035"/>
      <c r="DZ124" s="1036"/>
    </row>
    <row r="125" spans="1:130" s="197" customFormat="1" ht="26.25" customHeight="1" thickBot="1" x14ac:dyDescent="0.2">
      <c r="A125" s="1008"/>
      <c r="B125" s="979"/>
      <c r="C125" s="949" t="s">
        <v>421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431</v>
      </c>
      <c r="AB125" s="992"/>
      <c r="AC125" s="992"/>
      <c r="AD125" s="992"/>
      <c r="AE125" s="993"/>
      <c r="AF125" s="994" t="s">
        <v>431</v>
      </c>
      <c r="AG125" s="992"/>
      <c r="AH125" s="992"/>
      <c r="AI125" s="992"/>
      <c r="AJ125" s="993"/>
      <c r="AK125" s="994" t="s">
        <v>431</v>
      </c>
      <c r="AL125" s="992"/>
      <c r="AM125" s="992"/>
      <c r="AN125" s="992"/>
      <c r="AO125" s="993"/>
      <c r="AP125" s="995" t="s">
        <v>431</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435</v>
      </c>
      <c r="CL125" s="1047"/>
      <c r="CM125" s="1047"/>
      <c r="CN125" s="1047"/>
      <c r="CO125" s="1048"/>
      <c r="CP125" s="973" t="s">
        <v>436</v>
      </c>
      <c r="CQ125" s="920"/>
      <c r="CR125" s="920"/>
      <c r="CS125" s="920"/>
      <c r="CT125" s="920"/>
      <c r="CU125" s="920"/>
      <c r="CV125" s="920"/>
      <c r="CW125" s="920"/>
      <c r="CX125" s="920"/>
      <c r="CY125" s="920"/>
      <c r="CZ125" s="920"/>
      <c r="DA125" s="920"/>
      <c r="DB125" s="920"/>
      <c r="DC125" s="920"/>
      <c r="DD125" s="920"/>
      <c r="DE125" s="920"/>
      <c r="DF125" s="921"/>
      <c r="DG125" s="959" t="s">
        <v>431</v>
      </c>
      <c r="DH125" s="960"/>
      <c r="DI125" s="960"/>
      <c r="DJ125" s="960"/>
      <c r="DK125" s="960"/>
      <c r="DL125" s="960" t="s">
        <v>431</v>
      </c>
      <c r="DM125" s="960"/>
      <c r="DN125" s="960"/>
      <c r="DO125" s="960"/>
      <c r="DP125" s="960"/>
      <c r="DQ125" s="960" t="s">
        <v>431</v>
      </c>
      <c r="DR125" s="960"/>
      <c r="DS125" s="960"/>
      <c r="DT125" s="960"/>
      <c r="DU125" s="960"/>
      <c r="DV125" s="961" t="s">
        <v>431</v>
      </c>
      <c r="DW125" s="961"/>
      <c r="DX125" s="961"/>
      <c r="DY125" s="961"/>
      <c r="DZ125" s="962"/>
    </row>
    <row r="126" spans="1:130" s="197" customFormat="1" ht="26.25" customHeight="1" x14ac:dyDescent="0.15">
      <c r="A126" s="1008"/>
      <c r="B126" s="979"/>
      <c r="C126" s="949" t="s">
        <v>424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431</v>
      </c>
      <c r="AB126" s="992"/>
      <c r="AC126" s="992"/>
      <c r="AD126" s="992"/>
      <c r="AE126" s="993"/>
      <c r="AF126" s="994" t="s">
        <v>431</v>
      </c>
      <c r="AG126" s="992"/>
      <c r="AH126" s="992"/>
      <c r="AI126" s="992"/>
      <c r="AJ126" s="993"/>
      <c r="AK126" s="994" t="s">
        <v>431</v>
      </c>
      <c r="AL126" s="992"/>
      <c r="AM126" s="992"/>
      <c r="AN126" s="992"/>
      <c r="AO126" s="993"/>
      <c r="AP126" s="995" t="s">
        <v>431</v>
      </c>
      <c r="AQ126" s="996"/>
      <c r="AR126" s="996"/>
      <c r="AS126" s="996"/>
      <c r="AT126" s="997"/>
      <c r="AU126" s="233"/>
      <c r="AV126" s="233"/>
      <c r="AW126" s="233"/>
      <c r="AX126" s="1069" t="s">
        <v>437</v>
      </c>
      <c r="AY126" s="1070"/>
      <c r="AZ126" s="1070"/>
      <c r="BA126" s="1070"/>
      <c r="BB126" s="1070"/>
      <c r="BC126" s="1070"/>
      <c r="BD126" s="1070"/>
      <c r="BE126" s="1071"/>
      <c r="BF126" s="1085" t="s">
        <v>438</v>
      </c>
      <c r="BG126" s="1070"/>
      <c r="BH126" s="1070"/>
      <c r="BI126" s="1070"/>
      <c r="BJ126" s="1070"/>
      <c r="BK126" s="1070"/>
      <c r="BL126" s="1071"/>
      <c r="BM126" s="1085" t="s">
        <v>439</v>
      </c>
      <c r="BN126" s="1070"/>
      <c r="BO126" s="1070"/>
      <c r="BP126" s="1070"/>
      <c r="BQ126" s="1070"/>
      <c r="BR126" s="1070"/>
      <c r="BS126" s="1071"/>
      <c r="BT126" s="1085" t="s">
        <v>440</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441</v>
      </c>
      <c r="CQ126" s="983"/>
      <c r="CR126" s="983"/>
      <c r="CS126" s="983"/>
      <c r="CT126" s="983"/>
      <c r="CU126" s="983"/>
      <c r="CV126" s="983"/>
      <c r="CW126" s="983"/>
      <c r="CX126" s="983"/>
      <c r="CY126" s="983"/>
      <c r="CZ126" s="983"/>
      <c r="DA126" s="983"/>
      <c r="DB126" s="983"/>
      <c r="DC126" s="983"/>
      <c r="DD126" s="983"/>
      <c r="DE126" s="983"/>
      <c r="DF126" s="984"/>
      <c r="DG126" s="952" t="s">
        <v>431</v>
      </c>
      <c r="DH126" s="953"/>
      <c r="DI126" s="953"/>
      <c r="DJ126" s="953"/>
      <c r="DK126" s="953"/>
      <c r="DL126" s="953" t="s">
        <v>431</v>
      </c>
      <c r="DM126" s="953"/>
      <c r="DN126" s="953"/>
      <c r="DO126" s="953"/>
      <c r="DP126" s="953"/>
      <c r="DQ126" s="953" t="s">
        <v>431</v>
      </c>
      <c r="DR126" s="953"/>
      <c r="DS126" s="953"/>
      <c r="DT126" s="953"/>
      <c r="DU126" s="953"/>
      <c r="DV126" s="954" t="s">
        <v>431</v>
      </c>
      <c r="DW126" s="954"/>
      <c r="DX126" s="954"/>
      <c r="DY126" s="954"/>
      <c r="DZ126" s="955"/>
    </row>
    <row r="127" spans="1:130" s="197" customFormat="1" ht="26.25" customHeight="1" thickBot="1" x14ac:dyDescent="0.2">
      <c r="A127" s="1009"/>
      <c r="B127" s="981"/>
      <c r="C127" s="1037" t="s">
        <v>442</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7975</v>
      </c>
      <c r="AB127" s="992"/>
      <c r="AC127" s="992"/>
      <c r="AD127" s="992"/>
      <c r="AE127" s="993"/>
      <c r="AF127" s="994">
        <v>7202</v>
      </c>
      <c r="AG127" s="992"/>
      <c r="AH127" s="992"/>
      <c r="AI127" s="992"/>
      <c r="AJ127" s="993"/>
      <c r="AK127" s="994">
        <v>5191</v>
      </c>
      <c r="AL127" s="992"/>
      <c r="AM127" s="992"/>
      <c r="AN127" s="992"/>
      <c r="AO127" s="993"/>
      <c r="AP127" s="995">
        <v>0</v>
      </c>
      <c r="AQ127" s="996"/>
      <c r="AR127" s="996"/>
      <c r="AS127" s="996"/>
      <c r="AT127" s="997"/>
      <c r="AU127" s="233"/>
      <c r="AV127" s="233"/>
      <c r="AW127" s="233"/>
      <c r="AX127" s="919" t="s">
        <v>443</v>
      </c>
      <c r="AY127" s="920"/>
      <c r="AZ127" s="920"/>
      <c r="BA127" s="920"/>
      <c r="BB127" s="920"/>
      <c r="BC127" s="920"/>
      <c r="BD127" s="920"/>
      <c r="BE127" s="921"/>
      <c r="BF127" s="1074" t="s">
        <v>431</v>
      </c>
      <c r="BG127" s="1075"/>
      <c r="BH127" s="1075"/>
      <c r="BI127" s="1075"/>
      <c r="BJ127" s="1075"/>
      <c r="BK127" s="1075"/>
      <c r="BL127" s="1084"/>
      <c r="BM127" s="1074">
        <v>11.91</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444</v>
      </c>
      <c r="CQ127" s="1078"/>
      <c r="CR127" s="1078"/>
      <c r="CS127" s="1078"/>
      <c r="CT127" s="1078"/>
      <c r="CU127" s="1078"/>
      <c r="CV127" s="1078"/>
      <c r="CW127" s="1078"/>
      <c r="CX127" s="1078"/>
      <c r="CY127" s="1078"/>
      <c r="CZ127" s="1078"/>
      <c r="DA127" s="1078"/>
      <c r="DB127" s="1078"/>
      <c r="DC127" s="1078"/>
      <c r="DD127" s="1078"/>
      <c r="DE127" s="1078"/>
      <c r="DF127" s="1079"/>
      <c r="DG127" s="1080">
        <v>124500</v>
      </c>
      <c r="DH127" s="1081"/>
      <c r="DI127" s="1081"/>
      <c r="DJ127" s="1081"/>
      <c r="DK127" s="1081"/>
      <c r="DL127" s="1081">
        <v>91786</v>
      </c>
      <c r="DM127" s="1081"/>
      <c r="DN127" s="1081"/>
      <c r="DO127" s="1081"/>
      <c r="DP127" s="1081"/>
      <c r="DQ127" s="1081">
        <v>29999</v>
      </c>
      <c r="DR127" s="1081"/>
      <c r="DS127" s="1081"/>
      <c r="DT127" s="1081"/>
      <c r="DU127" s="1081"/>
      <c r="DV127" s="1082">
        <v>0.1</v>
      </c>
      <c r="DW127" s="1082"/>
      <c r="DX127" s="1082"/>
      <c r="DY127" s="1082"/>
      <c r="DZ127" s="1083"/>
    </row>
    <row r="128" spans="1:130" s="197" customFormat="1" ht="26.25" customHeight="1" x14ac:dyDescent="0.15">
      <c r="A128" s="1104" t="s">
        <v>445</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446</v>
      </c>
      <c r="X128" s="1106"/>
      <c r="Y128" s="1106"/>
      <c r="Z128" s="1107"/>
      <c r="AA128" s="1122">
        <v>499512</v>
      </c>
      <c r="AB128" s="1123"/>
      <c r="AC128" s="1123"/>
      <c r="AD128" s="1123"/>
      <c r="AE128" s="1124"/>
      <c r="AF128" s="1125">
        <v>494592</v>
      </c>
      <c r="AG128" s="1123"/>
      <c r="AH128" s="1123"/>
      <c r="AI128" s="1123"/>
      <c r="AJ128" s="1124"/>
      <c r="AK128" s="1125">
        <v>487786</v>
      </c>
      <c r="AL128" s="1123"/>
      <c r="AM128" s="1123"/>
      <c r="AN128" s="1123"/>
      <c r="AO128" s="1124"/>
      <c r="AP128" s="1126"/>
      <c r="AQ128" s="1127"/>
      <c r="AR128" s="1127"/>
      <c r="AS128" s="1127"/>
      <c r="AT128" s="1128"/>
      <c r="AU128" s="235"/>
      <c r="AV128" s="235"/>
      <c r="AW128" s="235"/>
      <c r="AX128" s="1087" t="s">
        <v>447</v>
      </c>
      <c r="AY128" s="983"/>
      <c r="AZ128" s="983"/>
      <c r="BA128" s="983"/>
      <c r="BB128" s="983"/>
      <c r="BC128" s="983"/>
      <c r="BD128" s="983"/>
      <c r="BE128" s="984"/>
      <c r="BF128" s="1099" t="s">
        <v>448</v>
      </c>
      <c r="BG128" s="1100"/>
      <c r="BH128" s="1100"/>
      <c r="BI128" s="1100"/>
      <c r="BJ128" s="1100"/>
      <c r="BK128" s="1100"/>
      <c r="BL128" s="1101"/>
      <c r="BM128" s="1099">
        <v>16.91</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449</v>
      </c>
      <c r="X129" s="1094"/>
      <c r="Y129" s="1094"/>
      <c r="Z129" s="1095"/>
      <c r="AA129" s="991">
        <v>28248765</v>
      </c>
      <c r="AB129" s="992"/>
      <c r="AC129" s="992"/>
      <c r="AD129" s="992"/>
      <c r="AE129" s="993"/>
      <c r="AF129" s="994">
        <v>27864720</v>
      </c>
      <c r="AG129" s="992"/>
      <c r="AH129" s="992"/>
      <c r="AI129" s="992"/>
      <c r="AJ129" s="993"/>
      <c r="AK129" s="994">
        <v>27864549</v>
      </c>
      <c r="AL129" s="992"/>
      <c r="AM129" s="992"/>
      <c r="AN129" s="992"/>
      <c r="AO129" s="993"/>
      <c r="AP129" s="1096"/>
      <c r="AQ129" s="1097"/>
      <c r="AR129" s="1097"/>
      <c r="AS129" s="1097"/>
      <c r="AT129" s="1098"/>
      <c r="AU129" s="235"/>
      <c r="AV129" s="235"/>
      <c r="AW129" s="235"/>
      <c r="AX129" s="1087" t="s">
        <v>450</v>
      </c>
      <c r="AY129" s="983"/>
      <c r="AZ129" s="983"/>
      <c r="BA129" s="983"/>
      <c r="BB129" s="983"/>
      <c r="BC129" s="983"/>
      <c r="BD129" s="983"/>
      <c r="BE129" s="984"/>
      <c r="BF129" s="1088">
        <v>8.5</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451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452</v>
      </c>
      <c r="X130" s="1094"/>
      <c r="Y130" s="1094"/>
      <c r="Z130" s="1095"/>
      <c r="AA130" s="991">
        <v>6561048</v>
      </c>
      <c r="AB130" s="992"/>
      <c r="AC130" s="992"/>
      <c r="AD130" s="992"/>
      <c r="AE130" s="993"/>
      <c r="AF130" s="994">
        <v>6729367</v>
      </c>
      <c r="AG130" s="992"/>
      <c r="AH130" s="992"/>
      <c r="AI130" s="992"/>
      <c r="AJ130" s="993"/>
      <c r="AK130" s="994">
        <v>6636830</v>
      </c>
      <c r="AL130" s="992"/>
      <c r="AM130" s="992"/>
      <c r="AN130" s="992"/>
      <c r="AO130" s="993"/>
      <c r="AP130" s="1096"/>
      <c r="AQ130" s="1097"/>
      <c r="AR130" s="1097"/>
      <c r="AS130" s="1097"/>
      <c r="AT130" s="1098"/>
      <c r="AU130" s="235"/>
      <c r="AV130" s="235"/>
      <c r="AW130" s="235"/>
      <c r="AX130" s="1146" t="s">
        <v>453</v>
      </c>
      <c r="AY130" s="1078"/>
      <c r="AZ130" s="1078"/>
      <c r="BA130" s="1078"/>
      <c r="BB130" s="1078"/>
      <c r="BC130" s="1078"/>
      <c r="BD130" s="1078"/>
      <c r="BE130" s="1079"/>
      <c r="BF130" s="1108" t="s">
        <v>396</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454</v>
      </c>
      <c r="X131" s="1117"/>
      <c r="Y131" s="1117"/>
      <c r="Z131" s="1118"/>
      <c r="AA131" s="1030">
        <v>21687717</v>
      </c>
      <c r="AB131" s="1031"/>
      <c r="AC131" s="1031"/>
      <c r="AD131" s="1031"/>
      <c r="AE131" s="1032"/>
      <c r="AF131" s="1033">
        <v>21135353</v>
      </c>
      <c r="AG131" s="1031"/>
      <c r="AH131" s="1031"/>
      <c r="AI131" s="1031"/>
      <c r="AJ131" s="1032"/>
      <c r="AK131" s="1033">
        <v>21227719</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455</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456</v>
      </c>
      <c r="W132" s="1134"/>
      <c r="X132" s="1134"/>
      <c r="Y132" s="1134"/>
      <c r="Z132" s="1135"/>
      <c r="AA132" s="1136">
        <v>9.6347531649999993</v>
      </c>
      <c r="AB132" s="1137"/>
      <c r="AC132" s="1137"/>
      <c r="AD132" s="1137"/>
      <c r="AE132" s="1138"/>
      <c r="AF132" s="1139">
        <v>8.9453817020000006</v>
      </c>
      <c r="AG132" s="1137"/>
      <c r="AH132" s="1137"/>
      <c r="AI132" s="1137"/>
      <c r="AJ132" s="1138"/>
      <c r="AK132" s="1139">
        <v>7.1352979559999996</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457</v>
      </c>
      <c r="W133" s="1141"/>
      <c r="X133" s="1141"/>
      <c r="Y133" s="1141"/>
      <c r="Z133" s="1142"/>
      <c r="AA133" s="1143">
        <v>11.1</v>
      </c>
      <c r="AB133" s="1144"/>
      <c r="AC133" s="1144"/>
      <c r="AD133" s="1144"/>
      <c r="AE133" s="1145"/>
      <c r="AF133" s="1143">
        <v>9.8000000000000007</v>
      </c>
      <c r="AG133" s="1144"/>
      <c r="AH133" s="1144"/>
      <c r="AI133" s="1144"/>
      <c r="AJ133" s="1145"/>
      <c r="AK133" s="1143">
        <v>8.5</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458</v>
      </c>
      <c r="B5" s="246"/>
      <c r="C5" s="246"/>
      <c r="D5" s="246"/>
      <c r="E5" s="246"/>
      <c r="F5" s="246"/>
      <c r="G5" s="246"/>
      <c r="H5" s="246"/>
      <c r="I5" s="246"/>
      <c r="J5" s="246"/>
      <c r="K5" s="246"/>
      <c r="L5" s="246"/>
      <c r="M5" s="246"/>
      <c r="N5" s="246"/>
      <c r="O5" s="247"/>
    </row>
    <row r="6" spans="1:16" x14ac:dyDescent="0.15">
      <c r="A6" s="248"/>
      <c r="B6" s="244"/>
      <c r="C6" s="244"/>
      <c r="D6" s="244"/>
      <c r="E6" s="244"/>
      <c r="F6" s="244"/>
      <c r="G6" s="249" t="s">
        <v>459</v>
      </c>
      <c r="H6" s="249"/>
      <c r="I6" s="249"/>
      <c r="J6" s="249"/>
      <c r="K6" s="244"/>
      <c r="L6" s="244"/>
      <c r="M6" s="244"/>
      <c r="N6" s="244"/>
    </row>
    <row r="7" spans="1:16" x14ac:dyDescent="0.15">
      <c r="A7" s="248"/>
      <c r="B7" s="244"/>
      <c r="C7" s="244"/>
      <c r="D7" s="244"/>
      <c r="E7" s="244"/>
      <c r="F7" s="244"/>
      <c r="G7" s="251"/>
      <c r="H7" s="252"/>
      <c r="I7" s="252"/>
      <c r="J7" s="253"/>
      <c r="K7" s="1150" t="s">
        <v>460</v>
      </c>
      <c r="L7" s="254"/>
      <c r="M7" s="255" t="s">
        <v>461</v>
      </c>
      <c r="N7" s="256"/>
    </row>
    <row r="8" spans="1:16" x14ac:dyDescent="0.15">
      <c r="A8" s="248"/>
      <c r="B8" s="244"/>
      <c r="C8" s="244"/>
      <c r="D8" s="244"/>
      <c r="E8" s="244"/>
      <c r="F8" s="244"/>
      <c r="G8" s="257"/>
      <c r="H8" s="258"/>
      <c r="I8" s="258"/>
      <c r="J8" s="259"/>
      <c r="K8" s="1151"/>
      <c r="L8" s="260" t="s">
        <v>462</v>
      </c>
      <c r="M8" s="261" t="s">
        <v>463</v>
      </c>
      <c r="N8" s="262" t="s">
        <v>464</v>
      </c>
    </row>
    <row r="9" spans="1:16" x14ac:dyDescent="0.15">
      <c r="A9" s="248"/>
      <c r="B9" s="244"/>
      <c r="C9" s="244"/>
      <c r="D9" s="244"/>
      <c r="E9" s="244"/>
      <c r="F9" s="244"/>
      <c r="G9" s="1152" t="s">
        <v>465</v>
      </c>
      <c r="H9" s="1153"/>
      <c r="I9" s="1153"/>
      <c r="J9" s="1154"/>
      <c r="K9" s="263">
        <v>8052789</v>
      </c>
      <c r="L9" s="264">
        <v>107302</v>
      </c>
      <c r="M9" s="265">
        <v>72299</v>
      </c>
      <c r="N9" s="266">
        <v>48.4</v>
      </c>
    </row>
    <row r="10" spans="1:16" x14ac:dyDescent="0.15">
      <c r="A10" s="248"/>
      <c r="B10" s="244"/>
      <c r="C10" s="244"/>
      <c r="D10" s="244"/>
      <c r="E10" s="244"/>
      <c r="F10" s="244"/>
      <c r="G10" s="1152" t="s">
        <v>466</v>
      </c>
      <c r="H10" s="1153"/>
      <c r="I10" s="1153"/>
      <c r="J10" s="1154"/>
      <c r="K10" s="267">
        <v>474830</v>
      </c>
      <c r="L10" s="268">
        <v>6327</v>
      </c>
      <c r="M10" s="269">
        <v>5259</v>
      </c>
      <c r="N10" s="270">
        <v>20.3</v>
      </c>
    </row>
    <row r="11" spans="1:16" ht="13.5" customHeight="1" x14ac:dyDescent="0.15">
      <c r="A11" s="248"/>
      <c r="B11" s="244"/>
      <c r="C11" s="244"/>
      <c r="D11" s="244"/>
      <c r="E11" s="244"/>
      <c r="F11" s="244"/>
      <c r="G11" s="1152" t="s">
        <v>467</v>
      </c>
      <c r="H11" s="1153"/>
      <c r="I11" s="1153"/>
      <c r="J11" s="1154"/>
      <c r="K11" s="267">
        <v>706</v>
      </c>
      <c r="L11" s="268">
        <v>9</v>
      </c>
      <c r="M11" s="269">
        <v>5513</v>
      </c>
      <c r="N11" s="270">
        <v>-99.8</v>
      </c>
    </row>
    <row r="12" spans="1:16" ht="13.5" customHeight="1" x14ac:dyDescent="0.15">
      <c r="A12" s="248"/>
      <c r="B12" s="244"/>
      <c r="C12" s="244"/>
      <c r="D12" s="244"/>
      <c r="E12" s="244"/>
      <c r="F12" s="244"/>
      <c r="G12" s="1152" t="s">
        <v>468</v>
      </c>
      <c r="H12" s="1153"/>
      <c r="I12" s="1153"/>
      <c r="J12" s="1154"/>
      <c r="K12" s="267">
        <v>4971</v>
      </c>
      <c r="L12" s="268">
        <v>66</v>
      </c>
      <c r="M12" s="269">
        <v>1180</v>
      </c>
      <c r="N12" s="270">
        <v>-94.4</v>
      </c>
    </row>
    <row r="13" spans="1:16" ht="13.5" customHeight="1" x14ac:dyDescent="0.15">
      <c r="A13" s="248"/>
      <c r="B13" s="244"/>
      <c r="C13" s="244"/>
      <c r="D13" s="244"/>
      <c r="E13" s="244"/>
      <c r="F13" s="244"/>
      <c r="G13" s="1152" t="s">
        <v>469</v>
      </c>
      <c r="H13" s="1153"/>
      <c r="I13" s="1153"/>
      <c r="J13" s="1154"/>
      <c r="K13" s="267" t="s">
        <v>470</v>
      </c>
      <c r="L13" s="268" t="s">
        <v>470</v>
      </c>
      <c r="M13" s="269">
        <v>2</v>
      </c>
      <c r="N13" s="270" t="s">
        <v>470</v>
      </c>
    </row>
    <row r="14" spans="1:16" ht="13.5" customHeight="1" x14ac:dyDescent="0.15">
      <c r="A14" s="248"/>
      <c r="B14" s="244"/>
      <c r="C14" s="244"/>
      <c r="D14" s="244"/>
      <c r="E14" s="244"/>
      <c r="F14" s="244"/>
      <c r="G14" s="1152" t="s">
        <v>471</v>
      </c>
      <c r="H14" s="1153"/>
      <c r="I14" s="1153"/>
      <c r="J14" s="1154"/>
      <c r="K14" s="267">
        <v>119020</v>
      </c>
      <c r="L14" s="268">
        <v>1586</v>
      </c>
      <c r="M14" s="269">
        <v>3170</v>
      </c>
      <c r="N14" s="270">
        <v>-50</v>
      </c>
    </row>
    <row r="15" spans="1:16" ht="13.5" customHeight="1" x14ac:dyDescent="0.15">
      <c r="A15" s="248"/>
      <c r="B15" s="244"/>
      <c r="C15" s="244"/>
      <c r="D15" s="244"/>
      <c r="E15" s="244"/>
      <c r="F15" s="244"/>
      <c r="G15" s="1152" t="s">
        <v>472</v>
      </c>
      <c r="H15" s="1153"/>
      <c r="I15" s="1153"/>
      <c r="J15" s="1154"/>
      <c r="K15" s="267">
        <v>69035</v>
      </c>
      <c r="L15" s="268">
        <v>920</v>
      </c>
      <c r="M15" s="269">
        <v>1822</v>
      </c>
      <c r="N15" s="270">
        <v>-49.5</v>
      </c>
    </row>
    <row r="16" spans="1:16" x14ac:dyDescent="0.15">
      <c r="A16" s="248"/>
      <c r="B16" s="244"/>
      <c r="C16" s="244"/>
      <c r="D16" s="244"/>
      <c r="E16" s="244"/>
      <c r="F16" s="244"/>
      <c r="G16" s="1155" t="s">
        <v>473</v>
      </c>
      <c r="H16" s="1156"/>
      <c r="I16" s="1156"/>
      <c r="J16" s="1157"/>
      <c r="K16" s="268">
        <v>-1046316</v>
      </c>
      <c r="L16" s="268">
        <v>-13942</v>
      </c>
      <c r="M16" s="269">
        <v>-7642</v>
      </c>
      <c r="N16" s="270">
        <v>82.4</v>
      </c>
    </row>
    <row r="17" spans="1:16" x14ac:dyDescent="0.15">
      <c r="A17" s="248"/>
      <c r="B17" s="244"/>
      <c r="C17" s="244"/>
      <c r="D17" s="244"/>
      <c r="E17" s="244"/>
      <c r="F17" s="244"/>
      <c r="G17" s="1155" t="s">
        <v>166</v>
      </c>
      <c r="H17" s="1156"/>
      <c r="I17" s="1156"/>
      <c r="J17" s="1157"/>
      <c r="K17" s="268">
        <v>7675035</v>
      </c>
      <c r="L17" s="268">
        <v>102268</v>
      </c>
      <c r="M17" s="269">
        <v>81603</v>
      </c>
      <c r="N17" s="270">
        <v>25.3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474</v>
      </c>
      <c r="H19" s="244"/>
      <c r="I19" s="244"/>
      <c r="J19" s="244"/>
      <c r="K19" s="244"/>
      <c r="L19" s="244"/>
      <c r="M19" s="244"/>
      <c r="N19" s="244"/>
    </row>
    <row r="20" spans="1:16" x14ac:dyDescent="0.15">
      <c r="A20" s="248"/>
      <c r="B20" s="244"/>
      <c r="C20" s="244"/>
      <c r="D20" s="244"/>
      <c r="E20" s="244"/>
      <c r="F20" s="244"/>
      <c r="G20" s="272"/>
      <c r="H20" s="273"/>
      <c r="I20" s="273"/>
      <c r="J20" s="274"/>
      <c r="K20" s="275" t="s">
        <v>475</v>
      </c>
      <c r="L20" s="276" t="s">
        <v>476</v>
      </c>
      <c r="M20" s="277" t="s">
        <v>477</v>
      </c>
      <c r="N20" s="278"/>
    </row>
    <row r="21" spans="1:16" s="284" customFormat="1" x14ac:dyDescent="0.15">
      <c r="A21" s="279"/>
      <c r="B21" s="249"/>
      <c r="C21" s="249"/>
      <c r="D21" s="249"/>
      <c r="E21" s="249"/>
      <c r="F21" s="249"/>
      <c r="G21" s="1147" t="s">
        <v>478</v>
      </c>
      <c r="H21" s="1148"/>
      <c r="I21" s="1148"/>
      <c r="J21" s="1149"/>
      <c r="K21" s="280">
        <v>10.81</v>
      </c>
      <c r="L21" s="281">
        <v>7.96</v>
      </c>
      <c r="M21" s="282">
        <v>2.85</v>
      </c>
      <c r="N21" s="249"/>
      <c r="O21" s="283"/>
      <c r="P21" s="279"/>
    </row>
    <row r="22" spans="1:16" s="284" customFormat="1" x14ac:dyDescent="0.15">
      <c r="A22" s="279"/>
      <c r="B22" s="249"/>
      <c r="C22" s="249"/>
      <c r="D22" s="249"/>
      <c r="E22" s="249"/>
      <c r="F22" s="249"/>
      <c r="G22" s="1147" t="s">
        <v>479</v>
      </c>
      <c r="H22" s="1148"/>
      <c r="I22" s="1148"/>
      <c r="J22" s="1149"/>
      <c r="K22" s="285">
        <v>101</v>
      </c>
      <c r="L22" s="286">
        <v>98.3</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482</v>
      </c>
      <c r="H29" s="249"/>
      <c r="I29" s="249"/>
      <c r="J29" s="249"/>
      <c r="K29" s="244"/>
      <c r="L29" s="244"/>
      <c r="M29" s="244"/>
      <c r="N29" s="244"/>
      <c r="O29" s="293"/>
    </row>
    <row r="30" spans="1:16" x14ac:dyDescent="0.15">
      <c r="A30" s="248"/>
      <c r="B30" s="244"/>
      <c r="C30" s="244"/>
      <c r="D30" s="244"/>
      <c r="E30" s="244"/>
      <c r="F30" s="244"/>
      <c r="G30" s="251"/>
      <c r="H30" s="252"/>
      <c r="I30" s="252"/>
      <c r="J30" s="253"/>
      <c r="K30" s="1150" t="s">
        <v>460</v>
      </c>
      <c r="L30" s="254"/>
      <c r="M30" s="255" t="s">
        <v>461</v>
      </c>
      <c r="N30" s="256"/>
    </row>
    <row r="31" spans="1:16" x14ac:dyDescent="0.15">
      <c r="A31" s="248"/>
      <c r="B31" s="244"/>
      <c r="C31" s="244"/>
      <c r="D31" s="244"/>
      <c r="E31" s="244"/>
      <c r="F31" s="244"/>
      <c r="G31" s="257"/>
      <c r="H31" s="258"/>
      <c r="I31" s="258"/>
      <c r="J31" s="259"/>
      <c r="K31" s="1151"/>
      <c r="L31" s="260" t="s">
        <v>462</v>
      </c>
      <c r="M31" s="261" t="s">
        <v>463</v>
      </c>
      <c r="N31" s="262" t="s">
        <v>464</v>
      </c>
    </row>
    <row r="32" spans="1:16" ht="27" customHeight="1" x14ac:dyDescent="0.15">
      <c r="A32" s="248"/>
      <c r="B32" s="244"/>
      <c r="C32" s="244"/>
      <c r="D32" s="244"/>
      <c r="E32" s="244"/>
      <c r="F32" s="244"/>
      <c r="G32" s="1163" t="s">
        <v>483</v>
      </c>
      <c r="H32" s="1164"/>
      <c r="I32" s="1164"/>
      <c r="J32" s="1165"/>
      <c r="K32" s="294">
        <v>7486246</v>
      </c>
      <c r="L32" s="294">
        <v>99753</v>
      </c>
      <c r="M32" s="295">
        <v>50969</v>
      </c>
      <c r="N32" s="296">
        <v>95.7</v>
      </c>
    </row>
    <row r="33" spans="1:16" ht="13.5" customHeight="1" x14ac:dyDescent="0.15">
      <c r="A33" s="248"/>
      <c r="B33" s="244"/>
      <c r="C33" s="244"/>
      <c r="D33" s="244"/>
      <c r="E33" s="244"/>
      <c r="F33" s="244"/>
      <c r="G33" s="1163" t="s">
        <v>484</v>
      </c>
      <c r="H33" s="1164"/>
      <c r="I33" s="1164"/>
      <c r="J33" s="1165"/>
      <c r="K33" s="294" t="s">
        <v>470</v>
      </c>
      <c r="L33" s="294" t="s">
        <v>470</v>
      </c>
      <c r="M33" s="295" t="s">
        <v>470</v>
      </c>
      <c r="N33" s="296" t="s">
        <v>470</v>
      </c>
    </row>
    <row r="34" spans="1:16" ht="27" customHeight="1" x14ac:dyDescent="0.15">
      <c r="A34" s="248"/>
      <c r="B34" s="244"/>
      <c r="C34" s="244"/>
      <c r="D34" s="244"/>
      <c r="E34" s="244"/>
      <c r="F34" s="244"/>
      <c r="G34" s="1163" t="s">
        <v>485</v>
      </c>
      <c r="H34" s="1164"/>
      <c r="I34" s="1164"/>
      <c r="J34" s="1165"/>
      <c r="K34" s="294" t="s">
        <v>470</v>
      </c>
      <c r="L34" s="294" t="s">
        <v>470</v>
      </c>
      <c r="M34" s="295">
        <v>29</v>
      </c>
      <c r="N34" s="296" t="s">
        <v>470</v>
      </c>
    </row>
    <row r="35" spans="1:16" ht="27" customHeight="1" x14ac:dyDescent="0.15">
      <c r="A35" s="248"/>
      <c r="B35" s="244"/>
      <c r="C35" s="244"/>
      <c r="D35" s="244"/>
      <c r="E35" s="244"/>
      <c r="F35" s="244"/>
      <c r="G35" s="1163" t="s">
        <v>486</v>
      </c>
      <c r="H35" s="1164"/>
      <c r="I35" s="1164"/>
      <c r="J35" s="1165"/>
      <c r="K35" s="294">
        <v>1147722</v>
      </c>
      <c r="L35" s="294">
        <v>15293</v>
      </c>
      <c r="M35" s="295">
        <v>14294</v>
      </c>
      <c r="N35" s="296">
        <v>7</v>
      </c>
    </row>
    <row r="36" spans="1:16" ht="27" customHeight="1" x14ac:dyDescent="0.15">
      <c r="A36" s="248"/>
      <c r="B36" s="244"/>
      <c r="C36" s="244"/>
      <c r="D36" s="244"/>
      <c r="E36" s="244"/>
      <c r="F36" s="244"/>
      <c r="G36" s="1163" t="s">
        <v>487</v>
      </c>
      <c r="H36" s="1164"/>
      <c r="I36" s="1164"/>
      <c r="J36" s="1165"/>
      <c r="K36" s="294" t="s">
        <v>470</v>
      </c>
      <c r="L36" s="294" t="s">
        <v>470</v>
      </c>
      <c r="M36" s="295">
        <v>1493</v>
      </c>
      <c r="N36" s="296" t="s">
        <v>470</v>
      </c>
    </row>
    <row r="37" spans="1:16" ht="13.5" customHeight="1" x14ac:dyDescent="0.15">
      <c r="A37" s="248"/>
      <c r="B37" s="244"/>
      <c r="C37" s="244"/>
      <c r="D37" s="244"/>
      <c r="E37" s="244"/>
      <c r="F37" s="244"/>
      <c r="G37" s="1163" t="s">
        <v>488</v>
      </c>
      <c r="H37" s="1164"/>
      <c r="I37" s="1164"/>
      <c r="J37" s="1165"/>
      <c r="K37" s="294">
        <v>5191</v>
      </c>
      <c r="L37" s="294">
        <v>69</v>
      </c>
      <c r="M37" s="295">
        <v>1584</v>
      </c>
      <c r="N37" s="296">
        <v>-95.6</v>
      </c>
    </row>
    <row r="38" spans="1:16" ht="27" customHeight="1" x14ac:dyDescent="0.15">
      <c r="A38" s="248"/>
      <c r="B38" s="244"/>
      <c r="C38" s="244"/>
      <c r="D38" s="244"/>
      <c r="E38" s="244"/>
      <c r="F38" s="244"/>
      <c r="G38" s="1166" t="s">
        <v>489</v>
      </c>
      <c r="H38" s="1167"/>
      <c r="I38" s="1167"/>
      <c r="J38" s="1168"/>
      <c r="K38" s="297">
        <v>118</v>
      </c>
      <c r="L38" s="297">
        <v>2</v>
      </c>
      <c r="M38" s="298">
        <v>4</v>
      </c>
      <c r="N38" s="299">
        <v>-50</v>
      </c>
      <c r="O38" s="293"/>
    </row>
    <row r="39" spans="1:16" x14ac:dyDescent="0.15">
      <c r="A39" s="248"/>
      <c r="B39" s="244"/>
      <c r="C39" s="244"/>
      <c r="D39" s="244"/>
      <c r="E39" s="244"/>
      <c r="F39" s="244"/>
      <c r="G39" s="1166" t="s">
        <v>490</v>
      </c>
      <c r="H39" s="1167"/>
      <c r="I39" s="1167"/>
      <c r="J39" s="1168"/>
      <c r="K39" s="300">
        <v>-487786</v>
      </c>
      <c r="L39" s="300">
        <v>-6500</v>
      </c>
      <c r="M39" s="301">
        <v>-4432</v>
      </c>
      <c r="N39" s="302">
        <v>46.7</v>
      </c>
      <c r="O39" s="293"/>
    </row>
    <row r="40" spans="1:16" ht="27" customHeight="1" x14ac:dyDescent="0.15">
      <c r="A40" s="248"/>
      <c r="B40" s="244"/>
      <c r="C40" s="244"/>
      <c r="D40" s="244"/>
      <c r="E40" s="244"/>
      <c r="F40" s="244"/>
      <c r="G40" s="1163" t="s">
        <v>491</v>
      </c>
      <c r="H40" s="1164"/>
      <c r="I40" s="1164"/>
      <c r="J40" s="1165"/>
      <c r="K40" s="300">
        <v>-6636830</v>
      </c>
      <c r="L40" s="300">
        <v>-88434</v>
      </c>
      <c r="M40" s="301">
        <v>-44638</v>
      </c>
      <c r="N40" s="302">
        <v>98.1</v>
      </c>
      <c r="O40" s="293"/>
    </row>
    <row r="41" spans="1:16" x14ac:dyDescent="0.15">
      <c r="A41" s="248"/>
      <c r="B41" s="244"/>
      <c r="C41" s="244"/>
      <c r="D41" s="244"/>
      <c r="E41" s="244"/>
      <c r="F41" s="244"/>
      <c r="G41" s="1169" t="s">
        <v>277</v>
      </c>
      <c r="H41" s="1170"/>
      <c r="I41" s="1170"/>
      <c r="J41" s="1171"/>
      <c r="K41" s="294">
        <v>1514661</v>
      </c>
      <c r="L41" s="300">
        <v>20183</v>
      </c>
      <c r="M41" s="301">
        <v>19303</v>
      </c>
      <c r="N41" s="302">
        <v>4.5999999999999996</v>
      </c>
      <c r="O41" s="293"/>
    </row>
    <row r="42" spans="1:16" x14ac:dyDescent="0.15">
      <c r="A42" s="248"/>
      <c r="B42" s="244"/>
      <c r="C42" s="244"/>
      <c r="D42" s="244"/>
      <c r="E42" s="244"/>
      <c r="F42" s="244"/>
      <c r="G42" s="303" t="s">
        <v>492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494</v>
      </c>
      <c r="H48" s="308"/>
      <c r="I48" s="308"/>
      <c r="J48" s="308"/>
      <c r="K48" s="308"/>
      <c r="L48" s="308"/>
      <c r="M48" s="309"/>
      <c r="N48" s="308"/>
    </row>
    <row r="49" spans="1:14" ht="13.5" customHeight="1" x14ac:dyDescent="0.15">
      <c r="A49" s="248"/>
      <c r="B49" s="244"/>
      <c r="C49" s="244"/>
      <c r="D49" s="244"/>
      <c r="E49" s="244"/>
      <c r="F49" s="244"/>
      <c r="G49" s="310"/>
      <c r="H49" s="311"/>
      <c r="I49" s="1158" t="s">
        <v>460</v>
      </c>
      <c r="J49" s="1160" t="s">
        <v>495</v>
      </c>
      <c r="K49" s="1161"/>
      <c r="L49" s="1161"/>
      <c r="M49" s="1161"/>
      <c r="N49" s="1162"/>
    </row>
    <row r="50" spans="1:14" x14ac:dyDescent="0.15">
      <c r="A50" s="248"/>
      <c r="B50" s="244"/>
      <c r="C50" s="244"/>
      <c r="D50" s="244"/>
      <c r="E50" s="244"/>
      <c r="F50" s="244"/>
      <c r="G50" s="312"/>
      <c r="H50" s="313"/>
      <c r="I50" s="1159"/>
      <c r="J50" s="314" t="s">
        <v>496</v>
      </c>
      <c r="K50" s="315" t="s">
        <v>497</v>
      </c>
      <c r="L50" s="316" t="s">
        <v>498</v>
      </c>
      <c r="M50" s="317" t="s">
        <v>499</v>
      </c>
      <c r="N50" s="318" t="s">
        <v>500</v>
      </c>
    </row>
    <row r="51" spans="1:14" x14ac:dyDescent="0.15">
      <c r="A51" s="248"/>
      <c r="B51" s="244"/>
      <c r="C51" s="244"/>
      <c r="D51" s="244"/>
      <c r="E51" s="244"/>
      <c r="F51" s="244"/>
      <c r="G51" s="310" t="s">
        <v>501</v>
      </c>
      <c r="H51" s="311"/>
      <c r="I51" s="319">
        <v>5421657</v>
      </c>
      <c r="J51" s="320">
        <v>69161</v>
      </c>
      <c r="K51" s="321">
        <v>-23.5</v>
      </c>
      <c r="L51" s="322">
        <v>47569</v>
      </c>
      <c r="M51" s="323">
        <v>-23.1</v>
      </c>
      <c r="N51" s="324">
        <v>-0.4</v>
      </c>
    </row>
    <row r="52" spans="1:14" x14ac:dyDescent="0.15">
      <c r="A52" s="248"/>
      <c r="B52" s="244"/>
      <c r="C52" s="244"/>
      <c r="D52" s="244"/>
      <c r="E52" s="244"/>
      <c r="F52" s="244"/>
      <c r="G52" s="325"/>
      <c r="H52" s="326" t="s">
        <v>502</v>
      </c>
      <c r="I52" s="327">
        <v>2689780</v>
      </c>
      <c r="J52" s="328">
        <v>34312</v>
      </c>
      <c r="K52" s="329">
        <v>-25.7</v>
      </c>
      <c r="L52" s="330">
        <v>26255</v>
      </c>
      <c r="M52" s="331">
        <v>-18.399999999999999</v>
      </c>
      <c r="N52" s="332">
        <v>-7.3</v>
      </c>
    </row>
    <row r="53" spans="1:14" x14ac:dyDescent="0.15">
      <c r="A53" s="248"/>
      <c r="B53" s="244"/>
      <c r="C53" s="244"/>
      <c r="D53" s="244"/>
      <c r="E53" s="244"/>
      <c r="F53" s="244"/>
      <c r="G53" s="310" t="s">
        <v>503</v>
      </c>
      <c r="H53" s="311"/>
      <c r="I53" s="319">
        <v>5703644</v>
      </c>
      <c r="J53" s="320">
        <v>73378</v>
      </c>
      <c r="K53" s="321">
        <v>6.1</v>
      </c>
      <c r="L53" s="322">
        <v>50880</v>
      </c>
      <c r="M53" s="323">
        <v>7</v>
      </c>
      <c r="N53" s="324">
        <v>-0.9</v>
      </c>
    </row>
    <row r="54" spans="1:14" x14ac:dyDescent="0.15">
      <c r="A54" s="248"/>
      <c r="B54" s="244"/>
      <c r="C54" s="244"/>
      <c r="D54" s="244"/>
      <c r="E54" s="244"/>
      <c r="F54" s="244"/>
      <c r="G54" s="325"/>
      <c r="H54" s="326" t="s">
        <v>502</v>
      </c>
      <c r="I54" s="327">
        <v>3031960</v>
      </c>
      <c r="J54" s="328">
        <v>39006</v>
      </c>
      <c r="K54" s="329">
        <v>13.7</v>
      </c>
      <c r="L54" s="330">
        <v>26879</v>
      </c>
      <c r="M54" s="331">
        <v>2.4</v>
      </c>
      <c r="N54" s="332">
        <v>11.3</v>
      </c>
    </row>
    <row r="55" spans="1:14" x14ac:dyDescent="0.15">
      <c r="A55" s="248"/>
      <c r="B55" s="244"/>
      <c r="C55" s="244"/>
      <c r="D55" s="244"/>
      <c r="E55" s="244"/>
      <c r="F55" s="244"/>
      <c r="G55" s="310" t="s">
        <v>504</v>
      </c>
      <c r="H55" s="311"/>
      <c r="I55" s="319">
        <v>7806065</v>
      </c>
      <c r="J55" s="320">
        <v>101170</v>
      </c>
      <c r="K55" s="321">
        <v>37.9</v>
      </c>
      <c r="L55" s="322">
        <v>63956</v>
      </c>
      <c r="M55" s="323">
        <v>25.7</v>
      </c>
      <c r="N55" s="324">
        <v>12.2</v>
      </c>
    </row>
    <row r="56" spans="1:14" x14ac:dyDescent="0.15">
      <c r="A56" s="248"/>
      <c r="B56" s="244"/>
      <c r="C56" s="244"/>
      <c r="D56" s="244"/>
      <c r="E56" s="244"/>
      <c r="F56" s="244"/>
      <c r="G56" s="325"/>
      <c r="H56" s="326" t="s">
        <v>502</v>
      </c>
      <c r="I56" s="327">
        <v>5068888</v>
      </c>
      <c r="J56" s="328">
        <v>65695</v>
      </c>
      <c r="K56" s="329">
        <v>68.400000000000006</v>
      </c>
      <c r="L56" s="330">
        <v>29239</v>
      </c>
      <c r="M56" s="331">
        <v>8.8000000000000007</v>
      </c>
      <c r="N56" s="332">
        <v>59.6</v>
      </c>
    </row>
    <row r="57" spans="1:14" x14ac:dyDescent="0.15">
      <c r="A57" s="248"/>
      <c r="B57" s="244"/>
      <c r="C57" s="244"/>
      <c r="D57" s="244"/>
      <c r="E57" s="244"/>
      <c r="F57" s="244"/>
      <c r="G57" s="310" t="s">
        <v>505</v>
      </c>
      <c r="H57" s="311"/>
      <c r="I57" s="319">
        <v>6207230</v>
      </c>
      <c r="J57" s="320">
        <v>81603</v>
      </c>
      <c r="K57" s="321">
        <v>-19.3</v>
      </c>
      <c r="L57" s="322">
        <v>66255</v>
      </c>
      <c r="M57" s="323">
        <v>3.6</v>
      </c>
      <c r="N57" s="324">
        <v>-22.9</v>
      </c>
    </row>
    <row r="58" spans="1:14" x14ac:dyDescent="0.15">
      <c r="A58" s="248"/>
      <c r="B58" s="244"/>
      <c r="C58" s="244"/>
      <c r="D58" s="244"/>
      <c r="E58" s="244"/>
      <c r="F58" s="244"/>
      <c r="G58" s="325"/>
      <c r="H58" s="326" t="s">
        <v>502</v>
      </c>
      <c r="I58" s="327">
        <v>3063016</v>
      </c>
      <c r="J58" s="328">
        <v>40268</v>
      </c>
      <c r="K58" s="329">
        <v>-38.700000000000003</v>
      </c>
      <c r="L58" s="330">
        <v>31822</v>
      </c>
      <c r="M58" s="331">
        <v>8.8000000000000007</v>
      </c>
      <c r="N58" s="332">
        <v>-47.5</v>
      </c>
    </row>
    <row r="59" spans="1:14" x14ac:dyDescent="0.15">
      <c r="A59" s="248"/>
      <c r="B59" s="244"/>
      <c r="C59" s="244"/>
      <c r="D59" s="244"/>
      <c r="E59" s="244"/>
      <c r="F59" s="244"/>
      <c r="G59" s="310" t="s">
        <v>506</v>
      </c>
      <c r="H59" s="311"/>
      <c r="I59" s="319">
        <v>6194690</v>
      </c>
      <c r="J59" s="320">
        <v>82543</v>
      </c>
      <c r="K59" s="321">
        <v>1.2</v>
      </c>
      <c r="L59" s="322">
        <v>92247</v>
      </c>
      <c r="M59" s="323">
        <v>39.200000000000003</v>
      </c>
      <c r="N59" s="324">
        <v>-38</v>
      </c>
    </row>
    <row r="60" spans="1:14" x14ac:dyDescent="0.15">
      <c r="A60" s="248"/>
      <c r="B60" s="244"/>
      <c r="C60" s="244"/>
      <c r="D60" s="244"/>
      <c r="E60" s="244"/>
      <c r="F60" s="244"/>
      <c r="G60" s="325"/>
      <c r="H60" s="326" t="s">
        <v>502</v>
      </c>
      <c r="I60" s="333">
        <v>1687570</v>
      </c>
      <c r="J60" s="328">
        <v>22487</v>
      </c>
      <c r="K60" s="329">
        <v>-44.2</v>
      </c>
      <c r="L60" s="330">
        <v>37204</v>
      </c>
      <c r="M60" s="331">
        <v>16.899999999999999</v>
      </c>
      <c r="N60" s="332">
        <v>-61.1</v>
      </c>
    </row>
    <row r="61" spans="1:14" x14ac:dyDescent="0.15">
      <c r="A61" s="248"/>
      <c r="B61" s="244"/>
      <c r="C61" s="244"/>
      <c r="D61" s="244"/>
      <c r="E61" s="244"/>
      <c r="F61" s="244"/>
      <c r="G61" s="310" t="s">
        <v>507</v>
      </c>
      <c r="H61" s="334"/>
      <c r="I61" s="335">
        <v>6266657</v>
      </c>
      <c r="J61" s="336">
        <v>81571</v>
      </c>
      <c r="K61" s="337">
        <v>0.5</v>
      </c>
      <c r="L61" s="338">
        <v>64181</v>
      </c>
      <c r="M61" s="339">
        <v>10.5</v>
      </c>
      <c r="N61" s="324">
        <v>-10</v>
      </c>
    </row>
    <row r="62" spans="1:14" x14ac:dyDescent="0.15">
      <c r="A62" s="248"/>
      <c r="B62" s="244"/>
      <c r="C62" s="244"/>
      <c r="D62" s="244"/>
      <c r="E62" s="244"/>
      <c r="F62" s="244"/>
      <c r="G62" s="325"/>
      <c r="H62" s="326" t="s">
        <v>502</v>
      </c>
      <c r="I62" s="327">
        <v>3108243</v>
      </c>
      <c r="J62" s="328">
        <v>40354</v>
      </c>
      <c r="K62" s="329">
        <v>-5.3</v>
      </c>
      <c r="L62" s="330">
        <v>30280</v>
      </c>
      <c r="M62" s="331">
        <v>3.7</v>
      </c>
      <c r="N62" s="332">
        <v>-9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72" t="s">
        <v>3</v>
      </c>
      <c r="D47" s="1172"/>
      <c r="E47" s="1173"/>
      <c r="F47" s="11">
        <v>18.68</v>
      </c>
      <c r="G47" s="12">
        <v>19.809999999999999</v>
      </c>
      <c r="H47" s="12">
        <v>22.81</v>
      </c>
      <c r="I47" s="12">
        <v>24.37</v>
      </c>
      <c r="J47" s="13">
        <v>27.79</v>
      </c>
    </row>
    <row r="48" spans="2:10" ht="57.75" customHeight="1" x14ac:dyDescent="0.15">
      <c r="B48" s="14"/>
      <c r="C48" s="1174" t="s">
        <v>4</v>
      </c>
      <c r="D48" s="1174"/>
      <c r="E48" s="1175"/>
      <c r="F48" s="15">
        <v>1.99</v>
      </c>
      <c r="G48" s="16">
        <v>2.1800000000000002</v>
      </c>
      <c r="H48" s="16">
        <v>1.92</v>
      </c>
      <c r="I48" s="16">
        <v>1.78</v>
      </c>
      <c r="J48" s="17">
        <v>2.21</v>
      </c>
    </row>
    <row r="49" spans="2:10" ht="57.75" customHeight="1" thickBot="1" x14ac:dyDescent="0.2">
      <c r="B49" s="18"/>
      <c r="C49" s="1176" t="s">
        <v>5</v>
      </c>
      <c r="D49" s="1176"/>
      <c r="E49" s="1177"/>
      <c r="F49" s="19">
        <v>2.2799999999999998</v>
      </c>
      <c r="G49" s="20">
        <v>2.44</v>
      </c>
      <c r="H49" s="20">
        <v>3.84</v>
      </c>
      <c r="I49" s="20">
        <v>2.66</v>
      </c>
      <c r="J49" s="21">
        <v>3.85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2017-02-22T05:39:40Z</cp:lastPrinted>
  <dcterms:created xsi:type="dcterms:W3CDTF">2017-02-15T23:14:11Z</dcterms:created>
  <dcterms:modified xsi:type="dcterms:W3CDTF">2017-05-23T02:10:48Z</dcterms:modified>
</cp:coreProperties>
</file>