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9060" activeTab="0"/>
  </bookViews>
  <sheets>
    <sheet name="106AB" sheetId="1" r:id="rId1"/>
  </sheets>
  <definedNames>
    <definedName name="_10.電気_ガスおよび水道" localSheetId="0">'106AB'!$A$1:$B$10</definedName>
    <definedName name="_10.電気_ガスおよび水道">#REF!</definedName>
    <definedName name="_60．農__作__物ー1">#REF!</definedName>
    <definedName name="\P">#REF!</definedName>
    <definedName name="_xlnm.Print_Area" localSheetId="0">'106AB'!$A$1:$H$32</definedName>
  </definedNames>
  <calcPr fullCalcOnLoad="1"/>
</workbook>
</file>

<file path=xl/sharedStrings.xml><?xml version="1.0" encoding="utf-8"?>
<sst xmlns="http://schemas.openxmlformats.org/spreadsheetml/2006/main" count="71" uniqueCount="51">
  <si>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</si>
  <si>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</si>
  <si>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</si>
  <si>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</si>
  <si>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</si>
  <si>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</si>
  <si>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</si>
  <si>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</si>
  <si>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</si>
  <si>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</si>
  <si>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</si>
  <si>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</si>
  <si>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</si>
  <si>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</si>
  <si>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</si>
  <si>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</si>
  <si>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</si>
  <si>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</si>
  <si>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</si>
  <si>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</si>
  <si>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　14</t>
  </si>
  <si>
    <t>　15</t>
  </si>
  <si>
    <t>　</t>
  </si>
  <si>
    <t>年度</t>
  </si>
  <si>
    <t xml:space="preserve">  平成13年度</t>
  </si>
  <si>
    <t>-</t>
  </si>
  <si>
    <t>　18</t>
  </si>
  <si>
    <t>単式蒸留しょうちゅう</t>
  </si>
  <si>
    <t>　17</t>
  </si>
  <si>
    <t>連続式蒸留
しょうちゅう</t>
  </si>
  <si>
    <t>単式蒸留
しょうちゅう</t>
  </si>
  <si>
    <t>しょうちゅう</t>
  </si>
  <si>
    <t>しょうちゅう計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</si>
  <si>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</si>
  <si>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</si>
  <si>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</si>
  <si>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</si>
  <si>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</si>
  <si>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</si>
  <si>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</si>
  <si>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</si>
  <si>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</si>
  <si>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</si>
  <si>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ウイスキー</t>
  </si>
  <si>
    <t>ブランデー</t>
  </si>
  <si>
    <t>ウイスキー類</t>
  </si>
  <si>
    <t>A.製造数量(出荷)</t>
  </si>
  <si>
    <t xml:space="preserve">B.消費数量(販売)  </t>
  </si>
  <si>
    <t>106. 酒類</t>
  </si>
  <si>
    <t xml:space="preserve">資料：国税庁HP＞統計情報（熊本国税局）
</t>
  </si>
  <si>
    <t>　注）平成18年5月1日酒税法改正により旧「しょうちゅう乙類」は「単式蒸留しょうちゅう」に変更。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</si>
</sst>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6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7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5" fillId="0" borderId="13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Border="1" applyAlignment="1">
      <alignment/>
    </xf>
    <xf numFmtId="41" fontId="9" fillId="0" borderId="12" xfId="0" applyNumberFormat="1" applyFont="1" applyBorder="1" applyAlignment="1">
      <alignment horizontal="center" vertical="center"/>
    </xf>
    <xf numFmtId="176" fontId="0" fillId="0" borderId="0" xfId="0" applyNumberFormat="1" applyBorder="1" applyAlignment="1" applyProtection="1" quotePrefix="1">
      <alignment horizontal="center"/>
      <protection/>
    </xf>
    <xf numFmtId="41" fontId="0" fillId="0" borderId="0" xfId="0" applyNumberFormat="1" applyAlignment="1">
      <alignment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5" fillId="0" borderId="10" xfId="0" applyNumberFormat="1" applyFont="1" applyBorder="1" applyAlignment="1">
      <alignment horizontal="center" vertical="center"/>
    </xf>
    <xf numFmtId="0" fontId="7" fillId="0" borderId="14" xfId="43" applyNumberFormat="1" applyFont="1" applyBorder="1" applyAlignment="1" applyProtection="1">
      <alignment horizontal="left" wrapText="1"/>
      <protection/>
    </xf>
    <xf numFmtId="0" fontId="7" fillId="0" borderId="14" xfId="43" applyNumberFormat="1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10.375" defaultRowHeight="12" customHeight="1"/>
  <cols>
    <col min="1" max="1" width="15.875" style="14" customWidth="1"/>
    <col min="2" max="2" width="12.875" style="26" customWidth="1"/>
    <col min="3" max="8" width="12.875" style="14" customWidth="1"/>
    <col min="9" max="16384" width="10.375" style="14" customWidth="1"/>
  </cols>
  <sheetData>
    <row r="1" spans="1:8" s="4" customFormat="1" ht="15.75" customHeight="1">
      <c r="A1" s="1" t="s">
        <v>48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46" t="s">
        <v>46</v>
      </c>
      <c r="C2" s="46"/>
      <c r="D2" s="46"/>
      <c r="E2" s="46"/>
      <c r="F2" s="46"/>
      <c r="G2" s="46"/>
      <c r="H2" s="6"/>
    </row>
    <row r="3" spans="1:8" s="11" customFormat="1" ht="14.25" customHeight="1" thickTop="1">
      <c r="A3" s="8" t="s">
        <v>23</v>
      </c>
      <c r="B3" s="9" t="s">
        <v>2</v>
      </c>
      <c r="C3" s="9" t="s">
        <v>3</v>
      </c>
      <c r="D3" s="10" t="s">
        <v>4</v>
      </c>
      <c r="E3" s="41" t="s">
        <v>27</v>
      </c>
      <c r="F3" s="9" t="s">
        <v>5</v>
      </c>
      <c r="G3" s="10" t="s">
        <v>6</v>
      </c>
      <c r="H3" s="9" t="s">
        <v>7</v>
      </c>
    </row>
    <row r="4" spans="1:8" ht="12" customHeight="1">
      <c r="A4" s="30" t="s">
        <v>24</v>
      </c>
      <c r="B4" s="37">
        <v>218433</v>
      </c>
      <c r="C4" s="31">
        <v>9160</v>
      </c>
      <c r="D4" s="31">
        <v>0</v>
      </c>
      <c r="E4" s="32" t="s">
        <v>8</v>
      </c>
      <c r="F4" s="31">
        <v>44963</v>
      </c>
      <c r="G4" s="31">
        <v>0</v>
      </c>
      <c r="H4" s="32" t="s">
        <v>8</v>
      </c>
    </row>
    <row r="5" spans="1:8" ht="12" customHeight="1">
      <c r="A5" s="33" t="s">
        <v>20</v>
      </c>
      <c r="B5" s="37">
        <v>211488</v>
      </c>
      <c r="C5" s="32" t="s">
        <v>8</v>
      </c>
      <c r="D5" s="31">
        <v>0</v>
      </c>
      <c r="E5" s="32" t="s">
        <v>8</v>
      </c>
      <c r="F5" s="31">
        <v>39231</v>
      </c>
      <c r="G5" s="31">
        <v>0</v>
      </c>
      <c r="H5" s="32" t="s">
        <v>8</v>
      </c>
    </row>
    <row r="6" spans="1:8" ht="12">
      <c r="A6" s="33" t="s">
        <v>21</v>
      </c>
      <c r="B6" s="37">
        <v>214780</v>
      </c>
      <c r="C6" s="32" t="s">
        <v>8</v>
      </c>
      <c r="D6" s="31">
        <v>0</v>
      </c>
      <c r="E6" s="32" t="s">
        <v>8</v>
      </c>
      <c r="F6" s="32" t="s">
        <v>8</v>
      </c>
      <c r="G6" s="31">
        <v>0</v>
      </c>
      <c r="H6" s="32" t="s">
        <v>8</v>
      </c>
    </row>
    <row r="7" spans="1:8" ht="12" customHeight="1">
      <c r="A7" s="34" t="s">
        <v>9</v>
      </c>
      <c r="B7" s="28">
        <v>232313</v>
      </c>
      <c r="C7" s="17">
        <v>6386</v>
      </c>
      <c r="D7" s="17">
        <v>0</v>
      </c>
      <c r="E7" s="17">
        <v>130217</v>
      </c>
      <c r="F7" s="17">
        <v>34517</v>
      </c>
      <c r="G7" s="17">
        <v>0</v>
      </c>
      <c r="H7" s="35">
        <v>61193</v>
      </c>
    </row>
    <row r="8" spans="1:8" ht="12" customHeight="1">
      <c r="A8" s="34" t="s">
        <v>10</v>
      </c>
      <c r="B8" s="28">
        <v>218296</v>
      </c>
      <c r="C8" s="17">
        <v>5945</v>
      </c>
      <c r="D8" s="35" t="s">
        <v>25</v>
      </c>
      <c r="E8" s="17">
        <v>124928</v>
      </c>
      <c r="F8" s="17">
        <v>33800</v>
      </c>
      <c r="G8" s="17">
        <v>1</v>
      </c>
      <c r="H8" s="35">
        <v>53622</v>
      </c>
    </row>
    <row r="9" spans="1:8" s="26" customFormat="1" ht="12" customHeight="1">
      <c r="A9" s="27"/>
      <c r="B9" s="28"/>
      <c r="C9" s="29"/>
      <c r="D9" s="29"/>
      <c r="E9" s="29"/>
      <c r="F9" s="29"/>
      <c r="G9" s="29"/>
      <c r="H9" s="29"/>
    </row>
    <row r="10" spans="1:8" s="20" customFormat="1" ht="12" customHeight="1">
      <c r="A10" s="15" t="s">
        <v>26</v>
      </c>
      <c r="B10" s="22">
        <v>212045</v>
      </c>
      <c r="C10" s="18">
        <v>5284</v>
      </c>
      <c r="D10" s="19">
        <v>0</v>
      </c>
      <c r="E10" s="18">
        <v>124435</v>
      </c>
      <c r="F10" s="18">
        <v>35173</v>
      </c>
      <c r="G10" s="19">
        <v>0</v>
      </c>
      <c r="H10" s="18">
        <f>B10-C10-E10-F10</f>
        <v>47153</v>
      </c>
    </row>
    <row r="11" spans="1:8" s="36" customFormat="1" ht="12" customHeight="1">
      <c r="A11" s="47" t="s">
        <v>49</v>
      </c>
      <c r="B11" s="48"/>
      <c r="C11" s="48"/>
      <c r="D11" s="48"/>
      <c r="E11" s="48"/>
      <c r="F11" s="48"/>
      <c r="G11" s="48"/>
      <c r="H11" s="48"/>
    </row>
    <row r="12" spans="1:8" ht="12" customHeight="1">
      <c r="A12" s="40" t="s">
        <v>50</v>
      </c>
      <c r="B12" s="38"/>
      <c r="C12" s="36"/>
      <c r="D12" s="36"/>
      <c r="E12" s="36"/>
      <c r="F12" s="36"/>
      <c r="G12" s="36"/>
      <c r="H12" s="36"/>
    </row>
    <row r="13" spans="1:8" ht="12" customHeight="1">
      <c r="A13" s="40"/>
      <c r="B13" s="38"/>
      <c r="C13" s="36"/>
      <c r="D13" s="36"/>
      <c r="E13" s="36"/>
      <c r="F13" s="36"/>
      <c r="G13" s="36"/>
      <c r="H13" s="36"/>
    </row>
    <row r="14" spans="1:8" s="7" customFormat="1" ht="12" customHeight="1" thickBot="1">
      <c r="A14" s="5" t="s">
        <v>0</v>
      </c>
      <c r="B14" s="46" t="s">
        <v>47</v>
      </c>
      <c r="C14" s="46"/>
      <c r="D14" s="46"/>
      <c r="E14" s="46"/>
      <c r="F14" s="46"/>
      <c r="G14" s="46"/>
      <c r="H14" s="6"/>
    </row>
    <row r="15" spans="1:8" s="11" customFormat="1" ht="14.25" customHeight="1" thickTop="1">
      <c r="A15" s="8" t="s">
        <v>1</v>
      </c>
      <c r="B15" s="9" t="s">
        <v>2</v>
      </c>
      <c r="C15" s="9" t="s">
        <v>3</v>
      </c>
      <c r="D15" s="10" t="s">
        <v>4</v>
      </c>
      <c r="E15" s="10" t="s">
        <v>31</v>
      </c>
      <c r="F15" s="9" t="s">
        <v>5</v>
      </c>
      <c r="G15" s="10" t="s">
        <v>45</v>
      </c>
      <c r="H15" s="9" t="s">
        <v>7</v>
      </c>
    </row>
    <row r="16" spans="1:8" ht="12" customHeight="1">
      <c r="A16" s="30" t="s">
        <v>24</v>
      </c>
      <c r="B16" s="37">
        <v>85975</v>
      </c>
      <c r="C16" s="31">
        <v>7046</v>
      </c>
      <c r="D16" s="31">
        <v>461</v>
      </c>
      <c r="E16" s="31">
        <v>13233</v>
      </c>
      <c r="F16" s="31">
        <v>39352</v>
      </c>
      <c r="G16" s="31">
        <v>1385</v>
      </c>
      <c r="H16" s="31">
        <v>24498</v>
      </c>
    </row>
    <row r="17" spans="1:8" ht="12" customHeight="1">
      <c r="A17" s="33" t="s">
        <v>20</v>
      </c>
      <c r="B17" s="37">
        <v>85857</v>
      </c>
      <c r="C17" s="31">
        <v>6788</v>
      </c>
      <c r="D17" s="31">
        <v>478</v>
      </c>
      <c r="E17" s="31">
        <v>13528</v>
      </c>
      <c r="F17" s="31">
        <v>35579</v>
      </c>
      <c r="G17" s="31">
        <v>1197</v>
      </c>
      <c r="H17" s="31">
        <v>28287</v>
      </c>
    </row>
    <row r="18" spans="1:8" ht="12" customHeight="1">
      <c r="A18" s="33" t="s">
        <v>21</v>
      </c>
      <c r="B18" s="37">
        <v>83822</v>
      </c>
      <c r="C18" s="31">
        <v>6305</v>
      </c>
      <c r="D18" s="31">
        <v>475</v>
      </c>
      <c r="E18" s="31">
        <v>15566</v>
      </c>
      <c r="F18" s="31">
        <v>32502</v>
      </c>
      <c r="G18" s="31">
        <v>1070</v>
      </c>
      <c r="H18" s="31">
        <v>27904</v>
      </c>
    </row>
    <row r="19" spans="1:8" ht="12" customHeight="1">
      <c r="A19" s="34" t="s">
        <v>9</v>
      </c>
      <c r="B19" s="28">
        <v>82977</v>
      </c>
      <c r="C19" s="17">
        <v>5701</v>
      </c>
      <c r="D19" s="17">
        <v>506</v>
      </c>
      <c r="E19" s="17">
        <v>15117</v>
      </c>
      <c r="F19" s="17">
        <v>31242</v>
      </c>
      <c r="G19" s="17">
        <v>971</v>
      </c>
      <c r="H19" s="17">
        <v>29440</v>
      </c>
    </row>
    <row r="20" spans="1:8" ht="12" customHeight="1">
      <c r="A20" s="42" t="s">
        <v>28</v>
      </c>
      <c r="B20" s="28">
        <v>77871</v>
      </c>
      <c r="C20" s="17">
        <v>5122</v>
      </c>
      <c r="D20" s="17">
        <v>525</v>
      </c>
      <c r="E20" s="17">
        <v>14254</v>
      </c>
      <c r="F20" s="17">
        <v>27201</v>
      </c>
      <c r="G20" s="17">
        <v>915</v>
      </c>
      <c r="H20" s="17">
        <v>29854</v>
      </c>
    </row>
    <row r="21" spans="1:8" s="26" customFormat="1" ht="12" customHeight="1">
      <c r="A21" s="27"/>
      <c r="B21" s="28"/>
      <c r="C21" s="16"/>
      <c r="D21" s="16"/>
      <c r="E21" s="16"/>
      <c r="F21" s="16"/>
      <c r="G21" s="16"/>
      <c r="H21" s="16"/>
    </row>
    <row r="22" spans="1:8" s="24" customFormat="1" ht="12" customHeight="1">
      <c r="A22" s="15" t="s">
        <v>26</v>
      </c>
      <c r="B22" s="22">
        <f aca="true" t="shared" si="0" ref="B22:H22">SUM(B24:B32)</f>
        <v>80761</v>
      </c>
      <c r="C22" s="23">
        <f t="shared" si="0"/>
        <v>5147</v>
      </c>
      <c r="D22" s="23">
        <f t="shared" si="0"/>
        <v>546</v>
      </c>
      <c r="E22" s="23">
        <f t="shared" si="0"/>
        <v>14935</v>
      </c>
      <c r="F22" s="23">
        <f t="shared" si="0"/>
        <v>27143</v>
      </c>
      <c r="G22" s="23">
        <f t="shared" si="0"/>
        <v>837</v>
      </c>
      <c r="H22" s="23">
        <f t="shared" si="0"/>
        <v>32153</v>
      </c>
    </row>
    <row r="23" spans="1:8" ht="12" customHeight="1">
      <c r="A23" s="21"/>
      <c r="B23" s="28"/>
      <c r="C23" s="17"/>
      <c r="D23" s="17"/>
      <c r="E23" s="17"/>
      <c r="F23" s="17"/>
      <c r="G23" s="17"/>
      <c r="H23" s="17"/>
    </row>
    <row r="24" spans="1:8" ht="12" customHeight="1">
      <c r="A24" s="21" t="s">
        <v>11</v>
      </c>
      <c r="B24" s="37">
        <v>32860</v>
      </c>
      <c r="C24" s="12">
        <v>1747</v>
      </c>
      <c r="D24" s="12">
        <v>243</v>
      </c>
      <c r="E24" s="12">
        <f>E36</f>
        <v>5664</v>
      </c>
      <c r="F24" s="12">
        <v>10935</v>
      </c>
      <c r="G24" s="12">
        <f>H36</f>
        <v>234</v>
      </c>
      <c r="H24" s="16">
        <f aca="true" t="shared" si="1" ref="H24:H32">B24-(C24+D24+E24+F24+G24)</f>
        <v>14037</v>
      </c>
    </row>
    <row r="25" spans="1:8" ht="12" customHeight="1">
      <c r="A25" s="21" t="s">
        <v>12</v>
      </c>
      <c r="B25" s="37">
        <v>14931</v>
      </c>
      <c r="C25" s="12">
        <v>983</v>
      </c>
      <c r="D25" s="12">
        <v>90</v>
      </c>
      <c r="E25" s="12">
        <f aca="true" t="shared" si="2" ref="E25:E32">E37</f>
        <v>2564</v>
      </c>
      <c r="F25" s="12">
        <v>5325</v>
      </c>
      <c r="G25" s="12">
        <f aca="true" t="shared" si="3" ref="G25:G32">H37</f>
        <v>93</v>
      </c>
      <c r="H25" s="16">
        <f t="shared" si="1"/>
        <v>5876</v>
      </c>
    </row>
    <row r="26" spans="1:8" ht="12" customHeight="1">
      <c r="A26" s="21" t="s">
        <v>13</v>
      </c>
      <c r="B26" s="37">
        <v>6226</v>
      </c>
      <c r="C26" s="12">
        <v>375</v>
      </c>
      <c r="D26" s="12">
        <v>41</v>
      </c>
      <c r="E26" s="12">
        <f t="shared" si="2"/>
        <v>1091</v>
      </c>
      <c r="F26" s="12">
        <v>2097</v>
      </c>
      <c r="G26" s="12">
        <f t="shared" si="3"/>
        <v>39</v>
      </c>
      <c r="H26" s="16">
        <f t="shared" si="1"/>
        <v>2583</v>
      </c>
    </row>
    <row r="27" spans="1:8" ht="12" customHeight="1">
      <c r="A27" s="21" t="s">
        <v>14</v>
      </c>
      <c r="B27" s="37">
        <v>8076</v>
      </c>
      <c r="C27" s="13">
        <v>775</v>
      </c>
      <c r="D27" s="13">
        <v>47</v>
      </c>
      <c r="E27" s="12">
        <f t="shared" si="2"/>
        <v>1444</v>
      </c>
      <c r="F27" s="12">
        <v>2869</v>
      </c>
      <c r="G27" s="12">
        <f t="shared" si="3"/>
        <v>35</v>
      </c>
      <c r="H27" s="16">
        <f t="shared" si="1"/>
        <v>2906</v>
      </c>
    </row>
    <row r="28" spans="1:8" ht="12" customHeight="1">
      <c r="A28" s="21" t="s">
        <v>15</v>
      </c>
      <c r="B28" s="37">
        <v>4178</v>
      </c>
      <c r="C28" s="12">
        <v>235</v>
      </c>
      <c r="D28" s="12">
        <v>42</v>
      </c>
      <c r="E28" s="12">
        <f t="shared" si="2"/>
        <v>940</v>
      </c>
      <c r="F28" s="12">
        <v>1405</v>
      </c>
      <c r="G28" s="12">
        <f t="shared" si="3"/>
        <v>27</v>
      </c>
      <c r="H28" s="16">
        <f t="shared" si="1"/>
        <v>1529</v>
      </c>
    </row>
    <row r="29" spans="1:8" ht="12" customHeight="1">
      <c r="A29" s="21" t="s">
        <v>16</v>
      </c>
      <c r="B29" s="37">
        <v>5020</v>
      </c>
      <c r="C29" s="12">
        <v>306</v>
      </c>
      <c r="D29" s="12">
        <v>27</v>
      </c>
      <c r="E29" s="12">
        <f t="shared" si="2"/>
        <v>1138</v>
      </c>
      <c r="F29" s="13">
        <v>1350</v>
      </c>
      <c r="G29" s="12">
        <f t="shared" si="3"/>
        <v>371</v>
      </c>
      <c r="H29" s="16">
        <f t="shared" si="1"/>
        <v>1828</v>
      </c>
    </row>
    <row r="30" spans="1:8" ht="12" customHeight="1">
      <c r="A30" s="21" t="s">
        <v>17</v>
      </c>
      <c r="B30" s="37">
        <v>1700</v>
      </c>
      <c r="C30" s="12">
        <v>158</v>
      </c>
      <c r="D30" s="12">
        <v>7</v>
      </c>
      <c r="E30" s="12">
        <f t="shared" si="2"/>
        <v>404</v>
      </c>
      <c r="F30" s="12">
        <v>640</v>
      </c>
      <c r="G30" s="12">
        <f t="shared" si="3"/>
        <v>5</v>
      </c>
      <c r="H30" s="16">
        <f t="shared" si="1"/>
        <v>486</v>
      </c>
    </row>
    <row r="31" spans="1:8" ht="12" customHeight="1">
      <c r="A31" s="21" t="s">
        <v>18</v>
      </c>
      <c r="B31" s="37">
        <v>5369</v>
      </c>
      <c r="C31" s="12">
        <v>416</v>
      </c>
      <c r="D31" s="12">
        <v>37</v>
      </c>
      <c r="E31" s="12">
        <f t="shared" si="2"/>
        <v>1022</v>
      </c>
      <c r="F31" s="12">
        <v>1808</v>
      </c>
      <c r="G31" s="12">
        <f t="shared" si="3"/>
        <v>26</v>
      </c>
      <c r="H31" s="16">
        <f t="shared" si="1"/>
        <v>2060</v>
      </c>
    </row>
    <row r="32" spans="1:8" ht="12" customHeight="1">
      <c r="A32" s="21" t="s">
        <v>19</v>
      </c>
      <c r="B32" s="37">
        <v>2401</v>
      </c>
      <c r="C32" s="13">
        <v>152</v>
      </c>
      <c r="D32" s="13">
        <v>12</v>
      </c>
      <c r="E32" s="12">
        <f t="shared" si="2"/>
        <v>668</v>
      </c>
      <c r="F32" s="13">
        <v>714</v>
      </c>
      <c r="G32" s="12">
        <f t="shared" si="3"/>
        <v>7</v>
      </c>
      <c r="H32" s="16">
        <f t="shared" si="1"/>
        <v>848</v>
      </c>
    </row>
    <row r="33" ht="12" customHeight="1">
      <c r="A33" s="14" t="s">
        <v>22</v>
      </c>
    </row>
    <row r="35" spans="5:10" ht="12" customHeight="1">
      <c r="E35" s="43" t="s">
        <v>32</v>
      </c>
      <c r="F35" s="14" t="s">
        <v>29</v>
      </c>
      <c r="G35" s="14" t="s">
        <v>30</v>
      </c>
      <c r="H35" s="14" t="s">
        <v>6</v>
      </c>
      <c r="I35" s="14" t="s">
        <v>43</v>
      </c>
      <c r="J35" s="14" t="s">
        <v>44</v>
      </c>
    </row>
    <row r="36" spans="1:18" ht="12" customHeight="1">
      <c r="A36" s="21"/>
      <c r="D36" s="14" t="s">
        <v>33</v>
      </c>
      <c r="E36" s="14">
        <f>G36+F36</f>
        <v>5664</v>
      </c>
      <c r="F36" s="14">
        <v>1796</v>
      </c>
      <c r="G36" s="14">
        <v>3868</v>
      </c>
      <c r="H36" s="14">
        <f>J36+I36</f>
        <v>234</v>
      </c>
      <c r="I36" s="14">
        <v>178</v>
      </c>
      <c r="J36" s="14">
        <v>56</v>
      </c>
      <c r="R36" s="17">
        <f>B24-SUM(C24:G24)</f>
        <v>14037</v>
      </c>
    </row>
    <row r="37" spans="1:18" ht="12" customHeight="1">
      <c r="A37" s="21"/>
      <c r="D37" s="14" t="s">
        <v>34</v>
      </c>
      <c r="E37" s="14">
        <f aca="true" t="shared" si="4" ref="E37:E45">G37+F37</f>
        <v>2564</v>
      </c>
      <c r="F37" s="14">
        <v>863</v>
      </c>
      <c r="G37" s="14">
        <v>1701</v>
      </c>
      <c r="H37" s="14">
        <f aca="true" t="shared" si="5" ref="H37:H45">J37+I37</f>
        <v>93</v>
      </c>
      <c r="I37" s="14">
        <v>72</v>
      </c>
      <c r="J37" s="14">
        <v>21</v>
      </c>
      <c r="R37" s="17">
        <f>B25-SUM(C25:G25)</f>
        <v>5876</v>
      </c>
    </row>
    <row r="38" spans="1:18" ht="12" customHeight="1">
      <c r="A38" s="21"/>
      <c r="D38" s="14" t="s">
        <v>35</v>
      </c>
      <c r="E38" s="14">
        <f t="shared" si="4"/>
        <v>1091</v>
      </c>
      <c r="F38" s="14">
        <v>147</v>
      </c>
      <c r="G38" s="14">
        <v>944</v>
      </c>
      <c r="H38" s="14">
        <f t="shared" si="5"/>
        <v>39</v>
      </c>
      <c r="I38" s="14">
        <v>30</v>
      </c>
      <c r="J38" s="14">
        <v>9</v>
      </c>
      <c r="R38" s="17">
        <f>B31-SUM(C31:G31)</f>
        <v>2060</v>
      </c>
    </row>
    <row r="39" spans="1:18" ht="12" customHeight="1">
      <c r="A39" s="25"/>
      <c r="B39" s="39"/>
      <c r="C39" s="12"/>
      <c r="D39" s="44" t="s">
        <v>36</v>
      </c>
      <c r="E39" s="14">
        <f t="shared" si="4"/>
        <v>1444</v>
      </c>
      <c r="F39" s="44">
        <v>148</v>
      </c>
      <c r="G39" s="44">
        <v>1296</v>
      </c>
      <c r="H39" s="14">
        <f t="shared" si="5"/>
        <v>35</v>
      </c>
      <c r="I39" s="14">
        <v>25</v>
      </c>
      <c r="J39" s="14">
        <v>10</v>
      </c>
      <c r="R39" s="17">
        <f>B39-SUM(C39:I39)</f>
        <v>-2948</v>
      </c>
    </row>
    <row r="40" spans="1:18" ht="12" customHeight="1">
      <c r="A40" s="21"/>
      <c r="D40" s="14" t="s">
        <v>37</v>
      </c>
      <c r="E40" s="14">
        <f t="shared" si="4"/>
        <v>940</v>
      </c>
      <c r="F40" s="14">
        <v>161</v>
      </c>
      <c r="G40" s="14">
        <v>779</v>
      </c>
      <c r="H40" s="14">
        <f t="shared" si="5"/>
        <v>27</v>
      </c>
      <c r="I40" s="45">
        <v>16</v>
      </c>
      <c r="J40" s="14">
        <v>11</v>
      </c>
      <c r="R40" s="17">
        <f>B27-SUM(C27:G27)</f>
        <v>2906</v>
      </c>
    </row>
    <row r="41" spans="1:18" ht="12" customHeight="1">
      <c r="A41" s="21"/>
      <c r="D41" s="14" t="s">
        <v>38</v>
      </c>
      <c r="E41" s="14">
        <f t="shared" si="4"/>
        <v>1138</v>
      </c>
      <c r="F41" s="14">
        <v>356</v>
      </c>
      <c r="G41" s="14">
        <v>782</v>
      </c>
      <c r="H41" s="14">
        <f t="shared" si="5"/>
        <v>371</v>
      </c>
      <c r="I41" s="14">
        <v>278</v>
      </c>
      <c r="J41" s="14">
        <v>93</v>
      </c>
      <c r="R41" s="17">
        <f>B26-SUM(C26:G26)</f>
        <v>2583</v>
      </c>
    </row>
    <row r="42" spans="1:18" ht="12" customHeight="1">
      <c r="A42" s="21"/>
      <c r="D42" s="14" t="s">
        <v>39</v>
      </c>
      <c r="E42" s="14">
        <f t="shared" si="4"/>
        <v>404</v>
      </c>
      <c r="F42" s="14">
        <v>107</v>
      </c>
      <c r="G42" s="14">
        <v>297</v>
      </c>
      <c r="H42" s="14">
        <f t="shared" si="5"/>
        <v>5</v>
      </c>
      <c r="I42" s="14">
        <v>4</v>
      </c>
      <c r="J42" s="14">
        <v>1</v>
      </c>
      <c r="R42" s="17">
        <f>B29-SUM(C29:G29)</f>
        <v>1828</v>
      </c>
    </row>
    <row r="43" spans="1:18" ht="12" customHeight="1">
      <c r="A43" s="21"/>
      <c r="D43" s="14" t="s">
        <v>40</v>
      </c>
      <c r="E43" s="14">
        <f t="shared" si="4"/>
        <v>1022</v>
      </c>
      <c r="F43" s="14">
        <v>215</v>
      </c>
      <c r="G43" s="14">
        <v>807</v>
      </c>
      <c r="H43" s="14">
        <f t="shared" si="5"/>
        <v>26</v>
      </c>
      <c r="I43" s="14">
        <v>19</v>
      </c>
      <c r="J43" s="14">
        <v>7</v>
      </c>
      <c r="R43" s="17">
        <f>B32-SUM(C32:G32)</f>
        <v>848</v>
      </c>
    </row>
    <row r="44" spans="1:18" ht="12" customHeight="1">
      <c r="A44" s="21"/>
      <c r="D44" s="14" t="s">
        <v>41</v>
      </c>
      <c r="E44" s="14">
        <f t="shared" si="4"/>
        <v>668</v>
      </c>
      <c r="F44" s="14">
        <v>124</v>
      </c>
      <c r="G44" s="14">
        <v>544</v>
      </c>
      <c r="H44" s="14">
        <f t="shared" si="5"/>
        <v>7</v>
      </c>
      <c r="I44" s="14">
        <v>5</v>
      </c>
      <c r="J44" s="14">
        <v>2</v>
      </c>
      <c r="R44" s="17">
        <f>B28-SUM(C28:G28)</f>
        <v>1529</v>
      </c>
    </row>
    <row r="45" spans="4:17" ht="12" customHeight="1">
      <c r="D45" s="14" t="s">
        <v>42</v>
      </c>
      <c r="E45" s="14">
        <f t="shared" si="4"/>
        <v>14935</v>
      </c>
      <c r="F45" s="14">
        <v>3917</v>
      </c>
      <c r="G45" s="14">
        <v>11018</v>
      </c>
      <c r="H45" s="14">
        <f t="shared" si="5"/>
        <v>837</v>
      </c>
      <c r="I45" s="14">
        <v>627</v>
      </c>
      <c r="J45" s="14">
        <v>210</v>
      </c>
      <c r="Q45" s="14">
        <f>SUM(R36:R44)</f>
        <v>28719</v>
      </c>
    </row>
  </sheetData>
  <sheetProtection/>
  <mergeCells count="3">
    <mergeCell ref="B14:G14"/>
    <mergeCell ref="B2:G2"/>
    <mergeCell ref="A11:H11"/>
  </mergeCells>
  <hyperlinks>
    <hyperlink ref="A11" r:id="rId1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2009-01-27T07:45:44Z</cp:lastPrinted>
  <dcterms:created xsi:type="dcterms:W3CDTF">2008-03-28T05:48:49Z</dcterms:created>
  <dcterms:modified xsi:type="dcterms:W3CDTF">2009-02-20T07:36:38Z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