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38" sheetId="1" r:id="rId1"/>
  </sheets>
  <definedNames>
    <definedName name="_10.電気_ガスおよび水道">#REF!</definedName>
    <definedName name="_xlnm.Print_Area" localSheetId="0">'138'!$A$1:$X$57</definedName>
  </definedNames>
  <calcPr fullCalcOnLoad="1"/>
</workbook>
</file>

<file path=xl/sharedStrings.xml><?xml version="1.0" encoding="utf-8"?>
<sst xmlns="http://schemas.openxmlformats.org/spreadsheetml/2006/main" count="283" uniqueCount="172">
  <si>
    <t>編集用</t>
  </si>
  <si>
    <t>総数</t>
  </si>
  <si>
    <t>四国</t>
  </si>
  <si>
    <t>山陽</t>
  </si>
  <si>
    <t>山陰</t>
  </si>
  <si>
    <t>阪神</t>
  </si>
  <si>
    <t>近畿</t>
  </si>
  <si>
    <t>東海</t>
  </si>
  <si>
    <t>甲信</t>
  </si>
  <si>
    <t>北陸</t>
  </si>
  <si>
    <t>南関東</t>
  </si>
  <si>
    <t>北関東</t>
  </si>
  <si>
    <t>東北</t>
  </si>
  <si>
    <t>北海道</t>
  </si>
  <si>
    <t>入力用</t>
  </si>
  <si>
    <t>東北</t>
  </si>
  <si>
    <t>北関東</t>
  </si>
  <si>
    <t>南関東</t>
  </si>
  <si>
    <t>北陸</t>
  </si>
  <si>
    <t>甲信</t>
  </si>
  <si>
    <t>東海</t>
  </si>
  <si>
    <t>近畿</t>
  </si>
  <si>
    <t>阪神</t>
  </si>
  <si>
    <t>山陰</t>
  </si>
  <si>
    <t>山陽</t>
  </si>
  <si>
    <t>四国</t>
  </si>
  <si>
    <t>(単位 千人)</t>
  </si>
  <si>
    <t>大分</t>
  </si>
  <si>
    <t>福岡</t>
  </si>
  <si>
    <t>佐賀</t>
  </si>
  <si>
    <t>長崎</t>
  </si>
  <si>
    <t>熊本</t>
  </si>
  <si>
    <t>宮崎</t>
  </si>
  <si>
    <t>鹿児島</t>
  </si>
  <si>
    <t>沖縄</t>
  </si>
  <si>
    <t>青森</t>
  </si>
  <si>
    <t>岩手　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</si>
  <si>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</si>
  <si>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</si>
  <si>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</si>
  <si>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</si>
  <si>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</si>
  <si>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</si>
  <si>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</si>
  <si>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</si>
  <si>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</si>
  <si>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</si>
  <si>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</si>
  <si>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</si>
  <si>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</si>
  <si>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</si>
  <si>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</si>
  <si>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</si>
  <si>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</si>
  <si>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</si>
  <si>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</si>
  <si>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</si>
  <si>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</si>
  <si>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</si>
  <si>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</si>
  <si>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</si>
  <si>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</si>
  <si>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</si>
  <si>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</si>
  <si>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</si>
  <si>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</si>
  <si>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</si>
  <si>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</si>
  <si>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</si>
  <si>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</si>
  <si>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</si>
  <si>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</si>
  <si>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</si>
  <si>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</si>
  <si>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</si>
  <si>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</si>
  <si>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</si>
  <si>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</si>
  <si>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</si>
  <si>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</si>
  <si>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</si>
  <si>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</si>
  <si>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</si>
  <si>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</si>
  <si>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</si>
  <si>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</si>
  <si>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</si>
  <si>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</si>
  <si>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東  海</t>
  </si>
  <si>
    <t>甲  信</t>
  </si>
  <si>
    <t>北  陸</t>
  </si>
  <si>
    <t>東  北</t>
  </si>
  <si>
    <t>北海道</t>
  </si>
  <si>
    <t>発</t>
  </si>
  <si>
    <t>番号</t>
  </si>
  <si>
    <t>岩手</t>
  </si>
  <si>
    <t>四</t>
  </si>
  <si>
    <t>香  川  10</t>
  </si>
  <si>
    <t>国</t>
  </si>
  <si>
    <t>愛  媛  11</t>
  </si>
  <si>
    <t>高  知  12</t>
  </si>
  <si>
    <t>山</t>
  </si>
  <si>
    <t>岡  山  13</t>
  </si>
  <si>
    <t>陽</t>
  </si>
  <si>
    <t>広  島  14</t>
  </si>
  <si>
    <t>山  口  15</t>
  </si>
  <si>
    <t>鳥  取  16</t>
  </si>
  <si>
    <t>陰</t>
  </si>
  <si>
    <t>島  根  17</t>
  </si>
  <si>
    <t>阪</t>
  </si>
  <si>
    <t>大  阪  18</t>
  </si>
  <si>
    <t>神</t>
  </si>
  <si>
    <t>兵  庫  19</t>
  </si>
  <si>
    <t>滋  賀  20</t>
  </si>
  <si>
    <t>近</t>
  </si>
  <si>
    <t>京  都  21</t>
  </si>
  <si>
    <t>畿</t>
  </si>
  <si>
    <t>奈  良  22</t>
  </si>
  <si>
    <t>和歌山  23</t>
  </si>
  <si>
    <t>岐  阜  24</t>
  </si>
  <si>
    <t>東</t>
  </si>
  <si>
    <t>静  岡  25</t>
  </si>
  <si>
    <t>海</t>
  </si>
  <si>
    <t>愛  知  26</t>
  </si>
  <si>
    <t>三  重  27</t>
  </si>
  <si>
    <t>甲</t>
  </si>
  <si>
    <t>山  梨  28</t>
  </si>
  <si>
    <t>信</t>
  </si>
  <si>
    <t>長  野  29</t>
  </si>
  <si>
    <t>新  潟  30</t>
  </si>
  <si>
    <t>北</t>
  </si>
  <si>
    <t>富  山  31</t>
  </si>
  <si>
    <t>陸</t>
  </si>
  <si>
    <t>石  川  32</t>
  </si>
  <si>
    <t>福  井  33</t>
  </si>
  <si>
    <t>南</t>
  </si>
  <si>
    <t>埼  玉  34</t>
  </si>
  <si>
    <t>関</t>
  </si>
  <si>
    <t>千  葉  35</t>
  </si>
  <si>
    <t>東  京  36</t>
  </si>
  <si>
    <t>神奈川  37</t>
  </si>
  <si>
    <t>茨  城  38</t>
  </si>
  <si>
    <t>栃  木  39</t>
  </si>
  <si>
    <t>群  馬  40</t>
  </si>
  <si>
    <t>青  森  41</t>
  </si>
  <si>
    <t>岩  手  42</t>
  </si>
  <si>
    <t>ﾖｺ計全国</t>
  </si>
  <si>
    <t>全国</t>
  </si>
  <si>
    <t>宮  城  43</t>
  </si>
  <si>
    <t>秋  田  44</t>
  </si>
  <si>
    <t>ﾀﾃ計全国</t>
  </si>
  <si>
    <t>山  形  45</t>
  </si>
  <si>
    <t>福  島  46</t>
  </si>
  <si>
    <t>北海道  47</t>
  </si>
  <si>
    <t>標示</t>
  </si>
  <si>
    <t>ﾀﾃ</t>
  </si>
  <si>
    <t>ﾖｺ</t>
  </si>
  <si>
    <t>平成18年度</t>
  </si>
  <si>
    <t>138．旅客府県相 互間輸送人員　　　　</t>
  </si>
  <si>
    <t>大  分   1</t>
  </si>
  <si>
    <t>福  岡   2</t>
  </si>
  <si>
    <t>佐  賀   3</t>
  </si>
  <si>
    <t>長  崎   4</t>
  </si>
  <si>
    <t>熊  本   5</t>
  </si>
  <si>
    <t>宮  崎   6</t>
  </si>
  <si>
    <t>鹿児島   7</t>
  </si>
  <si>
    <t>沖  縄   8</t>
  </si>
  <si>
    <t>徳  島   9</t>
  </si>
  <si>
    <t xml:space="preserve">  注）この表は全輸送機関の統計である。</t>
  </si>
  <si>
    <t>資料：国土交通省総合政策局HP＞貨物・旅客地域流動調査</t>
  </si>
  <si>
    <t>総 　　　数</t>
  </si>
  <si>
    <t>総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</si>
</sst>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.0_);[Red]\(#,##0.0\)"/>
    <numFmt numFmtId="197" formatCode="_ &quot;\&quot;* #,##0.0_ ;_ &quot;\&quot;* \-#,##0.0_ ;_ &quot;\&quot;* &quot;-&quot;?_ ;_ @_ 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3" fontId="4" fillId="0" borderId="0" xfId="61" applyNumberFormat="1" applyBorder="1">
      <alignment/>
      <protection/>
    </xf>
    <xf numFmtId="3" fontId="4" fillId="0" borderId="0" xfId="61" applyNumberFormat="1" applyFont="1" applyBorder="1" applyAlignment="1">
      <alignment horizontal="center"/>
      <protection/>
    </xf>
    <xf numFmtId="3" fontId="4" fillId="0" borderId="0" xfId="61" applyNumberFormat="1" applyFont="1" applyBorder="1">
      <alignment/>
      <protection/>
    </xf>
    <xf numFmtId="3" fontId="4" fillId="0" borderId="0" xfId="61" applyNumberFormat="1" applyFont="1" applyFill="1" applyBorder="1">
      <alignment/>
      <protection/>
    </xf>
    <xf numFmtId="3" fontId="4" fillId="0" borderId="0" xfId="61" applyNumberFormat="1" applyFill="1" applyBorder="1">
      <alignment/>
      <protection/>
    </xf>
    <xf numFmtId="3" fontId="4" fillId="0" borderId="0" xfId="61" applyNumberFormat="1" applyFont="1" applyBorder="1" applyAlignment="1">
      <alignment horizontal="right"/>
      <protection/>
    </xf>
    <xf numFmtId="189" fontId="0" fillId="0" borderId="0" xfId="61" applyNumberFormat="1" applyFont="1" applyBorder="1">
      <alignment/>
      <protection/>
    </xf>
    <xf numFmtId="3" fontId="0" fillId="0" borderId="0" xfId="61" applyNumberFormat="1" applyFont="1" applyBorder="1">
      <alignment/>
      <protection/>
    </xf>
    <xf numFmtId="3" fontId="4" fillId="0" borderId="0" xfId="61" applyNumberFormat="1" applyBorder="1" applyAlignment="1">
      <alignment horizontal="right"/>
      <protection/>
    </xf>
    <xf numFmtId="3" fontId="7" fillId="0" borderId="0" xfId="61" applyNumberFormat="1" applyFont="1" applyFill="1" applyBorder="1">
      <alignment/>
      <protection/>
    </xf>
    <xf numFmtId="196" fontId="6" fillId="0" borderId="0" xfId="61" applyNumberFormat="1" applyFont="1" applyFill="1" applyBorder="1" applyAlignment="1">
      <alignment vertical="center"/>
      <protection/>
    </xf>
    <xf numFmtId="183" fontId="6" fillId="0" borderId="0" xfId="49" applyNumberFormat="1" applyFont="1" applyFill="1" applyBorder="1" applyAlignment="1">
      <alignment/>
    </xf>
    <xf numFmtId="3" fontId="0" fillId="0" borderId="10" xfId="61" applyNumberFormat="1" applyFont="1" applyBorder="1">
      <alignment/>
      <protection/>
    </xf>
    <xf numFmtId="3" fontId="10" fillId="0" borderId="0" xfId="61" applyNumberFormat="1" applyFont="1" applyBorder="1" applyAlignment="1">
      <alignment horizontal="right"/>
      <protection/>
    </xf>
    <xf numFmtId="3" fontId="0" fillId="0" borderId="0" xfId="61" applyNumberFormat="1" applyFont="1" applyBorder="1" applyAlignment="1">
      <alignment/>
      <protection/>
    </xf>
    <xf numFmtId="195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3" fontId="0" fillId="0" borderId="0" xfId="61" applyNumberFormat="1" applyFont="1" applyFill="1" applyBorder="1">
      <alignment/>
      <protection/>
    </xf>
    <xf numFmtId="192" fontId="0" fillId="0" borderId="0" xfId="61" applyNumberFormat="1" applyFont="1" applyFill="1" applyBorder="1">
      <alignment/>
      <protection/>
    </xf>
    <xf numFmtId="189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3" fontId="0" fillId="0" borderId="0" xfId="61" applyNumberFormat="1" applyFont="1" applyBorder="1" applyAlignment="1">
      <alignment vertical="center"/>
      <protection/>
    </xf>
    <xf numFmtId="3" fontId="0" fillId="0" borderId="11" xfId="61" applyNumberFormat="1" applyFont="1" applyBorder="1" applyAlignment="1">
      <alignment horizontal="right" vertical="center"/>
      <protection/>
    </xf>
    <xf numFmtId="3" fontId="0" fillId="0" borderId="12" xfId="61" applyNumberFormat="1" applyFont="1" applyBorder="1" applyAlignment="1" quotePrefix="1">
      <alignment horizontal="center" vertical="center"/>
      <protection/>
    </xf>
    <xf numFmtId="3" fontId="0" fillId="0" borderId="0" xfId="61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vertical="center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Border="1" applyAlignment="1">
      <alignment vertical="center"/>
      <protection/>
    </xf>
    <xf numFmtId="3" fontId="0" fillId="0" borderId="13" xfId="61" applyNumberFormat="1" applyFont="1" applyBorder="1" applyAlignment="1">
      <alignment vertical="center"/>
      <protection/>
    </xf>
    <xf numFmtId="3" fontId="0" fillId="0" borderId="14" xfId="61" applyNumberFormat="1" applyFont="1" applyBorder="1" applyAlignment="1">
      <alignment vertical="center"/>
      <protection/>
    </xf>
    <xf numFmtId="3" fontId="0" fillId="0" borderId="15" xfId="61" applyNumberFormat="1" applyFont="1" applyBorder="1" applyAlignment="1">
      <alignment horizontal="center" vertical="center"/>
      <protection/>
    </xf>
    <xf numFmtId="3" fontId="0" fillId="0" borderId="11" xfId="61" applyNumberFormat="1" applyFont="1" applyBorder="1">
      <alignment/>
      <protection/>
    </xf>
    <xf numFmtId="4" fontId="0" fillId="0" borderId="0" xfId="61" applyNumberFormat="1" applyFont="1" applyBorder="1">
      <alignment/>
      <protection/>
    </xf>
    <xf numFmtId="4" fontId="0" fillId="0" borderId="16" xfId="61" applyNumberFormat="1" applyFont="1" applyBorder="1" applyAlignment="1">
      <alignment horizontal="center"/>
      <protection/>
    </xf>
    <xf numFmtId="3" fontId="0" fillId="0" borderId="0" xfId="61" applyNumberFormat="1" applyFont="1" applyBorder="1" applyAlignment="1">
      <alignment horizontal="right"/>
      <protection/>
    </xf>
    <xf numFmtId="3" fontId="0" fillId="0" borderId="0" xfId="61" applyNumberFormat="1" applyFont="1" applyFill="1" applyBorder="1" applyAlignment="1">
      <alignment horizontal="right"/>
      <protection/>
    </xf>
    <xf numFmtId="3" fontId="6" fillId="0" borderId="0" xfId="61" applyNumberFormat="1" applyFont="1" applyBorder="1" applyAlignment="1">
      <alignment horizontal="centerContinuous"/>
      <protection/>
    </xf>
    <xf numFmtId="3" fontId="6" fillId="0" borderId="11" xfId="61" applyNumberFormat="1" applyFont="1" applyBorder="1" applyAlignment="1" quotePrefix="1">
      <alignment horizontal="centerContinuous"/>
      <protection/>
    </xf>
    <xf numFmtId="3" fontId="6" fillId="0" borderId="0" xfId="61" applyNumberFormat="1" applyFont="1" applyBorder="1">
      <alignment/>
      <protection/>
    </xf>
    <xf numFmtId="3" fontId="6" fillId="0" borderId="16" xfId="61" applyNumberFormat="1" applyFont="1" applyBorder="1" applyAlignment="1">
      <alignment horizontal="center"/>
      <protection/>
    </xf>
    <xf numFmtId="3" fontId="6" fillId="0" borderId="0" xfId="61" applyNumberFormat="1" applyFont="1" applyBorder="1" applyAlignment="1">
      <alignment horizontal="right"/>
      <protection/>
    </xf>
    <xf numFmtId="3" fontId="6" fillId="0" borderId="0" xfId="61" applyNumberFormat="1" applyFont="1" applyFill="1" applyBorder="1" applyAlignment="1">
      <alignment horizontal="right"/>
      <protection/>
    </xf>
    <xf numFmtId="3" fontId="6" fillId="0" borderId="0" xfId="61" applyNumberFormat="1" applyFont="1" applyFill="1" applyBorder="1">
      <alignment/>
      <protection/>
    </xf>
    <xf numFmtId="3" fontId="0" fillId="0" borderId="16" xfId="61" applyNumberFormat="1" applyFont="1" applyBorder="1" applyAlignment="1">
      <alignment horizontal="center"/>
      <protection/>
    </xf>
    <xf numFmtId="3" fontId="0" fillId="0" borderId="16" xfId="61" applyNumberFormat="1" applyFont="1" applyBorder="1">
      <alignment/>
      <protection/>
    </xf>
    <xf numFmtId="3" fontId="0" fillId="0" borderId="11" xfId="61" applyNumberFormat="1" applyFont="1" applyBorder="1" applyAlignment="1" quotePrefix="1">
      <alignment/>
      <protection/>
    </xf>
    <xf numFmtId="3" fontId="10" fillId="0" borderId="0" xfId="61" applyNumberFormat="1" applyFont="1" applyBorder="1">
      <alignment/>
      <protection/>
    </xf>
    <xf numFmtId="3" fontId="0" fillId="0" borderId="14" xfId="61" applyNumberFormat="1" applyFont="1" applyBorder="1" applyAlignment="1" quotePrefix="1">
      <alignment/>
      <protection/>
    </xf>
    <xf numFmtId="3" fontId="0" fillId="0" borderId="17" xfId="61" applyNumberFormat="1" applyFont="1" applyBorder="1">
      <alignment/>
      <protection/>
    </xf>
    <xf numFmtId="3" fontId="0" fillId="0" borderId="18" xfId="61" applyNumberFormat="1" applyFont="1" applyBorder="1" applyAlignment="1" quotePrefix="1">
      <alignment/>
      <protection/>
    </xf>
    <xf numFmtId="3" fontId="0" fillId="0" borderId="19" xfId="61" applyNumberFormat="1" applyFont="1" applyBorder="1" applyAlignment="1" quotePrefix="1">
      <alignment horizontal="left"/>
      <protection/>
    </xf>
    <xf numFmtId="3" fontId="0" fillId="0" borderId="14" xfId="61" applyNumberFormat="1" applyFont="1" applyBorder="1">
      <alignment/>
      <protection/>
    </xf>
    <xf numFmtId="3" fontId="0" fillId="0" borderId="20" xfId="61" applyNumberFormat="1" applyFont="1" applyBorder="1" applyAlignment="1" quotePrefix="1">
      <alignment horizontal="left"/>
      <protection/>
    </xf>
    <xf numFmtId="3" fontId="0" fillId="0" borderId="18" xfId="61" applyNumberFormat="1" applyFont="1" applyBorder="1" applyAlignment="1" quotePrefix="1">
      <alignment horizontal="left"/>
      <protection/>
    </xf>
    <xf numFmtId="3" fontId="0" fillId="0" borderId="18" xfId="61" applyNumberFormat="1" applyFont="1" applyBorder="1" applyAlignment="1">
      <alignment horizontal="left"/>
      <protection/>
    </xf>
    <xf numFmtId="3" fontId="0" fillId="0" borderId="20" xfId="61" applyNumberFormat="1" applyFont="1" applyBorder="1" applyAlignment="1">
      <alignment horizontal="left"/>
      <protection/>
    </xf>
    <xf numFmtId="3" fontId="0" fillId="0" borderId="13" xfId="61" applyNumberFormat="1" applyFont="1" applyFill="1" applyBorder="1" applyAlignment="1">
      <alignment horizontal="right"/>
      <protection/>
    </xf>
    <xf numFmtId="3" fontId="0" fillId="0" borderId="13" xfId="61" applyNumberFormat="1" applyFont="1" applyFill="1" applyBorder="1">
      <alignment/>
      <protection/>
    </xf>
    <xf numFmtId="3" fontId="0" fillId="0" borderId="21" xfId="61" applyNumberFormat="1" applyFont="1" applyBorder="1" applyAlignment="1">
      <alignment horizontal="right"/>
      <protection/>
    </xf>
    <xf numFmtId="3" fontId="6" fillId="0" borderId="21" xfId="61" applyNumberFormat="1" applyFont="1" applyBorder="1" applyAlignment="1">
      <alignment horizontal="right"/>
      <protection/>
    </xf>
    <xf numFmtId="3" fontId="6" fillId="0" borderId="21" xfId="61" applyNumberFormat="1" applyFont="1" applyBorder="1" applyAlignment="1">
      <alignment/>
      <protection/>
    </xf>
    <xf numFmtId="196" fontId="0" fillId="0" borderId="0" xfId="61" applyNumberFormat="1" applyFont="1" applyFill="1" applyBorder="1">
      <alignment/>
      <protection/>
    </xf>
    <xf numFmtId="189" fontId="0" fillId="0" borderId="0" xfId="61" applyNumberFormat="1" applyFont="1" applyFill="1" applyBorder="1">
      <alignment/>
      <protection/>
    </xf>
    <xf numFmtId="3" fontId="0" fillId="0" borderId="19" xfId="61" applyNumberFormat="1" applyFont="1" applyBorder="1" applyAlignment="1">
      <alignment horizontal="left"/>
      <protection/>
    </xf>
    <xf numFmtId="3" fontId="0" fillId="0" borderId="22" xfId="61" applyNumberFormat="1" applyFont="1" applyBorder="1">
      <alignment/>
      <protection/>
    </xf>
    <xf numFmtId="3" fontId="0" fillId="0" borderId="23" xfId="61" applyNumberFormat="1" applyFont="1" applyBorder="1" applyAlignment="1" quotePrefix="1">
      <alignment horizontal="left"/>
      <protection/>
    </xf>
    <xf numFmtId="3" fontId="0" fillId="0" borderId="15" xfId="61" applyNumberFormat="1" applyFont="1" applyBorder="1">
      <alignment/>
      <protection/>
    </xf>
    <xf numFmtId="3" fontId="10" fillId="0" borderId="13" xfId="61" applyNumberFormat="1" applyFont="1" applyBorder="1">
      <alignment/>
      <protection/>
    </xf>
    <xf numFmtId="3" fontId="0" fillId="0" borderId="15" xfId="61" applyNumberFormat="1" applyFont="1" applyBorder="1" applyAlignment="1">
      <alignment horizontal="center"/>
      <protection/>
    </xf>
    <xf numFmtId="3" fontId="0" fillId="0" borderId="0" xfId="61" applyNumberFormat="1" applyFont="1" applyBorder="1" applyAlignment="1">
      <alignment horizontal="center"/>
      <protection/>
    </xf>
    <xf numFmtId="3" fontId="5" fillId="0" borderId="0" xfId="61" applyNumberFormat="1" applyFont="1" applyBorder="1" applyAlignment="1">
      <alignment horizontal="center"/>
      <protection/>
    </xf>
    <xf numFmtId="3" fontId="0" fillId="0" borderId="24" xfId="61" applyNumberFormat="1" applyFont="1" applyBorder="1" applyAlignment="1">
      <alignment horizontal="center" vertical="center"/>
      <protection/>
    </xf>
    <xf numFmtId="3" fontId="0" fillId="0" borderId="20" xfId="61" applyNumberFormat="1" applyFont="1" applyBorder="1" applyAlignment="1">
      <alignment horizontal="center" vertical="center"/>
      <protection/>
    </xf>
    <xf numFmtId="0" fontId="10" fillId="0" borderId="21" xfId="43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1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ryuudou-chousa/ryuudou-chousa-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59"/>
  <sheetViews>
    <sheetView tabSelected="1" view="pageBreakPreview" zoomScaleSheetLayoutView="100" zoomScalePageLayoutView="0" workbookViewId="0" topLeftCell="A1">
      <selection activeCell="A1" sqref="A1:X1"/>
    </sheetView>
  </sheetViews>
  <sheetFormatPr defaultColWidth="12.125" defaultRowHeight="18" customHeight="1"/>
  <cols>
    <col min="1" max="1" width="3.00390625" style="1" customWidth="1"/>
    <col min="2" max="2" width="12.125" style="1" customWidth="1"/>
    <col min="3" max="3" width="14.375" style="1" customWidth="1"/>
    <col min="4" max="11" width="12.75390625" style="1" customWidth="1"/>
    <col min="12" max="12" width="12.875" style="1" customWidth="1"/>
    <col min="13" max="23" width="13.25390625" style="1" customWidth="1"/>
    <col min="24" max="24" width="4.75390625" style="1" customWidth="1"/>
    <col min="25" max="25" width="12.125" style="1" customWidth="1"/>
    <col min="26" max="26" width="14.75390625" style="1" customWidth="1"/>
    <col min="27" max="27" width="12.125" style="1" customWidth="1"/>
    <col min="28" max="28" width="14.375" style="1" customWidth="1"/>
    <col min="29" max="30" width="12.125" style="1" customWidth="1"/>
    <col min="31" max="31" width="14.625" style="1" customWidth="1"/>
    <col min="32" max="32" width="12.125" style="1" customWidth="1"/>
    <col min="33" max="33" width="14.625" style="1" customWidth="1"/>
    <col min="34" max="34" width="12.125" style="1" customWidth="1"/>
    <col min="35" max="36" width="14.375" style="1" customWidth="1"/>
    <col min="37" max="37" width="12.125" style="1" customWidth="1"/>
    <col min="38" max="38" width="15.625" style="1" customWidth="1"/>
    <col min="39" max="40" width="14.375" style="1" customWidth="1"/>
    <col min="41" max="41" width="14.75390625" style="1" customWidth="1"/>
    <col min="42" max="42" width="14.375" style="1" customWidth="1"/>
    <col min="43" max="43" width="15.75390625" style="1" customWidth="1"/>
    <col min="44" max="44" width="14.375" style="1" customWidth="1"/>
    <col min="45" max="45" width="14.75390625" style="1" customWidth="1"/>
    <col min="46" max="46" width="14.625" style="1" customWidth="1"/>
    <col min="47" max="47" width="14.625" style="5" customWidth="1"/>
    <col min="48" max="48" width="13.125" style="4" customWidth="1"/>
    <col min="49" max="50" width="12.125" style="4" customWidth="1"/>
    <col min="51" max="51" width="13.75390625" style="4" customWidth="1"/>
    <col min="52" max="53" width="12.125" style="4" customWidth="1"/>
    <col min="54" max="54" width="12.75390625" style="4" customWidth="1"/>
    <col min="55" max="55" width="13.625" style="4" customWidth="1"/>
    <col min="56" max="57" width="12.875" style="4" customWidth="1"/>
    <col min="58" max="59" width="12.75390625" style="4" customWidth="1"/>
    <col min="60" max="60" width="12.875" style="4" customWidth="1"/>
    <col min="61" max="61" width="12.75390625" style="4" customWidth="1"/>
    <col min="62" max="62" width="14.00390625" style="4" customWidth="1"/>
    <col min="63" max="63" width="12.75390625" style="4" customWidth="1"/>
    <col min="64" max="64" width="13.875" style="4" customWidth="1"/>
    <col min="65" max="65" width="13.00390625" style="4" customWidth="1"/>
    <col min="66" max="68" width="12.125" style="4" customWidth="1"/>
    <col min="69" max="69" width="12.75390625" style="4" customWidth="1"/>
    <col min="70" max="70" width="12.125" style="4" customWidth="1"/>
    <col min="71" max="72" width="13.75390625" style="4" customWidth="1"/>
    <col min="73" max="74" width="12.75390625" style="4" customWidth="1"/>
    <col min="75" max="76" width="12.875" style="4" customWidth="1"/>
    <col min="77" max="77" width="13.625" style="4" customWidth="1"/>
    <col min="78" max="78" width="12.125" style="4" customWidth="1"/>
    <col min="79" max="79" width="13.00390625" style="4" customWidth="1"/>
    <col min="80" max="80" width="12.75390625" style="4" customWidth="1"/>
    <col min="81" max="82" width="12.875" style="4" customWidth="1"/>
    <col min="83" max="83" width="12.125" style="4" customWidth="1"/>
    <col min="84" max="84" width="12.875" style="4" customWidth="1"/>
    <col min="85" max="85" width="13.875" style="4" customWidth="1"/>
    <col min="86" max="88" width="12.125" style="4" customWidth="1"/>
    <col min="89" max="89" width="14.00390625" style="4" customWidth="1"/>
    <col min="90" max="90" width="12.875" style="4" customWidth="1"/>
    <col min="91" max="91" width="12.125" style="4" customWidth="1"/>
    <col min="92" max="92" width="13.75390625" style="4" customWidth="1"/>
    <col min="93" max="96" width="12.125" style="4" customWidth="1"/>
    <col min="97" max="97" width="13.00390625" style="4" customWidth="1"/>
    <col min="98" max="98" width="12.75390625" style="4" customWidth="1"/>
    <col min="99" max="100" width="12.125" style="4" customWidth="1"/>
    <col min="101" max="101" width="12.75390625" style="4" customWidth="1"/>
    <col min="102" max="103" width="12.125" style="4" customWidth="1"/>
    <col min="104" max="105" width="12.75390625" style="4" customWidth="1"/>
    <col min="106" max="118" width="12.125" style="5" customWidth="1"/>
    <col min="119" max="16384" width="12.125" style="1" customWidth="1"/>
  </cols>
  <sheetData>
    <row r="1" spans="1:97" ht="20.25" customHeight="1">
      <c r="A1" s="73" t="s">
        <v>158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2" t="s">
        <v>0</v>
      </c>
      <c r="Z1" s="2" t="s">
        <v>1</v>
      </c>
      <c r="AI1" s="3" t="s">
        <v>2</v>
      </c>
      <c r="AJ1" s="3" t="s">
        <v>3</v>
      </c>
      <c r="AK1" s="3" t="s">
        <v>4</v>
      </c>
      <c r="AL1" s="3" t="s">
        <v>5</v>
      </c>
      <c r="AM1" s="3" t="s">
        <v>6</v>
      </c>
      <c r="AN1" s="3" t="s">
        <v>7</v>
      </c>
      <c r="AO1" s="3" t="s">
        <v>8</v>
      </c>
      <c r="AP1" s="3" t="s">
        <v>9</v>
      </c>
      <c r="AQ1" s="3" t="s">
        <v>10</v>
      </c>
      <c r="AR1" s="3" t="s">
        <v>11</v>
      </c>
      <c r="AS1" s="3" t="s">
        <v>12</v>
      </c>
      <c r="AT1" s="3" t="s">
        <v>13</v>
      </c>
      <c r="AU1" s="10" t="s">
        <v>14</v>
      </c>
      <c r="BC1" s="4" t="s">
        <v>15</v>
      </c>
      <c r="BG1" s="4" t="s">
        <v>16</v>
      </c>
      <c r="BL1" s="4" t="s">
        <v>17</v>
      </c>
      <c r="BQ1" s="4" t="s">
        <v>18</v>
      </c>
      <c r="BT1" s="4" t="s">
        <v>19</v>
      </c>
      <c r="BY1" s="4" t="s">
        <v>20</v>
      </c>
      <c r="CF1" s="4" t="s">
        <v>21</v>
      </c>
      <c r="CG1" s="4" t="s">
        <v>22</v>
      </c>
      <c r="CJ1" s="4" t="s">
        <v>23</v>
      </c>
      <c r="CN1" s="4" t="s">
        <v>24</v>
      </c>
      <c r="CS1" s="4" t="s">
        <v>25</v>
      </c>
    </row>
    <row r="2" spans="1:118" s="8" customFormat="1" ht="20.25" customHeight="1" thickBot="1">
      <c r="A2" s="13"/>
      <c r="B2" s="13" t="s">
        <v>26</v>
      </c>
      <c r="X2" s="14" t="s">
        <v>157</v>
      </c>
      <c r="Y2" s="15"/>
      <c r="Z2" s="15"/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8" t="s">
        <v>32</v>
      </c>
      <c r="AG2" s="8" t="s">
        <v>33</v>
      </c>
      <c r="AH2" s="8" t="s">
        <v>34</v>
      </c>
      <c r="AN2" s="16"/>
      <c r="AO2" s="16"/>
      <c r="AP2" s="16"/>
      <c r="AQ2" s="16"/>
      <c r="AR2" s="17"/>
      <c r="AS2" s="17"/>
      <c r="AU2" s="18"/>
      <c r="AV2" s="19" t="s">
        <v>13</v>
      </c>
      <c r="AW2" s="18" t="s">
        <v>35</v>
      </c>
      <c r="AX2" s="20" t="s">
        <v>36</v>
      </c>
      <c r="AY2" s="20" t="s">
        <v>37</v>
      </c>
      <c r="AZ2" s="20" t="s">
        <v>38</v>
      </c>
      <c r="BA2" s="20" t="s">
        <v>39</v>
      </c>
      <c r="BB2" s="20" t="s">
        <v>40</v>
      </c>
      <c r="BC2" s="20"/>
      <c r="BD2" s="20" t="s">
        <v>41</v>
      </c>
      <c r="BE2" s="20" t="s">
        <v>42</v>
      </c>
      <c r="BF2" s="20" t="s">
        <v>43</v>
      </c>
      <c r="BG2" s="20"/>
      <c r="BH2" s="20" t="s">
        <v>44</v>
      </c>
      <c r="BI2" s="20" t="s">
        <v>45</v>
      </c>
      <c r="BJ2" s="21" t="s">
        <v>46</v>
      </c>
      <c r="BK2" s="21" t="s">
        <v>47</v>
      </c>
      <c r="BL2" s="21"/>
      <c r="BM2" s="21" t="s">
        <v>48</v>
      </c>
      <c r="BN2" s="21" t="s">
        <v>49</v>
      </c>
      <c r="BO2" s="21" t="s">
        <v>50</v>
      </c>
      <c r="BP2" s="21" t="s">
        <v>51</v>
      </c>
      <c r="BQ2" s="21"/>
      <c r="BR2" s="21" t="s">
        <v>52</v>
      </c>
      <c r="BS2" s="21" t="s">
        <v>53</v>
      </c>
      <c r="BT2" s="21"/>
      <c r="BU2" s="21" t="s">
        <v>54</v>
      </c>
      <c r="BV2" s="21" t="s">
        <v>55</v>
      </c>
      <c r="BW2" s="21" t="s">
        <v>56</v>
      </c>
      <c r="BX2" s="21" t="s">
        <v>57</v>
      </c>
      <c r="BY2" s="21"/>
      <c r="BZ2" s="20" t="s">
        <v>58</v>
      </c>
      <c r="CA2" s="18" t="s">
        <v>59</v>
      </c>
      <c r="CB2" s="18" t="s">
        <v>60</v>
      </c>
      <c r="CC2" s="18" t="s">
        <v>61</v>
      </c>
      <c r="CD2" s="18" t="s">
        <v>62</v>
      </c>
      <c r="CE2" s="18" t="s">
        <v>63</v>
      </c>
      <c r="CF2" s="18"/>
      <c r="CG2" s="18"/>
      <c r="CH2" s="18" t="s">
        <v>64</v>
      </c>
      <c r="CI2" s="18" t="s">
        <v>65</v>
      </c>
      <c r="CJ2" s="18"/>
      <c r="CK2" s="18" t="s">
        <v>66</v>
      </c>
      <c r="CL2" s="18" t="s">
        <v>67</v>
      </c>
      <c r="CM2" s="18" t="s">
        <v>68</v>
      </c>
      <c r="CN2" s="18"/>
      <c r="CO2" s="18" t="s">
        <v>69</v>
      </c>
      <c r="CP2" s="18" t="s">
        <v>70</v>
      </c>
      <c r="CQ2" s="18" t="s">
        <v>71</v>
      </c>
      <c r="CR2" s="18" t="s">
        <v>72</v>
      </c>
      <c r="CS2" s="18"/>
      <c r="CT2" s="18" t="s">
        <v>28</v>
      </c>
      <c r="CU2" s="18" t="s">
        <v>29</v>
      </c>
      <c r="CV2" s="18" t="s">
        <v>30</v>
      </c>
      <c r="CW2" s="18" t="s">
        <v>31</v>
      </c>
      <c r="CX2" s="18" t="s">
        <v>27</v>
      </c>
      <c r="CY2" s="18" t="s">
        <v>32</v>
      </c>
      <c r="CZ2" s="18" t="s">
        <v>33</v>
      </c>
      <c r="DA2" s="18" t="s">
        <v>34</v>
      </c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</row>
    <row r="3" spans="2:118" s="22" customFormat="1" ht="20.25" customHeight="1" thickTop="1">
      <c r="B3" s="23" t="s">
        <v>73</v>
      </c>
      <c r="C3" s="74" t="s">
        <v>74</v>
      </c>
      <c r="D3" s="74" t="s">
        <v>75</v>
      </c>
      <c r="E3" s="74" t="s">
        <v>76</v>
      </c>
      <c r="F3" s="74" t="s">
        <v>77</v>
      </c>
      <c r="G3" s="74" t="s">
        <v>78</v>
      </c>
      <c r="H3" s="74" t="s">
        <v>79</v>
      </c>
      <c r="I3" s="74" t="s">
        <v>80</v>
      </c>
      <c r="J3" s="74" t="s">
        <v>81</v>
      </c>
      <c r="K3" s="74" t="s">
        <v>82</v>
      </c>
      <c r="L3" s="74" t="s">
        <v>83</v>
      </c>
      <c r="M3" s="74" t="s">
        <v>84</v>
      </c>
      <c r="N3" s="74" t="s">
        <v>85</v>
      </c>
      <c r="O3" s="74" t="s">
        <v>86</v>
      </c>
      <c r="P3" s="74" t="s">
        <v>87</v>
      </c>
      <c r="Q3" s="74" t="s">
        <v>88</v>
      </c>
      <c r="R3" s="74" t="s">
        <v>89</v>
      </c>
      <c r="S3" s="74" t="s">
        <v>90</v>
      </c>
      <c r="T3" s="74" t="s">
        <v>10</v>
      </c>
      <c r="U3" s="74" t="s">
        <v>11</v>
      </c>
      <c r="V3" s="74" t="s">
        <v>91</v>
      </c>
      <c r="W3" s="74" t="s">
        <v>92</v>
      </c>
      <c r="X3" s="24" t="s">
        <v>154</v>
      </c>
      <c r="Y3" s="25" t="s">
        <v>13</v>
      </c>
      <c r="Z3" s="26">
        <f>SUM(AA3:AT3)</f>
        <v>3340632.0729980003</v>
      </c>
      <c r="AA3" s="27">
        <f>CX3</f>
        <v>0</v>
      </c>
      <c r="AB3" s="27">
        <f aca="true" t="shared" si="0" ref="AB3:AB50">CT3</f>
        <v>288.064</v>
      </c>
      <c r="AC3" s="27">
        <f aca="true" t="shared" si="1" ref="AC3:AC50">CU3</f>
        <v>0</v>
      </c>
      <c r="AD3" s="27">
        <f aca="true" t="shared" si="2" ref="AD3:AD50">CV3</f>
        <v>0.364</v>
      </c>
      <c r="AE3" s="27">
        <f aca="true" t="shared" si="3" ref="AE3:AE50">CW3</f>
        <v>0.516</v>
      </c>
      <c r="AF3" s="27">
        <f aca="true" t="shared" si="4" ref="AF3:AF50">CY3</f>
        <v>0</v>
      </c>
      <c r="AG3" s="27">
        <f aca="true" t="shared" si="5" ref="AG3:AG50">CZ3</f>
        <v>22.88</v>
      </c>
      <c r="AH3" s="27">
        <f aca="true" t="shared" si="6" ref="AH3:AH50">DA3</f>
        <v>72.773</v>
      </c>
      <c r="AI3" s="27">
        <f aca="true" t="shared" si="7" ref="AI3:AI50">CS3</f>
        <v>39.451</v>
      </c>
      <c r="AJ3" s="27">
        <f aca="true" t="shared" si="8" ref="AJ3:AJ50">CN3</f>
        <v>183.582</v>
      </c>
      <c r="AK3" s="27">
        <f aca="true" t="shared" si="9" ref="AK3:AK50">CJ3</f>
        <v>2.317</v>
      </c>
      <c r="AL3" s="27">
        <f aca="true" t="shared" si="10" ref="AL3:AL50">CG3</f>
        <v>1481.639</v>
      </c>
      <c r="AM3" s="27">
        <f aca="true" t="shared" si="11" ref="AM3:AM50">CF3</f>
        <v>20.848507</v>
      </c>
      <c r="AN3" s="27">
        <f aca="true" t="shared" si="12" ref="AN3:AN50">BY3</f>
        <v>863.2538529999999</v>
      </c>
      <c r="AO3" s="27">
        <f aca="true" t="shared" si="13" ref="AO3:AO50">BT3</f>
        <v>29.03</v>
      </c>
      <c r="AP3" s="27">
        <f aca="true" t="shared" si="14" ref="AP3:AP50">BQ3</f>
        <v>251.738988</v>
      </c>
      <c r="AQ3" s="27">
        <f aca="true" t="shared" si="15" ref="AQ3:AQ50">BL3</f>
        <v>7342.673</v>
      </c>
      <c r="AR3" s="27">
        <f aca="true" t="shared" si="16" ref="AR3:AR50">BG3</f>
        <v>92.448931</v>
      </c>
      <c r="AS3" s="27">
        <f aca="true" t="shared" si="17" ref="AS3:AS50">BC3</f>
        <v>1764.1659399999996</v>
      </c>
      <c r="AT3" s="27">
        <f aca="true" t="shared" si="18" ref="AT3:AT50">AV3</f>
        <v>3328176.327779</v>
      </c>
      <c r="AU3" s="28" t="s">
        <v>13</v>
      </c>
      <c r="AV3" s="12">
        <v>3328176.327779</v>
      </c>
      <c r="AW3" s="12">
        <v>954.310122</v>
      </c>
      <c r="AX3" s="12">
        <v>122.643</v>
      </c>
      <c r="AY3" s="12">
        <v>500.043119</v>
      </c>
      <c r="AZ3" s="12">
        <v>89.934699</v>
      </c>
      <c r="BA3" s="12">
        <v>25.57</v>
      </c>
      <c r="BB3" s="12">
        <v>71.665</v>
      </c>
      <c r="BC3" s="29">
        <f>SUM(AW3:BB3)</f>
        <v>1764.1659399999996</v>
      </c>
      <c r="BD3" s="12">
        <v>82.748931</v>
      </c>
      <c r="BE3" s="12">
        <v>8.7</v>
      </c>
      <c r="BF3" s="12">
        <v>1</v>
      </c>
      <c r="BG3" s="29">
        <f aca="true" t="shared" si="19" ref="BG3:BG49">SUM(BD3:BF3)</f>
        <v>92.448931</v>
      </c>
      <c r="BH3" s="12">
        <v>40.1</v>
      </c>
      <c r="BI3" s="12">
        <v>114.747</v>
      </c>
      <c r="BJ3" s="12">
        <v>7180.926</v>
      </c>
      <c r="BK3" s="12">
        <v>6.9</v>
      </c>
      <c r="BL3" s="29">
        <f aca="true" t="shared" si="20" ref="BL3:BL49">SUM(BH3:BK3)</f>
        <v>7342.673</v>
      </c>
      <c r="BM3" s="12">
        <v>131.010503</v>
      </c>
      <c r="BN3" s="12">
        <v>57.147</v>
      </c>
      <c r="BO3" s="12">
        <v>55.167</v>
      </c>
      <c r="BP3" s="12">
        <v>8.414485</v>
      </c>
      <c r="BQ3" s="29">
        <f aca="true" t="shared" si="21" ref="BQ3:BQ49">SUM(BM3:BP3)</f>
        <v>251.738988</v>
      </c>
      <c r="BR3" s="12">
        <v>0</v>
      </c>
      <c r="BS3" s="12">
        <v>29.03</v>
      </c>
      <c r="BT3" s="29">
        <f aca="true" t="shared" si="22" ref="BT3:BT49">SUM(BR3:BS3)</f>
        <v>29.03</v>
      </c>
      <c r="BU3" s="12">
        <v>0</v>
      </c>
      <c r="BV3" s="12">
        <v>2.3</v>
      </c>
      <c r="BW3" s="12">
        <v>860.953853</v>
      </c>
      <c r="BX3" s="12">
        <v>0</v>
      </c>
      <c r="BY3" s="29">
        <f aca="true" t="shared" si="23" ref="BY3:BY49">SUM(BU3:BX3)</f>
        <v>863.2538529999999</v>
      </c>
      <c r="BZ3" s="12">
        <v>0</v>
      </c>
      <c r="CA3" s="12">
        <v>20.848507</v>
      </c>
      <c r="CB3" s="12">
        <v>1221.995</v>
      </c>
      <c r="CC3" s="12">
        <v>259.644</v>
      </c>
      <c r="CD3" s="12">
        <v>0</v>
      </c>
      <c r="CE3" s="12">
        <v>0</v>
      </c>
      <c r="CF3" s="29">
        <f>SUM(BZ3+CA3+CD3+CE3)</f>
        <v>20.848507</v>
      </c>
      <c r="CG3" s="29">
        <f>SUM(CB3+CC3)</f>
        <v>1481.639</v>
      </c>
      <c r="CH3" s="12">
        <v>0</v>
      </c>
      <c r="CI3" s="12">
        <v>2.317</v>
      </c>
      <c r="CJ3" s="29">
        <f aca="true" t="shared" si="24" ref="CJ3:CJ49">SUM(CH3:CI3)</f>
        <v>2.317</v>
      </c>
      <c r="CK3" s="12">
        <v>66.589</v>
      </c>
      <c r="CL3" s="12">
        <v>116.732</v>
      </c>
      <c r="CM3" s="12">
        <v>0.261</v>
      </c>
      <c r="CN3" s="29">
        <f aca="true" t="shared" si="25" ref="CN3:CN49">SUM(CK3:CM3)</f>
        <v>183.582</v>
      </c>
      <c r="CO3" s="12">
        <v>3.301</v>
      </c>
      <c r="CP3" s="12">
        <v>13.731</v>
      </c>
      <c r="CQ3" s="12">
        <v>22.419</v>
      </c>
      <c r="CR3" s="12">
        <v>0</v>
      </c>
      <c r="CS3" s="29">
        <f aca="true" t="shared" si="26" ref="CS3:CS49">SUM(CO3:CR3)</f>
        <v>39.451</v>
      </c>
      <c r="CT3" s="12">
        <v>288.064</v>
      </c>
      <c r="CU3" s="12">
        <v>0</v>
      </c>
      <c r="CV3" s="12">
        <v>0.364</v>
      </c>
      <c r="CW3" s="12">
        <v>0.516</v>
      </c>
      <c r="CX3" s="12">
        <v>0</v>
      </c>
      <c r="CY3" s="12">
        <v>0</v>
      </c>
      <c r="CZ3" s="12">
        <v>22.88</v>
      </c>
      <c r="DA3" s="12">
        <v>72.773</v>
      </c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</row>
    <row r="4" spans="1:118" s="22" customFormat="1" ht="20.25" customHeight="1">
      <c r="A4" s="31" t="s">
        <v>93</v>
      </c>
      <c r="B4" s="32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33" t="s">
        <v>94</v>
      </c>
      <c r="Y4" s="25" t="s">
        <v>35</v>
      </c>
      <c r="Z4" s="26">
        <f aca="true" t="shared" si="27" ref="Z4:Z50">SUM(AA4:AT4)</f>
        <v>894045.232906</v>
      </c>
      <c r="AA4" s="27">
        <f aca="true" t="shared" si="28" ref="AA4:AA50">CX4</f>
        <v>0</v>
      </c>
      <c r="AB4" s="27">
        <f t="shared" si="0"/>
        <v>15.116</v>
      </c>
      <c r="AC4" s="27">
        <f t="shared" si="1"/>
        <v>0</v>
      </c>
      <c r="AD4" s="27">
        <f t="shared" si="2"/>
        <v>0.2</v>
      </c>
      <c r="AE4" s="27">
        <f t="shared" si="3"/>
        <v>0</v>
      </c>
      <c r="AF4" s="27">
        <f t="shared" si="4"/>
        <v>0</v>
      </c>
      <c r="AG4" s="27">
        <f t="shared" si="5"/>
        <v>0.1</v>
      </c>
      <c r="AH4" s="27">
        <f t="shared" si="6"/>
        <v>0</v>
      </c>
      <c r="AI4" s="27">
        <f t="shared" si="7"/>
        <v>0.2</v>
      </c>
      <c r="AJ4" s="27">
        <f t="shared" si="8"/>
        <v>6.779</v>
      </c>
      <c r="AK4" s="27">
        <f t="shared" si="9"/>
        <v>0.2</v>
      </c>
      <c r="AL4" s="27">
        <f t="shared" si="10"/>
        <v>127.123</v>
      </c>
      <c r="AM4" s="27">
        <f t="shared" si="11"/>
        <v>15.299999999999999</v>
      </c>
      <c r="AN4" s="27">
        <f t="shared" si="12"/>
        <v>102.755619</v>
      </c>
      <c r="AO4" s="27">
        <f t="shared" si="13"/>
        <v>11.6</v>
      </c>
      <c r="AP4" s="27">
        <f t="shared" si="14"/>
        <v>31.780618999999998</v>
      </c>
      <c r="AQ4" s="27">
        <f t="shared" si="15"/>
        <v>1640.269</v>
      </c>
      <c r="AR4" s="27">
        <f t="shared" si="16"/>
        <v>142.903341</v>
      </c>
      <c r="AS4" s="27">
        <f t="shared" si="17"/>
        <v>891192.859393</v>
      </c>
      <c r="AT4" s="27">
        <f t="shared" si="18"/>
        <v>758.046934</v>
      </c>
      <c r="AU4" s="28" t="s">
        <v>35</v>
      </c>
      <c r="AV4" s="12">
        <v>758.046934</v>
      </c>
      <c r="AW4" s="12">
        <v>880956.445479</v>
      </c>
      <c r="AX4" s="12">
        <v>5731.171937</v>
      </c>
      <c r="AY4" s="12">
        <v>759.57903</v>
      </c>
      <c r="AZ4" s="12">
        <v>3676.532455</v>
      </c>
      <c r="BA4" s="12">
        <v>27.530492</v>
      </c>
      <c r="BB4" s="12">
        <v>41.6</v>
      </c>
      <c r="BC4" s="29">
        <f aca="true" t="shared" si="29" ref="BC4:BC49">SUM(AW4:BB4)</f>
        <v>891192.859393</v>
      </c>
      <c r="BD4" s="12">
        <v>105.603341</v>
      </c>
      <c r="BE4" s="12">
        <v>29.3</v>
      </c>
      <c r="BF4" s="12">
        <v>8</v>
      </c>
      <c r="BG4" s="29">
        <f t="shared" si="19"/>
        <v>142.903341</v>
      </c>
      <c r="BH4" s="12">
        <v>131.648</v>
      </c>
      <c r="BI4" s="12">
        <v>71.8</v>
      </c>
      <c r="BJ4" s="12">
        <v>1360.918</v>
      </c>
      <c r="BK4" s="12">
        <v>75.903</v>
      </c>
      <c r="BL4" s="29">
        <f t="shared" si="20"/>
        <v>1640.269</v>
      </c>
      <c r="BM4" s="12">
        <v>14</v>
      </c>
      <c r="BN4" s="12">
        <v>4.4</v>
      </c>
      <c r="BO4" s="12">
        <v>10.680619</v>
      </c>
      <c r="BP4" s="12">
        <v>2.7</v>
      </c>
      <c r="BQ4" s="29">
        <f t="shared" si="21"/>
        <v>31.780618999999998</v>
      </c>
      <c r="BR4" s="12">
        <v>2.1</v>
      </c>
      <c r="BS4" s="12">
        <v>9.5</v>
      </c>
      <c r="BT4" s="29">
        <f t="shared" si="22"/>
        <v>11.6</v>
      </c>
      <c r="BU4" s="12">
        <v>2.4</v>
      </c>
      <c r="BV4" s="12">
        <v>16.9</v>
      </c>
      <c r="BW4" s="12">
        <v>82.355619</v>
      </c>
      <c r="BX4" s="12">
        <v>1.1</v>
      </c>
      <c r="BY4" s="29">
        <f t="shared" si="23"/>
        <v>102.755619</v>
      </c>
      <c r="BZ4" s="12">
        <v>1.2</v>
      </c>
      <c r="CA4" s="12">
        <v>14</v>
      </c>
      <c r="CB4" s="12">
        <v>123.623</v>
      </c>
      <c r="CC4" s="12">
        <v>3.5</v>
      </c>
      <c r="CD4" s="12">
        <v>0.1</v>
      </c>
      <c r="CE4" s="12">
        <v>0</v>
      </c>
      <c r="CF4" s="29">
        <f aca="true" t="shared" si="30" ref="CF4:CF49">SUM(BZ4+CA4+CD4+CE4)</f>
        <v>15.299999999999999</v>
      </c>
      <c r="CG4" s="29">
        <f aca="true" t="shared" si="31" ref="CG4:CG49">SUM(CB4+CC4)</f>
        <v>127.123</v>
      </c>
      <c r="CH4" s="12">
        <v>0.2</v>
      </c>
      <c r="CI4" s="12">
        <v>0</v>
      </c>
      <c r="CJ4" s="29">
        <f t="shared" si="24"/>
        <v>0.2</v>
      </c>
      <c r="CK4" s="12">
        <v>1.6</v>
      </c>
      <c r="CL4" s="12">
        <v>4.179</v>
      </c>
      <c r="CM4" s="12">
        <v>1</v>
      </c>
      <c r="CN4" s="29">
        <f t="shared" si="25"/>
        <v>6.779</v>
      </c>
      <c r="CO4" s="12">
        <v>0</v>
      </c>
      <c r="CP4" s="12">
        <v>0.2</v>
      </c>
      <c r="CQ4" s="12">
        <v>0</v>
      </c>
      <c r="CR4" s="12">
        <v>0</v>
      </c>
      <c r="CS4" s="29">
        <f t="shared" si="26"/>
        <v>0.2</v>
      </c>
      <c r="CT4" s="12">
        <v>15.116</v>
      </c>
      <c r="CU4" s="12">
        <v>0</v>
      </c>
      <c r="CV4" s="12">
        <v>0.2</v>
      </c>
      <c r="CW4" s="12">
        <v>0</v>
      </c>
      <c r="CX4" s="12">
        <v>0</v>
      </c>
      <c r="CY4" s="12">
        <v>0</v>
      </c>
      <c r="CZ4" s="12">
        <v>0.1</v>
      </c>
      <c r="DA4" s="12">
        <v>0</v>
      </c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</row>
    <row r="5" spans="2:118" s="8" customFormat="1" ht="20.25" customHeight="1"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  <c r="Y5" s="37" t="s">
        <v>95</v>
      </c>
      <c r="Z5" s="26">
        <f t="shared" si="27"/>
        <v>827091.4933699999</v>
      </c>
      <c r="AA5" s="27">
        <f t="shared" si="28"/>
        <v>0</v>
      </c>
      <c r="AB5" s="27">
        <f t="shared" si="0"/>
        <v>12.168</v>
      </c>
      <c r="AC5" s="27">
        <f t="shared" si="1"/>
        <v>0</v>
      </c>
      <c r="AD5" s="27">
        <f t="shared" si="2"/>
        <v>0</v>
      </c>
      <c r="AE5" s="27">
        <f t="shared" si="3"/>
        <v>0</v>
      </c>
      <c r="AF5" s="27">
        <f t="shared" si="4"/>
        <v>0</v>
      </c>
      <c r="AG5" s="27">
        <f t="shared" si="5"/>
        <v>0</v>
      </c>
      <c r="AH5" s="27">
        <f t="shared" si="6"/>
        <v>1.263</v>
      </c>
      <c r="AI5" s="27">
        <f t="shared" si="7"/>
        <v>1.7</v>
      </c>
      <c r="AJ5" s="27">
        <f t="shared" si="8"/>
        <v>10.889000000000001</v>
      </c>
      <c r="AK5" s="27">
        <f t="shared" si="9"/>
        <v>0.3</v>
      </c>
      <c r="AL5" s="27">
        <f t="shared" si="10"/>
        <v>106.78699999999999</v>
      </c>
      <c r="AM5" s="27">
        <f t="shared" si="11"/>
        <v>21.900000000000002</v>
      </c>
      <c r="AN5" s="27">
        <f t="shared" si="12"/>
        <v>140.17600000000002</v>
      </c>
      <c r="AO5" s="27">
        <f t="shared" si="13"/>
        <v>27.87557</v>
      </c>
      <c r="AP5" s="27">
        <f t="shared" si="14"/>
        <v>31.413235999999998</v>
      </c>
      <c r="AQ5" s="27">
        <f t="shared" si="15"/>
        <v>2021.137381</v>
      </c>
      <c r="AR5" s="27">
        <f t="shared" si="16"/>
        <v>123.737296</v>
      </c>
      <c r="AS5" s="27">
        <f t="shared" si="17"/>
        <v>824492.228887</v>
      </c>
      <c r="AT5" s="27">
        <f t="shared" si="18"/>
        <v>99.918</v>
      </c>
      <c r="AU5" s="38" t="s">
        <v>95</v>
      </c>
      <c r="AV5" s="12">
        <v>99.918</v>
      </c>
      <c r="AW5" s="12">
        <v>5391.681417</v>
      </c>
      <c r="AX5" s="12">
        <v>811910.841078</v>
      </c>
      <c r="AY5" s="12">
        <v>5086.505754</v>
      </c>
      <c r="AZ5" s="12">
        <v>1679.751911</v>
      </c>
      <c r="BA5" s="12">
        <v>196.071253</v>
      </c>
      <c r="BB5" s="12">
        <v>227.377474</v>
      </c>
      <c r="BC5" s="29">
        <f t="shared" si="29"/>
        <v>824492.228887</v>
      </c>
      <c r="BD5" s="12">
        <v>20.8</v>
      </c>
      <c r="BE5" s="12">
        <v>90.137296</v>
      </c>
      <c r="BF5" s="12">
        <v>12.8</v>
      </c>
      <c r="BG5" s="29">
        <f t="shared" si="19"/>
        <v>123.737296</v>
      </c>
      <c r="BH5" s="12">
        <v>283.903923</v>
      </c>
      <c r="BI5" s="12">
        <v>107.5</v>
      </c>
      <c r="BJ5" s="12">
        <v>1509.994458</v>
      </c>
      <c r="BK5" s="12">
        <v>119.739</v>
      </c>
      <c r="BL5" s="29">
        <f t="shared" si="20"/>
        <v>2021.137381</v>
      </c>
      <c r="BM5" s="12">
        <v>23.513236</v>
      </c>
      <c r="BN5" s="12">
        <v>3.8</v>
      </c>
      <c r="BO5" s="12">
        <v>2.7</v>
      </c>
      <c r="BP5" s="12">
        <v>1.4</v>
      </c>
      <c r="BQ5" s="29">
        <f t="shared" si="21"/>
        <v>31.413235999999998</v>
      </c>
      <c r="BR5" s="12">
        <v>5.2</v>
      </c>
      <c r="BS5" s="12">
        <v>22.67557</v>
      </c>
      <c r="BT5" s="29">
        <f t="shared" si="22"/>
        <v>27.87557</v>
      </c>
      <c r="BU5" s="12">
        <v>4.7</v>
      </c>
      <c r="BV5" s="12">
        <v>38</v>
      </c>
      <c r="BW5" s="12">
        <v>95.876</v>
      </c>
      <c r="BX5" s="12">
        <v>1.6</v>
      </c>
      <c r="BY5" s="29">
        <f t="shared" si="23"/>
        <v>140.17600000000002</v>
      </c>
      <c r="BZ5" s="12">
        <v>1.8</v>
      </c>
      <c r="CA5" s="12">
        <v>19.7</v>
      </c>
      <c r="CB5" s="12">
        <v>100.987</v>
      </c>
      <c r="CC5" s="12">
        <v>5.8</v>
      </c>
      <c r="CD5" s="12">
        <v>0.3</v>
      </c>
      <c r="CE5" s="12">
        <v>0.1</v>
      </c>
      <c r="CF5" s="29">
        <f t="shared" si="30"/>
        <v>21.900000000000002</v>
      </c>
      <c r="CG5" s="29">
        <f t="shared" si="31"/>
        <v>106.78699999999999</v>
      </c>
      <c r="CH5" s="12">
        <v>0.3</v>
      </c>
      <c r="CI5" s="12">
        <v>0</v>
      </c>
      <c r="CJ5" s="29">
        <f t="shared" si="24"/>
        <v>0.3</v>
      </c>
      <c r="CK5" s="12">
        <v>3</v>
      </c>
      <c r="CL5" s="12">
        <v>6.3</v>
      </c>
      <c r="CM5" s="12">
        <v>1.589</v>
      </c>
      <c r="CN5" s="29">
        <f t="shared" si="25"/>
        <v>10.889000000000001</v>
      </c>
      <c r="CO5" s="12">
        <v>0</v>
      </c>
      <c r="CP5" s="12">
        <v>1</v>
      </c>
      <c r="CQ5" s="12">
        <v>0.5</v>
      </c>
      <c r="CR5" s="12">
        <v>0.2</v>
      </c>
      <c r="CS5" s="29">
        <f t="shared" si="26"/>
        <v>1.7</v>
      </c>
      <c r="CT5" s="12">
        <v>12.168</v>
      </c>
      <c r="CU5" s="12">
        <v>0</v>
      </c>
      <c r="CV5" s="12">
        <v>0</v>
      </c>
      <c r="CW5" s="12">
        <v>0</v>
      </c>
      <c r="CX5" s="12">
        <v>0</v>
      </c>
      <c r="CY5" s="12">
        <v>0</v>
      </c>
      <c r="CZ5" s="12">
        <v>0</v>
      </c>
      <c r="DA5" s="12">
        <v>1.263</v>
      </c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41" customFormat="1" ht="20.25" customHeight="1">
      <c r="A6" s="39" t="s">
        <v>170</v>
      </c>
      <c r="B6" s="40"/>
      <c r="C6" s="41">
        <f>SUM(C9:C55)</f>
        <v>88187574.49956799</v>
      </c>
      <c r="D6" s="41">
        <f>SUM(D9:D55)</f>
        <v>801615.7907029999</v>
      </c>
      <c r="E6" s="41">
        <f aca="true" t="shared" si="32" ref="E6:W6">SUM(E9:E55)</f>
        <v>3358418.451449</v>
      </c>
      <c r="F6" s="41">
        <f t="shared" si="32"/>
        <v>568527.7737360002</v>
      </c>
      <c r="G6" s="41">
        <f t="shared" si="32"/>
        <v>924771.1221619998</v>
      </c>
      <c r="H6" s="41">
        <f t="shared" si="32"/>
        <v>1123484.8089800002</v>
      </c>
      <c r="I6" s="41">
        <f t="shared" si="32"/>
        <v>671677.3136799999</v>
      </c>
      <c r="J6" s="41">
        <f t="shared" si="32"/>
        <v>1107095.7267069996</v>
      </c>
      <c r="K6" s="41">
        <f t="shared" si="32"/>
        <v>982229.2457960001</v>
      </c>
      <c r="L6" s="41">
        <f t="shared" si="32"/>
        <v>2399406.676062001</v>
      </c>
      <c r="M6" s="41">
        <f t="shared" si="32"/>
        <v>3844980.6668020003</v>
      </c>
      <c r="N6" s="41">
        <f t="shared" si="32"/>
        <v>784922.761172</v>
      </c>
      <c r="O6" s="41">
        <f t="shared" si="32"/>
        <v>9384521.960864998</v>
      </c>
      <c r="P6" s="41">
        <f t="shared" si="32"/>
        <v>4246241.10249</v>
      </c>
      <c r="Q6" s="41">
        <f t="shared" si="32"/>
        <v>10866226.641282003</v>
      </c>
      <c r="R6" s="41">
        <f t="shared" si="32"/>
        <v>2040383.6878759998</v>
      </c>
      <c r="S6" s="41">
        <f t="shared" si="32"/>
        <v>3633435.0467090006</v>
      </c>
      <c r="T6" s="41">
        <f t="shared" si="32"/>
        <v>27483715.830579</v>
      </c>
      <c r="U6" s="41">
        <f t="shared" si="32"/>
        <v>4660830.2572880015</v>
      </c>
      <c r="V6" s="41">
        <f t="shared" si="32"/>
        <v>5964721.897965001</v>
      </c>
      <c r="W6" s="41">
        <f t="shared" si="32"/>
        <v>3340367.737265</v>
      </c>
      <c r="X6" s="42" t="s">
        <v>171</v>
      </c>
      <c r="Y6" s="43" t="s">
        <v>37</v>
      </c>
      <c r="Z6" s="26">
        <f t="shared" si="27"/>
        <v>1582569.108104</v>
      </c>
      <c r="AA6" s="27">
        <f t="shared" si="28"/>
        <v>0</v>
      </c>
      <c r="AB6" s="27">
        <f t="shared" si="0"/>
        <v>163.498</v>
      </c>
      <c r="AC6" s="27">
        <f t="shared" si="1"/>
        <v>0</v>
      </c>
      <c r="AD6" s="27">
        <f t="shared" si="2"/>
        <v>0</v>
      </c>
      <c r="AE6" s="27">
        <f t="shared" si="3"/>
        <v>0</v>
      </c>
      <c r="AF6" s="27">
        <f t="shared" si="4"/>
        <v>0</v>
      </c>
      <c r="AG6" s="27">
        <f t="shared" si="5"/>
        <v>0</v>
      </c>
      <c r="AH6" s="27">
        <f t="shared" si="6"/>
        <v>78.903</v>
      </c>
      <c r="AI6" s="27">
        <f t="shared" si="7"/>
        <v>3.3000000000000003</v>
      </c>
      <c r="AJ6" s="27">
        <f t="shared" si="8"/>
        <v>68.43098900000001</v>
      </c>
      <c r="AK6" s="27">
        <f t="shared" si="9"/>
        <v>0.8</v>
      </c>
      <c r="AL6" s="27">
        <f t="shared" si="10"/>
        <v>631.7429999999999</v>
      </c>
      <c r="AM6" s="27">
        <f t="shared" si="11"/>
        <v>41.647</v>
      </c>
      <c r="AN6" s="27">
        <f t="shared" si="12"/>
        <v>354.76165499999996</v>
      </c>
      <c r="AO6" s="27">
        <f t="shared" si="13"/>
        <v>61</v>
      </c>
      <c r="AP6" s="27">
        <f t="shared" si="14"/>
        <v>364.578337</v>
      </c>
      <c r="AQ6" s="27">
        <f t="shared" si="15"/>
        <v>4794.473548999999</v>
      </c>
      <c r="AR6" s="27">
        <f t="shared" si="16"/>
        <v>5460.146575</v>
      </c>
      <c r="AS6" s="27">
        <f t="shared" si="17"/>
        <v>1570045.4317690001</v>
      </c>
      <c r="AT6" s="27">
        <f t="shared" si="18"/>
        <v>500.39423</v>
      </c>
      <c r="AU6" s="44" t="s">
        <v>37</v>
      </c>
      <c r="AV6" s="12">
        <v>500.39423</v>
      </c>
      <c r="AW6" s="12">
        <v>626.16944</v>
      </c>
      <c r="AX6" s="12">
        <v>5035.586694</v>
      </c>
      <c r="AY6" s="12">
        <v>1541319.987355</v>
      </c>
      <c r="AZ6" s="12">
        <v>4113.161177</v>
      </c>
      <c r="BA6" s="12">
        <v>7280.545483</v>
      </c>
      <c r="BB6" s="12">
        <v>11669.98162</v>
      </c>
      <c r="BC6" s="11">
        <f t="shared" si="29"/>
        <v>1570045.4317690001</v>
      </c>
      <c r="BD6" s="12">
        <v>183.90932</v>
      </c>
      <c r="BE6" s="12">
        <v>5184.377454</v>
      </c>
      <c r="BF6" s="12">
        <v>91.859801</v>
      </c>
      <c r="BG6" s="11">
        <f t="shared" si="19"/>
        <v>5460.146575</v>
      </c>
      <c r="BH6" s="12">
        <v>641.231268</v>
      </c>
      <c r="BI6" s="12">
        <v>353.579729</v>
      </c>
      <c r="BJ6" s="12">
        <v>3549.508842</v>
      </c>
      <c r="BK6" s="12">
        <v>250.15371</v>
      </c>
      <c r="BL6" s="11">
        <f t="shared" si="20"/>
        <v>4794.473548999999</v>
      </c>
      <c r="BM6" s="12">
        <v>99.301675</v>
      </c>
      <c r="BN6" s="12">
        <v>193.656609</v>
      </c>
      <c r="BO6" s="12">
        <v>68.820053</v>
      </c>
      <c r="BP6" s="12">
        <v>2.8</v>
      </c>
      <c r="BQ6" s="11">
        <f t="shared" si="21"/>
        <v>364.578337</v>
      </c>
      <c r="BR6" s="12">
        <v>12.3</v>
      </c>
      <c r="BS6" s="12">
        <v>48.7</v>
      </c>
      <c r="BT6" s="11">
        <f t="shared" si="22"/>
        <v>61</v>
      </c>
      <c r="BU6" s="12">
        <v>8.3</v>
      </c>
      <c r="BV6" s="12">
        <v>71.3</v>
      </c>
      <c r="BW6" s="12">
        <v>273.361655</v>
      </c>
      <c r="BX6" s="12">
        <v>1.8</v>
      </c>
      <c r="BY6" s="11">
        <f t="shared" si="23"/>
        <v>354.76165499999996</v>
      </c>
      <c r="BZ6" s="12">
        <v>3.6</v>
      </c>
      <c r="CA6" s="12">
        <v>36.547</v>
      </c>
      <c r="CB6" s="12">
        <v>576.208</v>
      </c>
      <c r="CC6" s="12">
        <v>55.535</v>
      </c>
      <c r="CD6" s="12">
        <v>0.5</v>
      </c>
      <c r="CE6" s="12">
        <v>1</v>
      </c>
      <c r="CF6" s="11">
        <f t="shared" si="30"/>
        <v>41.647</v>
      </c>
      <c r="CG6" s="11">
        <f t="shared" si="31"/>
        <v>631.7429999999999</v>
      </c>
      <c r="CH6" s="12">
        <v>0.5</v>
      </c>
      <c r="CI6" s="12">
        <v>0.3</v>
      </c>
      <c r="CJ6" s="11">
        <f t="shared" si="24"/>
        <v>0.8</v>
      </c>
      <c r="CK6" s="12">
        <v>8.589989</v>
      </c>
      <c r="CL6" s="12">
        <v>57.441</v>
      </c>
      <c r="CM6" s="12">
        <v>2.4</v>
      </c>
      <c r="CN6" s="11">
        <f t="shared" si="25"/>
        <v>68.43098900000001</v>
      </c>
      <c r="CO6" s="12">
        <v>0</v>
      </c>
      <c r="CP6" s="12">
        <v>2.1</v>
      </c>
      <c r="CQ6" s="12">
        <v>1.1</v>
      </c>
      <c r="CR6" s="12">
        <v>0.1</v>
      </c>
      <c r="CS6" s="11">
        <f t="shared" si="26"/>
        <v>3.3000000000000003</v>
      </c>
      <c r="CT6" s="12">
        <v>163.498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78.903</v>
      </c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</row>
    <row r="7" spans="2:118" s="8" customFormat="1" ht="20.25" customHeight="1">
      <c r="B7" s="34"/>
      <c r="X7" s="46"/>
      <c r="Y7" s="37" t="s">
        <v>38</v>
      </c>
      <c r="Z7" s="26">
        <f t="shared" si="27"/>
        <v>627638.3315730001</v>
      </c>
      <c r="AA7" s="27">
        <f t="shared" si="28"/>
        <v>0</v>
      </c>
      <c r="AB7" s="27">
        <f t="shared" si="0"/>
        <v>0.7</v>
      </c>
      <c r="AC7" s="27">
        <f t="shared" si="1"/>
        <v>0</v>
      </c>
      <c r="AD7" s="27">
        <f t="shared" si="2"/>
        <v>0</v>
      </c>
      <c r="AE7" s="27">
        <f t="shared" si="3"/>
        <v>0</v>
      </c>
      <c r="AF7" s="27">
        <f t="shared" si="4"/>
        <v>0</v>
      </c>
      <c r="AG7" s="27">
        <f t="shared" si="5"/>
        <v>0</v>
      </c>
      <c r="AH7" s="27">
        <f t="shared" si="6"/>
        <v>0</v>
      </c>
      <c r="AI7" s="27">
        <f t="shared" si="7"/>
        <v>0.2</v>
      </c>
      <c r="AJ7" s="27">
        <f t="shared" si="8"/>
        <v>3.3</v>
      </c>
      <c r="AK7" s="27">
        <f t="shared" si="9"/>
        <v>0</v>
      </c>
      <c r="AL7" s="27">
        <f t="shared" si="10"/>
        <v>98.419</v>
      </c>
      <c r="AM7" s="27">
        <f t="shared" si="11"/>
        <v>12.600000000000001</v>
      </c>
      <c r="AN7" s="27">
        <f t="shared" si="12"/>
        <v>75.496</v>
      </c>
      <c r="AO7" s="27">
        <f t="shared" si="13"/>
        <v>7.2</v>
      </c>
      <c r="AP7" s="27">
        <f t="shared" si="14"/>
        <v>48.927115</v>
      </c>
      <c r="AQ7" s="27">
        <f t="shared" si="15"/>
        <v>1270.419983</v>
      </c>
      <c r="AR7" s="27">
        <f t="shared" si="16"/>
        <v>27.9</v>
      </c>
      <c r="AS7" s="27">
        <f t="shared" si="17"/>
        <v>626007.5374880001</v>
      </c>
      <c r="AT7" s="27">
        <f t="shared" si="18"/>
        <v>85.631987</v>
      </c>
      <c r="AU7" s="38" t="s">
        <v>38</v>
      </c>
      <c r="AV7" s="12">
        <v>85.631987</v>
      </c>
      <c r="AW7" s="12">
        <v>3753.826846</v>
      </c>
      <c r="AX7" s="12">
        <v>2027.059604</v>
      </c>
      <c r="AY7" s="12">
        <v>4125.046998</v>
      </c>
      <c r="AZ7" s="12">
        <v>613638.400228</v>
      </c>
      <c r="BA7" s="12">
        <v>898.768032</v>
      </c>
      <c r="BB7" s="12">
        <v>1564.43578</v>
      </c>
      <c r="BC7" s="29">
        <f t="shared" si="29"/>
        <v>626007.5374880001</v>
      </c>
      <c r="BD7" s="12">
        <v>6.6</v>
      </c>
      <c r="BE7" s="12">
        <v>14.9</v>
      </c>
      <c r="BF7" s="12">
        <v>6.4</v>
      </c>
      <c r="BG7" s="29">
        <f t="shared" si="19"/>
        <v>27.9</v>
      </c>
      <c r="BH7" s="12">
        <v>124.077983</v>
      </c>
      <c r="BI7" s="12">
        <v>29.2</v>
      </c>
      <c r="BJ7" s="12">
        <v>1077.252</v>
      </c>
      <c r="BK7" s="12">
        <v>39.89</v>
      </c>
      <c r="BL7" s="29">
        <f t="shared" si="20"/>
        <v>1270.419983</v>
      </c>
      <c r="BM7" s="12">
        <v>37.461925</v>
      </c>
      <c r="BN7" s="12">
        <v>4</v>
      </c>
      <c r="BO7" s="12">
        <v>4.7</v>
      </c>
      <c r="BP7" s="12">
        <v>2.76519</v>
      </c>
      <c r="BQ7" s="29">
        <f t="shared" si="21"/>
        <v>48.927115</v>
      </c>
      <c r="BR7" s="12">
        <v>1.3</v>
      </c>
      <c r="BS7" s="12">
        <v>5.9</v>
      </c>
      <c r="BT7" s="29">
        <f t="shared" si="22"/>
        <v>7.2</v>
      </c>
      <c r="BU7" s="12">
        <v>1.5</v>
      </c>
      <c r="BV7" s="12">
        <v>12.9</v>
      </c>
      <c r="BW7" s="12">
        <v>60.996</v>
      </c>
      <c r="BX7" s="12">
        <v>0.1</v>
      </c>
      <c r="BY7" s="29">
        <f t="shared" si="23"/>
        <v>75.496</v>
      </c>
      <c r="BZ7" s="12">
        <v>1.3</v>
      </c>
      <c r="CA7" s="12">
        <v>11.3</v>
      </c>
      <c r="CB7" s="12">
        <v>95.619</v>
      </c>
      <c r="CC7" s="12">
        <v>2.8</v>
      </c>
      <c r="CD7" s="12">
        <v>0</v>
      </c>
      <c r="CE7" s="12">
        <v>0</v>
      </c>
      <c r="CF7" s="29">
        <f t="shared" si="30"/>
        <v>12.600000000000001</v>
      </c>
      <c r="CG7" s="29">
        <f t="shared" si="31"/>
        <v>98.419</v>
      </c>
      <c r="CH7" s="12">
        <v>0</v>
      </c>
      <c r="CI7" s="12">
        <v>0</v>
      </c>
      <c r="CJ7" s="29">
        <f t="shared" si="24"/>
        <v>0</v>
      </c>
      <c r="CK7" s="12">
        <v>1.2</v>
      </c>
      <c r="CL7" s="12">
        <v>1.8</v>
      </c>
      <c r="CM7" s="12">
        <v>0.3</v>
      </c>
      <c r="CN7" s="29">
        <f t="shared" si="25"/>
        <v>3.3</v>
      </c>
      <c r="CO7" s="12">
        <v>0</v>
      </c>
      <c r="CP7" s="12">
        <v>0.2</v>
      </c>
      <c r="CQ7" s="12">
        <v>0</v>
      </c>
      <c r="CR7" s="12">
        <v>0</v>
      </c>
      <c r="CS7" s="29">
        <f t="shared" si="26"/>
        <v>0.2</v>
      </c>
      <c r="CT7" s="12">
        <v>0.7</v>
      </c>
      <c r="CU7" s="12">
        <v>0</v>
      </c>
      <c r="CV7" s="12">
        <v>0</v>
      </c>
      <c r="CW7" s="12">
        <v>0</v>
      </c>
      <c r="CX7" s="12">
        <v>0</v>
      </c>
      <c r="CY7" s="12">
        <v>0</v>
      </c>
      <c r="CZ7" s="12">
        <v>0</v>
      </c>
      <c r="DA7" s="12">
        <v>0</v>
      </c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</row>
    <row r="8" spans="2:118" s="8" customFormat="1" ht="18" customHeight="1">
      <c r="B8" s="34"/>
      <c r="X8" s="47"/>
      <c r="Y8" s="37" t="s">
        <v>39</v>
      </c>
      <c r="Z8" s="26">
        <f t="shared" si="27"/>
        <v>715858.4949120001</v>
      </c>
      <c r="AA8" s="27">
        <f t="shared" si="28"/>
        <v>0</v>
      </c>
      <c r="AB8" s="27">
        <f t="shared" si="0"/>
        <v>1</v>
      </c>
      <c r="AC8" s="27">
        <f t="shared" si="1"/>
        <v>0</v>
      </c>
      <c r="AD8" s="27">
        <f t="shared" si="2"/>
        <v>0</v>
      </c>
      <c r="AE8" s="27">
        <f t="shared" si="3"/>
        <v>0</v>
      </c>
      <c r="AF8" s="27">
        <f t="shared" si="4"/>
        <v>0</v>
      </c>
      <c r="AG8" s="27">
        <f t="shared" si="5"/>
        <v>0</v>
      </c>
      <c r="AH8" s="27">
        <f t="shared" si="6"/>
        <v>0</v>
      </c>
      <c r="AI8" s="27">
        <f t="shared" si="7"/>
        <v>0.8</v>
      </c>
      <c r="AJ8" s="27">
        <f t="shared" si="8"/>
        <v>7.2</v>
      </c>
      <c r="AK8" s="27">
        <f t="shared" si="9"/>
        <v>0</v>
      </c>
      <c r="AL8" s="27">
        <f t="shared" si="10"/>
        <v>79.273</v>
      </c>
      <c r="AM8" s="27">
        <f t="shared" si="11"/>
        <v>20.625999999999998</v>
      </c>
      <c r="AN8" s="27">
        <f t="shared" si="12"/>
        <v>138.07148899999999</v>
      </c>
      <c r="AO8" s="27">
        <f t="shared" si="13"/>
        <v>17.7</v>
      </c>
      <c r="AP8" s="27">
        <f t="shared" si="14"/>
        <v>628.590259</v>
      </c>
      <c r="AQ8" s="27">
        <f t="shared" si="15"/>
        <v>1885.9005920000002</v>
      </c>
      <c r="AR8" s="27">
        <f t="shared" si="16"/>
        <v>301.222473</v>
      </c>
      <c r="AS8" s="27">
        <f t="shared" si="17"/>
        <v>712752.9000990001</v>
      </c>
      <c r="AT8" s="27">
        <f t="shared" si="18"/>
        <v>25.211</v>
      </c>
      <c r="AU8" s="38" t="s">
        <v>39</v>
      </c>
      <c r="AV8" s="12">
        <v>25.211</v>
      </c>
      <c r="AW8" s="12">
        <v>161.618672</v>
      </c>
      <c r="AX8" s="12">
        <v>121.316995</v>
      </c>
      <c r="AY8" s="12">
        <v>6975.661041</v>
      </c>
      <c r="AZ8" s="12">
        <v>902.305032</v>
      </c>
      <c r="BA8" s="12">
        <v>700266.691617</v>
      </c>
      <c r="BB8" s="12">
        <v>4325.306742</v>
      </c>
      <c r="BC8" s="29">
        <f t="shared" si="29"/>
        <v>712752.9000990001</v>
      </c>
      <c r="BD8" s="12">
        <v>81.011603</v>
      </c>
      <c r="BE8" s="12">
        <v>157.673022</v>
      </c>
      <c r="BF8" s="12">
        <v>62.537848</v>
      </c>
      <c r="BG8" s="29">
        <f t="shared" si="19"/>
        <v>301.222473</v>
      </c>
      <c r="BH8" s="12">
        <v>261.405027</v>
      </c>
      <c r="BI8" s="12">
        <v>80.7</v>
      </c>
      <c r="BJ8" s="12">
        <v>1428.02455</v>
      </c>
      <c r="BK8" s="12">
        <v>115.771015</v>
      </c>
      <c r="BL8" s="29">
        <f t="shared" si="20"/>
        <v>1885.9005920000002</v>
      </c>
      <c r="BM8" s="12">
        <v>619.790259</v>
      </c>
      <c r="BN8" s="12">
        <v>3.9</v>
      </c>
      <c r="BO8" s="12">
        <v>3.4</v>
      </c>
      <c r="BP8" s="12">
        <v>1.5</v>
      </c>
      <c r="BQ8" s="29">
        <f t="shared" si="21"/>
        <v>628.590259</v>
      </c>
      <c r="BR8" s="12">
        <v>3.8</v>
      </c>
      <c r="BS8" s="12">
        <v>13.9</v>
      </c>
      <c r="BT8" s="29">
        <f t="shared" si="22"/>
        <v>17.7</v>
      </c>
      <c r="BU8" s="12">
        <v>3.1</v>
      </c>
      <c r="BV8" s="12">
        <v>96.384489</v>
      </c>
      <c r="BW8" s="12">
        <v>37.387</v>
      </c>
      <c r="BX8" s="12">
        <v>1.2</v>
      </c>
      <c r="BY8" s="29">
        <f t="shared" si="23"/>
        <v>138.07148899999999</v>
      </c>
      <c r="BZ8" s="12">
        <v>1.4</v>
      </c>
      <c r="CA8" s="12">
        <v>18.726</v>
      </c>
      <c r="CB8" s="12">
        <v>74.473</v>
      </c>
      <c r="CC8" s="12">
        <v>4.8</v>
      </c>
      <c r="CD8" s="12">
        <v>0.4</v>
      </c>
      <c r="CE8" s="12">
        <v>0.1</v>
      </c>
      <c r="CF8" s="29">
        <f t="shared" si="30"/>
        <v>20.625999999999998</v>
      </c>
      <c r="CG8" s="29">
        <f t="shared" si="31"/>
        <v>79.273</v>
      </c>
      <c r="CH8" s="12">
        <v>0</v>
      </c>
      <c r="CI8" s="12">
        <v>0</v>
      </c>
      <c r="CJ8" s="29">
        <f t="shared" si="24"/>
        <v>0</v>
      </c>
      <c r="CK8" s="12">
        <v>2.3</v>
      </c>
      <c r="CL8" s="12">
        <v>3.7</v>
      </c>
      <c r="CM8" s="12">
        <v>1.2</v>
      </c>
      <c r="CN8" s="29">
        <f t="shared" si="25"/>
        <v>7.2</v>
      </c>
      <c r="CO8" s="12">
        <v>0</v>
      </c>
      <c r="CP8" s="12">
        <v>0.8</v>
      </c>
      <c r="CQ8" s="12">
        <v>0</v>
      </c>
      <c r="CR8" s="12">
        <v>0</v>
      </c>
      <c r="CS8" s="29">
        <f t="shared" si="26"/>
        <v>0.8</v>
      </c>
      <c r="CT8" s="12">
        <v>1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2">
        <v>0</v>
      </c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</row>
    <row r="9" spans="2:118" s="8" customFormat="1" ht="18" customHeight="1">
      <c r="B9" s="48" t="s">
        <v>159</v>
      </c>
      <c r="C9" s="8">
        <f>SUM(D9:W9)</f>
        <v>802479.5946939997</v>
      </c>
      <c r="D9" s="49">
        <f>AA46</f>
        <v>768195.27245</v>
      </c>
      <c r="E9" s="49">
        <f aca="true" t="shared" si="33" ref="E9:W9">AB46</f>
        <v>16833.232824</v>
      </c>
      <c r="F9" s="49">
        <f t="shared" si="33"/>
        <v>2647.95595</v>
      </c>
      <c r="G9" s="49">
        <f t="shared" si="33"/>
        <v>1092.086977</v>
      </c>
      <c r="H9" s="49">
        <f t="shared" si="33"/>
        <v>5701.203506</v>
      </c>
      <c r="I9" s="49">
        <f t="shared" si="33"/>
        <v>3767.318466</v>
      </c>
      <c r="J9" s="49">
        <f t="shared" si="33"/>
        <v>1964.655224</v>
      </c>
      <c r="K9" s="49">
        <f t="shared" si="33"/>
        <v>27.044</v>
      </c>
      <c r="L9" s="49">
        <f t="shared" si="33"/>
        <v>504.916107</v>
      </c>
      <c r="M9" s="49">
        <f t="shared" si="33"/>
        <v>388.81258</v>
      </c>
      <c r="N9" s="49">
        <f t="shared" si="33"/>
        <v>57.630178</v>
      </c>
      <c r="O9" s="49">
        <f t="shared" si="33"/>
        <v>454.626614</v>
      </c>
      <c r="P9" s="49">
        <f t="shared" si="33"/>
        <v>59.901548999999996</v>
      </c>
      <c r="Q9" s="49">
        <f t="shared" si="33"/>
        <v>115.326</v>
      </c>
      <c r="R9" s="49">
        <f t="shared" si="33"/>
        <v>1.3</v>
      </c>
      <c r="S9" s="49">
        <f t="shared" si="33"/>
        <v>5.1</v>
      </c>
      <c r="T9" s="49">
        <f t="shared" si="33"/>
        <v>660.9122689999999</v>
      </c>
      <c r="U9" s="49">
        <f t="shared" si="33"/>
        <v>2.2</v>
      </c>
      <c r="V9" s="49">
        <f t="shared" si="33"/>
        <v>0.1</v>
      </c>
      <c r="W9" s="49">
        <f t="shared" si="33"/>
        <v>0</v>
      </c>
      <c r="X9" s="46">
        <v>1</v>
      </c>
      <c r="Y9" s="37" t="s">
        <v>40</v>
      </c>
      <c r="Z9" s="26">
        <f t="shared" si="27"/>
        <v>1316260.281512</v>
      </c>
      <c r="AA9" s="27">
        <f t="shared" si="28"/>
        <v>0</v>
      </c>
      <c r="AB9" s="27">
        <f t="shared" si="0"/>
        <v>3.3</v>
      </c>
      <c r="AC9" s="27">
        <f t="shared" si="1"/>
        <v>0</v>
      </c>
      <c r="AD9" s="27">
        <f t="shared" si="2"/>
        <v>0</v>
      </c>
      <c r="AE9" s="27">
        <f t="shared" si="3"/>
        <v>0</v>
      </c>
      <c r="AF9" s="27">
        <f t="shared" si="4"/>
        <v>0</v>
      </c>
      <c r="AG9" s="27">
        <f t="shared" si="5"/>
        <v>0</v>
      </c>
      <c r="AH9" s="27">
        <f t="shared" si="6"/>
        <v>35.636</v>
      </c>
      <c r="AI9" s="27">
        <f t="shared" si="7"/>
        <v>4.3999999999999995</v>
      </c>
      <c r="AJ9" s="27">
        <f t="shared" si="8"/>
        <v>19.900000000000002</v>
      </c>
      <c r="AK9" s="27">
        <f t="shared" si="9"/>
        <v>0.5</v>
      </c>
      <c r="AL9" s="27">
        <f t="shared" si="10"/>
        <v>168.762</v>
      </c>
      <c r="AM9" s="27">
        <f t="shared" si="11"/>
        <v>49.599</v>
      </c>
      <c r="AN9" s="27">
        <f t="shared" si="12"/>
        <v>201.557296</v>
      </c>
      <c r="AO9" s="27">
        <f t="shared" si="13"/>
        <v>109.215025</v>
      </c>
      <c r="AP9" s="27">
        <f t="shared" si="14"/>
        <v>3206.5831879999996</v>
      </c>
      <c r="AQ9" s="27">
        <f t="shared" si="15"/>
        <v>6812.405008</v>
      </c>
      <c r="AR9" s="27">
        <f t="shared" si="16"/>
        <v>9363.017689</v>
      </c>
      <c r="AS9" s="27">
        <f t="shared" si="17"/>
        <v>1296214.270306</v>
      </c>
      <c r="AT9" s="27">
        <f t="shared" si="18"/>
        <v>71.136</v>
      </c>
      <c r="AU9" s="38" t="s">
        <v>40</v>
      </c>
      <c r="AV9" s="12">
        <v>71.136</v>
      </c>
      <c r="AW9" s="12">
        <v>41.8</v>
      </c>
      <c r="AX9" s="12">
        <v>169.294161</v>
      </c>
      <c r="AY9" s="12">
        <v>11527.929308</v>
      </c>
      <c r="AZ9" s="12">
        <v>1719.535528</v>
      </c>
      <c r="BA9" s="12">
        <v>4345.119929</v>
      </c>
      <c r="BB9" s="12">
        <v>1278410.59138</v>
      </c>
      <c r="BC9" s="29">
        <f t="shared" si="29"/>
        <v>1296214.270306</v>
      </c>
      <c r="BD9" s="12">
        <v>7874.489399</v>
      </c>
      <c r="BE9" s="12">
        <v>1392.177693</v>
      </c>
      <c r="BF9" s="12">
        <v>96.350597</v>
      </c>
      <c r="BG9" s="29">
        <f t="shared" si="19"/>
        <v>9363.017689</v>
      </c>
      <c r="BH9" s="12">
        <v>756.384055</v>
      </c>
      <c r="BI9" s="12">
        <v>465.427488</v>
      </c>
      <c r="BJ9" s="12">
        <v>4510.422609</v>
      </c>
      <c r="BK9" s="12">
        <v>1080.170856</v>
      </c>
      <c r="BL9" s="29">
        <f t="shared" si="20"/>
        <v>6812.405008</v>
      </c>
      <c r="BM9" s="12">
        <v>3065.676767</v>
      </c>
      <c r="BN9" s="12">
        <v>107.79393</v>
      </c>
      <c r="BO9" s="12">
        <v>29.512491</v>
      </c>
      <c r="BP9" s="12">
        <v>3.6</v>
      </c>
      <c r="BQ9" s="29">
        <f t="shared" si="21"/>
        <v>3206.5831879999996</v>
      </c>
      <c r="BR9" s="12">
        <v>7.5</v>
      </c>
      <c r="BS9" s="12">
        <v>101.715025</v>
      </c>
      <c r="BT9" s="29">
        <f t="shared" si="22"/>
        <v>109.215025</v>
      </c>
      <c r="BU9" s="12">
        <v>12</v>
      </c>
      <c r="BV9" s="12">
        <v>53.3</v>
      </c>
      <c r="BW9" s="12">
        <v>133.257296</v>
      </c>
      <c r="BX9" s="12">
        <v>3</v>
      </c>
      <c r="BY9" s="29">
        <f t="shared" si="23"/>
        <v>201.557296</v>
      </c>
      <c r="BZ9" s="12">
        <v>4.3</v>
      </c>
      <c r="CA9" s="12">
        <v>43.299</v>
      </c>
      <c r="CB9" s="12">
        <v>151.262</v>
      </c>
      <c r="CC9" s="12">
        <v>17.5</v>
      </c>
      <c r="CD9" s="12">
        <v>0.8</v>
      </c>
      <c r="CE9" s="12">
        <v>1.2</v>
      </c>
      <c r="CF9" s="29">
        <f t="shared" si="30"/>
        <v>49.599</v>
      </c>
      <c r="CG9" s="29">
        <f t="shared" si="31"/>
        <v>168.762</v>
      </c>
      <c r="CH9" s="12">
        <v>0.2</v>
      </c>
      <c r="CI9" s="12">
        <v>0.3</v>
      </c>
      <c r="CJ9" s="29">
        <f t="shared" si="24"/>
        <v>0.5</v>
      </c>
      <c r="CK9" s="12">
        <v>6.4</v>
      </c>
      <c r="CL9" s="12">
        <v>11.2</v>
      </c>
      <c r="CM9" s="12">
        <v>2.3</v>
      </c>
      <c r="CN9" s="29">
        <f t="shared" si="25"/>
        <v>19.900000000000002</v>
      </c>
      <c r="CO9" s="12">
        <v>0</v>
      </c>
      <c r="CP9" s="12">
        <v>2.6</v>
      </c>
      <c r="CQ9" s="12">
        <v>1.7</v>
      </c>
      <c r="CR9" s="12">
        <v>0.1</v>
      </c>
      <c r="CS9" s="29">
        <f t="shared" si="26"/>
        <v>4.3999999999999995</v>
      </c>
      <c r="CT9" s="12">
        <v>3.3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2">
        <v>35.636</v>
      </c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</row>
    <row r="10" spans="2:118" s="8" customFormat="1" ht="18" customHeight="1">
      <c r="B10" s="48" t="s">
        <v>160</v>
      </c>
      <c r="C10" s="8">
        <f>SUM(D10:W10)</f>
        <v>3358484.656689</v>
      </c>
      <c r="D10" s="49">
        <f aca="true" t="shared" si="34" ref="D10:S13">AA42</f>
        <v>15951.100607</v>
      </c>
      <c r="E10" s="49">
        <f t="shared" si="34"/>
        <v>3232773.481836</v>
      </c>
      <c r="F10" s="49">
        <f t="shared" si="34"/>
        <v>40215.841078</v>
      </c>
      <c r="G10" s="49">
        <f t="shared" si="34"/>
        <v>7886.742727</v>
      </c>
      <c r="H10" s="49">
        <f t="shared" si="34"/>
        <v>30507.293933</v>
      </c>
      <c r="I10" s="49">
        <f t="shared" si="34"/>
        <v>794.379643</v>
      </c>
      <c r="J10" s="49">
        <f t="shared" si="34"/>
        <v>1577.252899</v>
      </c>
      <c r="K10" s="49">
        <f t="shared" si="34"/>
        <v>719.373212</v>
      </c>
      <c r="L10" s="49">
        <f t="shared" si="34"/>
        <v>400.723608</v>
      </c>
      <c r="M10" s="49">
        <f t="shared" si="34"/>
        <v>16619.001095</v>
      </c>
      <c r="N10" s="49">
        <f t="shared" si="34"/>
        <v>141.433137</v>
      </c>
      <c r="O10" s="49">
        <f t="shared" si="34"/>
        <v>3232.9759470000004</v>
      </c>
      <c r="P10" s="49">
        <f t="shared" si="34"/>
        <v>515.431</v>
      </c>
      <c r="Q10" s="49">
        <f t="shared" si="34"/>
        <v>1247.454</v>
      </c>
      <c r="R10" s="49">
        <f t="shared" si="34"/>
        <v>35.516</v>
      </c>
      <c r="S10" s="49">
        <f t="shared" si="34"/>
        <v>239.137243</v>
      </c>
      <c r="T10" s="49">
        <f aca="true" t="shared" si="35" ref="N10:W13">AQ42</f>
        <v>5122.150724</v>
      </c>
      <c r="U10" s="49">
        <f t="shared" si="35"/>
        <v>14</v>
      </c>
      <c r="V10" s="49">
        <f t="shared" si="35"/>
        <v>197.85600000000002</v>
      </c>
      <c r="W10" s="49">
        <f t="shared" si="35"/>
        <v>293.512</v>
      </c>
      <c r="X10" s="46">
        <v>2</v>
      </c>
      <c r="Y10" s="37" t="s">
        <v>41</v>
      </c>
      <c r="Z10" s="26">
        <f t="shared" si="27"/>
        <v>1908942.243029</v>
      </c>
      <c r="AA10" s="27">
        <f t="shared" si="28"/>
        <v>0.7</v>
      </c>
      <c r="AB10" s="27">
        <f t="shared" si="0"/>
        <v>5.6</v>
      </c>
      <c r="AC10" s="27">
        <f t="shared" si="1"/>
        <v>0.3</v>
      </c>
      <c r="AD10" s="27">
        <f t="shared" si="2"/>
        <v>0.3</v>
      </c>
      <c r="AE10" s="27">
        <f t="shared" si="3"/>
        <v>0.1</v>
      </c>
      <c r="AF10" s="27">
        <f t="shared" si="4"/>
        <v>0</v>
      </c>
      <c r="AG10" s="27">
        <f t="shared" si="5"/>
        <v>0</v>
      </c>
      <c r="AH10" s="27">
        <f t="shared" si="6"/>
        <v>0</v>
      </c>
      <c r="AI10" s="27">
        <f t="shared" si="7"/>
        <v>4.699999999999999</v>
      </c>
      <c r="AJ10" s="27">
        <f t="shared" si="8"/>
        <v>34.1</v>
      </c>
      <c r="AK10" s="27">
        <f t="shared" si="9"/>
        <v>2.3</v>
      </c>
      <c r="AL10" s="27">
        <f t="shared" si="10"/>
        <v>132.026</v>
      </c>
      <c r="AM10" s="27">
        <f t="shared" si="11"/>
        <v>79.23000000000002</v>
      </c>
      <c r="AN10" s="27">
        <f t="shared" si="12"/>
        <v>258.65101000000004</v>
      </c>
      <c r="AO10" s="27">
        <f t="shared" si="13"/>
        <v>156.00205200000002</v>
      </c>
      <c r="AP10" s="27">
        <f t="shared" si="14"/>
        <v>89.84389700000001</v>
      </c>
      <c r="AQ10" s="27">
        <f t="shared" si="15"/>
        <v>137212.345578</v>
      </c>
      <c r="AR10" s="27">
        <f t="shared" si="16"/>
        <v>1762726.9627</v>
      </c>
      <c r="AS10" s="27">
        <f t="shared" si="17"/>
        <v>8157.430072</v>
      </c>
      <c r="AT10" s="27">
        <f t="shared" si="18"/>
        <v>81.65172</v>
      </c>
      <c r="AU10" s="38" t="s">
        <v>41</v>
      </c>
      <c r="AV10" s="12">
        <v>81.65172</v>
      </c>
      <c r="AW10" s="12">
        <v>17.1</v>
      </c>
      <c r="AX10" s="12">
        <v>110.603341</v>
      </c>
      <c r="AY10" s="12">
        <v>185.60932</v>
      </c>
      <c r="AZ10" s="12">
        <v>7.2</v>
      </c>
      <c r="BA10" s="12">
        <v>81.311603</v>
      </c>
      <c r="BB10" s="12">
        <v>7755.605808</v>
      </c>
      <c r="BC10" s="29">
        <f t="shared" si="29"/>
        <v>8157.430072</v>
      </c>
      <c r="BD10" s="12">
        <v>1744809.238205</v>
      </c>
      <c r="BE10" s="12">
        <v>15067.450529</v>
      </c>
      <c r="BF10" s="12">
        <v>2850.273966</v>
      </c>
      <c r="BG10" s="29">
        <f t="shared" si="19"/>
        <v>1762726.9627</v>
      </c>
      <c r="BH10" s="12">
        <v>22815.849754</v>
      </c>
      <c r="BI10" s="12">
        <v>73519.692511</v>
      </c>
      <c r="BJ10" s="12">
        <v>40004.624282</v>
      </c>
      <c r="BK10" s="12">
        <v>872.179031</v>
      </c>
      <c r="BL10" s="29">
        <f t="shared" si="20"/>
        <v>137212.345578</v>
      </c>
      <c r="BM10" s="12">
        <v>68.443897</v>
      </c>
      <c r="BN10" s="12">
        <v>6.7</v>
      </c>
      <c r="BO10" s="12">
        <v>4.8</v>
      </c>
      <c r="BP10" s="12">
        <v>9.9</v>
      </c>
      <c r="BQ10" s="29">
        <f t="shared" si="21"/>
        <v>89.84389700000001</v>
      </c>
      <c r="BR10" s="12">
        <v>12.8</v>
      </c>
      <c r="BS10" s="12">
        <v>143.202052</v>
      </c>
      <c r="BT10" s="29">
        <f t="shared" si="22"/>
        <v>156.00205200000002</v>
      </c>
      <c r="BU10" s="12">
        <v>12</v>
      </c>
      <c r="BV10" s="12">
        <v>156.75101</v>
      </c>
      <c r="BW10" s="12">
        <v>86.4</v>
      </c>
      <c r="BX10" s="12">
        <v>3.5</v>
      </c>
      <c r="BY10" s="29">
        <f t="shared" si="23"/>
        <v>258.65101000000004</v>
      </c>
      <c r="BZ10" s="12">
        <v>7.9</v>
      </c>
      <c r="CA10" s="12">
        <v>66.93</v>
      </c>
      <c r="CB10" s="12">
        <v>93.326</v>
      </c>
      <c r="CC10" s="12">
        <v>38.7</v>
      </c>
      <c r="CD10" s="12">
        <v>1.5</v>
      </c>
      <c r="CE10" s="12">
        <v>2.9</v>
      </c>
      <c r="CF10" s="29">
        <f t="shared" si="30"/>
        <v>79.23000000000002</v>
      </c>
      <c r="CG10" s="29">
        <f t="shared" si="31"/>
        <v>132.026</v>
      </c>
      <c r="CH10" s="12">
        <v>1.1</v>
      </c>
      <c r="CI10" s="12">
        <v>1.2</v>
      </c>
      <c r="CJ10" s="29">
        <f t="shared" si="24"/>
        <v>2.3</v>
      </c>
      <c r="CK10" s="12">
        <v>10.3</v>
      </c>
      <c r="CL10" s="12">
        <v>17.4</v>
      </c>
      <c r="CM10" s="12">
        <v>6.4</v>
      </c>
      <c r="CN10" s="29">
        <f t="shared" si="25"/>
        <v>34.1</v>
      </c>
      <c r="CO10" s="12">
        <v>0</v>
      </c>
      <c r="CP10" s="12">
        <v>2.9</v>
      </c>
      <c r="CQ10" s="12">
        <v>1.7</v>
      </c>
      <c r="CR10" s="12">
        <v>0.1</v>
      </c>
      <c r="CS10" s="29">
        <f t="shared" si="26"/>
        <v>4.699999999999999</v>
      </c>
      <c r="CT10" s="12">
        <v>5.6</v>
      </c>
      <c r="CU10" s="12">
        <v>0.3</v>
      </c>
      <c r="CV10" s="12">
        <v>0.3</v>
      </c>
      <c r="CW10" s="12">
        <v>0.1</v>
      </c>
      <c r="CX10" s="12">
        <v>0.7</v>
      </c>
      <c r="CY10" s="12">
        <v>0</v>
      </c>
      <c r="CZ10" s="12">
        <v>0</v>
      </c>
      <c r="DA10" s="12">
        <v>0</v>
      </c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</row>
    <row r="11" spans="2:118" s="8" customFormat="1" ht="18" customHeight="1">
      <c r="B11" s="48" t="s">
        <v>161</v>
      </c>
      <c r="C11" s="8">
        <f aca="true" t="shared" si="36" ref="C11:C55">SUM(D11:W11)</f>
        <v>566880.3812779998</v>
      </c>
      <c r="D11" s="49">
        <f t="shared" si="34"/>
        <v>2522.306418</v>
      </c>
      <c r="E11" s="49">
        <f t="shared" si="34"/>
        <v>39844.772695</v>
      </c>
      <c r="F11" s="49">
        <f t="shared" si="34"/>
        <v>516203.839181</v>
      </c>
      <c r="G11" s="49">
        <f t="shared" si="34"/>
        <v>6841.731286</v>
      </c>
      <c r="H11" s="49">
        <f t="shared" si="34"/>
        <v>279.08244</v>
      </c>
      <c r="I11" s="49">
        <f t="shared" si="34"/>
        <v>23.541341</v>
      </c>
      <c r="J11" s="49">
        <f t="shared" si="34"/>
        <v>148.939833</v>
      </c>
      <c r="K11" s="49">
        <f t="shared" si="34"/>
        <v>0</v>
      </c>
      <c r="L11" s="49">
        <f t="shared" si="34"/>
        <v>30.672648</v>
      </c>
      <c r="M11" s="49">
        <f t="shared" si="34"/>
        <v>683.040436</v>
      </c>
      <c r="N11" s="49">
        <f t="shared" si="35"/>
        <v>2.5</v>
      </c>
      <c r="O11" s="49">
        <f t="shared" si="35"/>
        <v>100.763</v>
      </c>
      <c r="P11" s="49">
        <f t="shared" si="35"/>
        <v>29.900000000000002</v>
      </c>
      <c r="Q11" s="49">
        <f t="shared" si="35"/>
        <v>29.680999999999997</v>
      </c>
      <c r="R11" s="49">
        <f t="shared" si="35"/>
        <v>1.2000000000000002</v>
      </c>
      <c r="S11" s="49">
        <f t="shared" si="35"/>
        <v>2.4000000000000004</v>
      </c>
      <c r="T11" s="49">
        <f t="shared" si="35"/>
        <v>135.31099999999998</v>
      </c>
      <c r="U11" s="49">
        <f t="shared" si="35"/>
        <v>0.7</v>
      </c>
      <c r="V11" s="49">
        <f t="shared" si="35"/>
        <v>0</v>
      </c>
      <c r="W11" s="49">
        <f t="shared" si="35"/>
        <v>0</v>
      </c>
      <c r="X11" s="46">
        <v>3</v>
      </c>
      <c r="Y11" s="37" t="s">
        <v>42</v>
      </c>
      <c r="Z11" s="26">
        <f t="shared" si="27"/>
        <v>1252271.4999240001</v>
      </c>
      <c r="AA11" s="27">
        <f t="shared" si="28"/>
        <v>0.5</v>
      </c>
      <c r="AB11" s="27">
        <f t="shared" si="0"/>
        <v>5.4</v>
      </c>
      <c r="AC11" s="27">
        <f t="shared" si="1"/>
        <v>0.5</v>
      </c>
      <c r="AD11" s="27">
        <f t="shared" si="2"/>
        <v>0.3</v>
      </c>
      <c r="AE11" s="27">
        <f t="shared" si="3"/>
        <v>0</v>
      </c>
      <c r="AF11" s="27">
        <f t="shared" si="4"/>
        <v>0</v>
      </c>
      <c r="AG11" s="27">
        <f t="shared" si="5"/>
        <v>0</v>
      </c>
      <c r="AH11" s="27">
        <f t="shared" si="6"/>
        <v>0</v>
      </c>
      <c r="AI11" s="27">
        <f t="shared" si="7"/>
        <v>4.1</v>
      </c>
      <c r="AJ11" s="27">
        <f t="shared" si="8"/>
        <v>32.9</v>
      </c>
      <c r="AK11" s="27">
        <f t="shared" si="9"/>
        <v>1.2999999999999998</v>
      </c>
      <c r="AL11" s="27">
        <f t="shared" si="10"/>
        <v>136.054</v>
      </c>
      <c r="AM11" s="27">
        <f t="shared" si="11"/>
        <v>88.87</v>
      </c>
      <c r="AN11" s="27">
        <f t="shared" si="12"/>
        <v>342.10103399999997</v>
      </c>
      <c r="AO11" s="27">
        <f t="shared" si="13"/>
        <v>3052.30726</v>
      </c>
      <c r="AP11" s="27">
        <f t="shared" si="14"/>
        <v>259.31733399999996</v>
      </c>
      <c r="AQ11" s="27">
        <f t="shared" si="15"/>
        <v>46767.934811</v>
      </c>
      <c r="AR11" s="27">
        <f t="shared" si="16"/>
        <v>1194516.324742</v>
      </c>
      <c r="AS11" s="27">
        <f t="shared" si="17"/>
        <v>7053.590743</v>
      </c>
      <c r="AT11" s="27">
        <f t="shared" si="18"/>
        <v>10</v>
      </c>
      <c r="AU11" s="38" t="s">
        <v>42</v>
      </c>
      <c r="AV11" s="12">
        <v>10</v>
      </c>
      <c r="AW11" s="12">
        <v>29.6</v>
      </c>
      <c r="AX11" s="12">
        <v>90.637296</v>
      </c>
      <c r="AY11" s="12">
        <v>5258.580722</v>
      </c>
      <c r="AZ11" s="12">
        <v>15.2</v>
      </c>
      <c r="BA11" s="12">
        <v>156.673022</v>
      </c>
      <c r="BB11" s="12">
        <v>1502.899703</v>
      </c>
      <c r="BC11" s="29">
        <f t="shared" si="29"/>
        <v>7053.590743</v>
      </c>
      <c r="BD11" s="12">
        <v>14976.041372</v>
      </c>
      <c r="BE11" s="12">
        <v>1134395.477719</v>
      </c>
      <c r="BF11" s="12">
        <v>45144.805651</v>
      </c>
      <c r="BG11" s="29">
        <f t="shared" si="19"/>
        <v>1194516.324742</v>
      </c>
      <c r="BH11" s="12">
        <v>22610.836527</v>
      </c>
      <c r="BI11" s="12">
        <v>3693.258178</v>
      </c>
      <c r="BJ11" s="12">
        <v>17524.304493</v>
      </c>
      <c r="BK11" s="12">
        <v>2939.535613</v>
      </c>
      <c r="BL11" s="29">
        <f t="shared" si="20"/>
        <v>46767.934811</v>
      </c>
      <c r="BM11" s="12">
        <v>236.217334</v>
      </c>
      <c r="BN11" s="12">
        <v>10.9</v>
      </c>
      <c r="BO11" s="12">
        <v>7.7</v>
      </c>
      <c r="BP11" s="12">
        <v>4.5</v>
      </c>
      <c r="BQ11" s="29">
        <f t="shared" si="21"/>
        <v>259.31733399999996</v>
      </c>
      <c r="BR11" s="12">
        <v>10.9</v>
      </c>
      <c r="BS11" s="12">
        <v>3041.40726</v>
      </c>
      <c r="BT11" s="29">
        <f t="shared" si="22"/>
        <v>3052.30726</v>
      </c>
      <c r="BU11" s="12">
        <v>11.6</v>
      </c>
      <c r="BV11" s="12">
        <v>186.17951</v>
      </c>
      <c r="BW11" s="12">
        <v>140.121524</v>
      </c>
      <c r="BX11" s="12">
        <v>4.2</v>
      </c>
      <c r="BY11" s="29">
        <f t="shared" si="23"/>
        <v>342.10103399999997</v>
      </c>
      <c r="BZ11" s="12">
        <v>7.4</v>
      </c>
      <c r="CA11" s="12">
        <v>77.47</v>
      </c>
      <c r="CB11" s="12">
        <v>102.554</v>
      </c>
      <c r="CC11" s="12">
        <v>33.5</v>
      </c>
      <c r="CD11" s="12">
        <v>1.2</v>
      </c>
      <c r="CE11" s="12">
        <v>2.8</v>
      </c>
      <c r="CF11" s="29">
        <f t="shared" si="30"/>
        <v>88.87</v>
      </c>
      <c r="CG11" s="29">
        <f t="shared" si="31"/>
        <v>136.054</v>
      </c>
      <c r="CH11" s="12">
        <v>0.6</v>
      </c>
      <c r="CI11" s="12">
        <v>0.7</v>
      </c>
      <c r="CJ11" s="29">
        <f t="shared" si="24"/>
        <v>1.2999999999999998</v>
      </c>
      <c r="CK11" s="12">
        <v>10.1</v>
      </c>
      <c r="CL11" s="12">
        <v>18.9</v>
      </c>
      <c r="CM11" s="12">
        <v>3.9</v>
      </c>
      <c r="CN11" s="29">
        <f t="shared" si="25"/>
        <v>32.9</v>
      </c>
      <c r="CO11" s="12">
        <v>0.1</v>
      </c>
      <c r="CP11" s="12">
        <v>2.3</v>
      </c>
      <c r="CQ11" s="12">
        <v>1.6</v>
      </c>
      <c r="CR11" s="12">
        <v>0.1</v>
      </c>
      <c r="CS11" s="29">
        <f t="shared" si="26"/>
        <v>4.1</v>
      </c>
      <c r="CT11" s="12">
        <v>5.4</v>
      </c>
      <c r="CU11" s="12">
        <v>0.5</v>
      </c>
      <c r="CV11" s="12">
        <v>0.3</v>
      </c>
      <c r="CW11" s="12">
        <v>0</v>
      </c>
      <c r="CX11" s="12">
        <v>0.5</v>
      </c>
      <c r="CY11" s="12">
        <v>0</v>
      </c>
      <c r="CZ11" s="12">
        <v>0</v>
      </c>
      <c r="DA11" s="12">
        <v>0</v>
      </c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</row>
    <row r="12" spans="2:118" s="8" customFormat="1" ht="18" customHeight="1">
      <c r="B12" s="48" t="s">
        <v>162</v>
      </c>
      <c r="C12" s="8">
        <f t="shared" si="36"/>
        <v>926014.755267</v>
      </c>
      <c r="D12" s="49">
        <f t="shared" si="34"/>
        <v>1403.40823</v>
      </c>
      <c r="E12" s="49">
        <f t="shared" si="34"/>
        <v>7786.372678</v>
      </c>
      <c r="F12" s="49">
        <f t="shared" si="34"/>
        <v>7872.32125</v>
      </c>
      <c r="G12" s="49">
        <f t="shared" si="34"/>
        <v>904537.79766</v>
      </c>
      <c r="H12" s="49">
        <f t="shared" si="34"/>
        <v>2448.180934</v>
      </c>
      <c r="I12" s="49">
        <f t="shared" si="34"/>
        <v>34.729546</v>
      </c>
      <c r="J12" s="49">
        <f t="shared" si="34"/>
        <v>105.112881</v>
      </c>
      <c r="K12" s="49">
        <f t="shared" si="34"/>
        <v>27.274</v>
      </c>
      <c r="L12" s="49">
        <f t="shared" si="34"/>
        <v>13.200000000000001</v>
      </c>
      <c r="M12" s="49">
        <f t="shared" si="34"/>
        <v>291.384087</v>
      </c>
      <c r="N12" s="49">
        <f t="shared" si="35"/>
        <v>5.199999999999999</v>
      </c>
      <c r="O12" s="49">
        <f t="shared" si="35"/>
        <v>412.648</v>
      </c>
      <c r="P12" s="49">
        <f t="shared" si="35"/>
        <v>43.503</v>
      </c>
      <c r="Q12" s="49">
        <f t="shared" si="35"/>
        <v>155.941</v>
      </c>
      <c r="R12" s="49">
        <f t="shared" si="35"/>
        <v>1.1</v>
      </c>
      <c r="S12" s="49">
        <f t="shared" si="35"/>
        <v>101.799001</v>
      </c>
      <c r="T12" s="49">
        <f t="shared" si="35"/>
        <v>774.2149999999999</v>
      </c>
      <c r="U12" s="49">
        <f t="shared" si="35"/>
        <v>0.2</v>
      </c>
      <c r="V12" s="49">
        <f t="shared" si="35"/>
        <v>0.1</v>
      </c>
      <c r="W12" s="49">
        <f t="shared" si="35"/>
        <v>0.268</v>
      </c>
      <c r="X12" s="46">
        <v>4</v>
      </c>
      <c r="Y12" s="37" t="s">
        <v>43</v>
      </c>
      <c r="Z12" s="26">
        <f t="shared" si="27"/>
        <v>1498059.833604</v>
      </c>
      <c r="AA12" s="27">
        <f t="shared" si="28"/>
        <v>1.1</v>
      </c>
      <c r="AB12" s="27">
        <f t="shared" si="0"/>
        <v>3.1</v>
      </c>
      <c r="AC12" s="27">
        <f t="shared" si="1"/>
        <v>0</v>
      </c>
      <c r="AD12" s="27">
        <f t="shared" si="2"/>
        <v>0</v>
      </c>
      <c r="AE12" s="27">
        <f t="shared" si="3"/>
        <v>0</v>
      </c>
      <c r="AF12" s="27">
        <f t="shared" si="4"/>
        <v>0</v>
      </c>
      <c r="AG12" s="27">
        <f t="shared" si="5"/>
        <v>0</v>
      </c>
      <c r="AH12" s="27">
        <f t="shared" si="6"/>
        <v>0</v>
      </c>
      <c r="AI12" s="27">
        <f t="shared" si="7"/>
        <v>2.8</v>
      </c>
      <c r="AJ12" s="27">
        <f t="shared" si="8"/>
        <v>19.1</v>
      </c>
      <c r="AK12" s="27">
        <f t="shared" si="9"/>
        <v>0.4</v>
      </c>
      <c r="AL12" s="27">
        <f t="shared" si="10"/>
        <v>176.789926</v>
      </c>
      <c r="AM12" s="27">
        <f t="shared" si="11"/>
        <v>70.714</v>
      </c>
      <c r="AN12" s="27">
        <f t="shared" si="12"/>
        <v>263.457475</v>
      </c>
      <c r="AO12" s="27">
        <f t="shared" si="13"/>
        <v>5593.2715849999995</v>
      </c>
      <c r="AP12" s="27">
        <f t="shared" si="14"/>
        <v>1683.5576050000002</v>
      </c>
      <c r="AQ12" s="27">
        <f t="shared" si="15"/>
        <v>101400.97192100002</v>
      </c>
      <c r="AR12" s="27">
        <f t="shared" si="16"/>
        <v>1388563.682846</v>
      </c>
      <c r="AS12" s="27">
        <f t="shared" si="17"/>
        <v>279.788246</v>
      </c>
      <c r="AT12" s="27">
        <f t="shared" si="18"/>
        <v>1.1</v>
      </c>
      <c r="AU12" s="38" t="s">
        <v>43</v>
      </c>
      <c r="AV12" s="12">
        <v>1.1</v>
      </c>
      <c r="AW12" s="12">
        <v>7.9</v>
      </c>
      <c r="AX12" s="12">
        <v>12.6</v>
      </c>
      <c r="AY12" s="12">
        <v>92.999801</v>
      </c>
      <c r="AZ12" s="12">
        <v>6.7</v>
      </c>
      <c r="BA12" s="12">
        <v>62.537848</v>
      </c>
      <c r="BB12" s="12">
        <v>97.050597</v>
      </c>
      <c r="BC12" s="29">
        <f t="shared" si="29"/>
        <v>279.788246</v>
      </c>
      <c r="BD12" s="12">
        <v>2819.389956</v>
      </c>
      <c r="BE12" s="12">
        <v>44514.378913</v>
      </c>
      <c r="BF12" s="12">
        <v>1341229.913977</v>
      </c>
      <c r="BG12" s="29">
        <f t="shared" si="19"/>
        <v>1388563.682846</v>
      </c>
      <c r="BH12" s="12">
        <v>87693.95579</v>
      </c>
      <c r="BI12" s="12">
        <v>492.050174</v>
      </c>
      <c r="BJ12" s="12">
        <v>12603.225162</v>
      </c>
      <c r="BK12" s="12">
        <v>611.740795</v>
      </c>
      <c r="BL12" s="29">
        <f t="shared" si="20"/>
        <v>101400.97192100002</v>
      </c>
      <c r="BM12" s="12">
        <v>1429.291238</v>
      </c>
      <c r="BN12" s="12">
        <v>15.228</v>
      </c>
      <c r="BO12" s="12">
        <v>234.638367</v>
      </c>
      <c r="BP12" s="12">
        <v>4.4</v>
      </c>
      <c r="BQ12" s="29">
        <f t="shared" si="21"/>
        <v>1683.5576050000002</v>
      </c>
      <c r="BR12" s="12">
        <v>6.7</v>
      </c>
      <c r="BS12" s="12">
        <v>5586.571585</v>
      </c>
      <c r="BT12" s="29">
        <f t="shared" si="22"/>
        <v>5593.2715849999995</v>
      </c>
      <c r="BU12" s="12">
        <v>6.4</v>
      </c>
      <c r="BV12" s="12">
        <v>193.554475</v>
      </c>
      <c r="BW12" s="12">
        <v>62.203</v>
      </c>
      <c r="BX12" s="12">
        <v>1.3</v>
      </c>
      <c r="BY12" s="29">
        <f t="shared" si="23"/>
        <v>263.457475</v>
      </c>
      <c r="BZ12" s="12">
        <v>3.4</v>
      </c>
      <c r="CA12" s="12">
        <v>63.53</v>
      </c>
      <c r="CB12" s="12">
        <v>123.702014</v>
      </c>
      <c r="CC12" s="12">
        <v>53.087912</v>
      </c>
      <c r="CD12" s="12">
        <v>1.684</v>
      </c>
      <c r="CE12" s="12">
        <v>2.1</v>
      </c>
      <c r="CF12" s="29">
        <f t="shared" si="30"/>
        <v>70.714</v>
      </c>
      <c r="CG12" s="29">
        <f t="shared" si="31"/>
        <v>176.789926</v>
      </c>
      <c r="CH12" s="12">
        <v>0.2</v>
      </c>
      <c r="CI12" s="12">
        <v>0.2</v>
      </c>
      <c r="CJ12" s="29">
        <f t="shared" si="24"/>
        <v>0.4</v>
      </c>
      <c r="CK12" s="12">
        <v>6.1</v>
      </c>
      <c r="CL12" s="12">
        <v>10.4</v>
      </c>
      <c r="CM12" s="12">
        <v>2.6</v>
      </c>
      <c r="CN12" s="29">
        <f t="shared" si="25"/>
        <v>19.1</v>
      </c>
      <c r="CO12" s="12">
        <v>0</v>
      </c>
      <c r="CP12" s="12">
        <v>1.6</v>
      </c>
      <c r="CQ12" s="12">
        <v>1.2</v>
      </c>
      <c r="CR12" s="12">
        <v>0</v>
      </c>
      <c r="CS12" s="29">
        <f t="shared" si="26"/>
        <v>2.8</v>
      </c>
      <c r="CT12" s="12">
        <v>3.1</v>
      </c>
      <c r="CU12" s="12">
        <v>0</v>
      </c>
      <c r="CV12" s="12">
        <v>0</v>
      </c>
      <c r="CW12" s="12">
        <v>0</v>
      </c>
      <c r="CX12" s="12">
        <v>1.1</v>
      </c>
      <c r="CY12" s="12">
        <v>0</v>
      </c>
      <c r="CZ12" s="12">
        <v>0</v>
      </c>
      <c r="DA12" s="12">
        <v>0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</row>
    <row r="13" spans="2:118" s="8" customFormat="1" ht="20.25" customHeight="1">
      <c r="B13" s="48" t="s">
        <v>163</v>
      </c>
      <c r="C13" s="8">
        <f t="shared" si="36"/>
        <v>1123205.3116960002</v>
      </c>
      <c r="D13" s="49">
        <f t="shared" si="34"/>
        <v>5583.777595</v>
      </c>
      <c r="E13" s="49">
        <f t="shared" si="34"/>
        <v>30438.847354</v>
      </c>
      <c r="F13" s="49">
        <f t="shared" si="34"/>
        <v>277.28144</v>
      </c>
      <c r="G13" s="49">
        <f t="shared" si="34"/>
        <v>2486.451193</v>
      </c>
      <c r="H13" s="49">
        <f t="shared" si="34"/>
        <v>1075964.124472</v>
      </c>
      <c r="I13" s="49">
        <f t="shared" si="34"/>
        <v>5515.87883</v>
      </c>
      <c r="J13" s="49">
        <f t="shared" si="34"/>
        <v>993.556328</v>
      </c>
      <c r="K13" s="49">
        <f t="shared" si="34"/>
        <v>48.574</v>
      </c>
      <c r="L13" s="49">
        <f t="shared" si="34"/>
        <v>33.348016</v>
      </c>
      <c r="M13" s="49">
        <f t="shared" si="34"/>
        <v>179.203468</v>
      </c>
      <c r="N13" s="49">
        <f t="shared" si="35"/>
        <v>4.5</v>
      </c>
      <c r="O13" s="49">
        <f t="shared" si="35"/>
        <v>481.646</v>
      </c>
      <c r="P13" s="49">
        <f t="shared" si="35"/>
        <v>44.373000000000005</v>
      </c>
      <c r="Q13" s="49">
        <f t="shared" si="35"/>
        <v>180.108</v>
      </c>
      <c r="R13" s="49">
        <f t="shared" si="35"/>
        <v>1.3</v>
      </c>
      <c r="S13" s="49">
        <f t="shared" si="35"/>
        <v>3.7</v>
      </c>
      <c r="T13" s="49">
        <f t="shared" si="35"/>
        <v>968.026</v>
      </c>
      <c r="U13" s="49">
        <f t="shared" si="35"/>
        <v>0.1</v>
      </c>
      <c r="V13" s="49">
        <f t="shared" si="35"/>
        <v>0</v>
      </c>
      <c r="W13" s="49">
        <f t="shared" si="35"/>
        <v>0.516</v>
      </c>
      <c r="X13" s="46">
        <v>5</v>
      </c>
      <c r="Y13" s="37" t="s">
        <v>44</v>
      </c>
      <c r="Z13" s="26">
        <f t="shared" si="27"/>
        <v>4355368.915446</v>
      </c>
      <c r="AA13" s="27">
        <f t="shared" si="28"/>
        <v>1.9</v>
      </c>
      <c r="AB13" s="27">
        <f t="shared" si="0"/>
        <v>14.4</v>
      </c>
      <c r="AC13" s="27">
        <f t="shared" si="1"/>
        <v>1.4</v>
      </c>
      <c r="AD13" s="27">
        <f t="shared" si="2"/>
        <v>1.2</v>
      </c>
      <c r="AE13" s="27">
        <f t="shared" si="3"/>
        <v>1.3</v>
      </c>
      <c r="AF13" s="27">
        <f t="shared" si="4"/>
        <v>0</v>
      </c>
      <c r="AG13" s="27">
        <f t="shared" si="5"/>
        <v>0.5</v>
      </c>
      <c r="AH13" s="27">
        <f t="shared" si="6"/>
        <v>0</v>
      </c>
      <c r="AI13" s="27">
        <f t="shared" si="7"/>
        <v>12.600000000000001</v>
      </c>
      <c r="AJ13" s="27">
        <f t="shared" si="8"/>
        <v>82.841242</v>
      </c>
      <c r="AK13" s="27">
        <f t="shared" si="9"/>
        <v>3.6</v>
      </c>
      <c r="AL13" s="27">
        <f t="shared" si="10"/>
        <v>272.83500000000004</v>
      </c>
      <c r="AM13" s="27">
        <f t="shared" si="11"/>
        <v>167.691476</v>
      </c>
      <c r="AN13" s="27">
        <f t="shared" si="12"/>
        <v>635.039416</v>
      </c>
      <c r="AO13" s="27">
        <f t="shared" si="13"/>
        <v>9658.141380000001</v>
      </c>
      <c r="AP13" s="27">
        <f t="shared" si="14"/>
        <v>919.376382</v>
      </c>
      <c r="AQ13" s="27">
        <f t="shared" si="15"/>
        <v>4207173.009482</v>
      </c>
      <c r="AR13" s="27">
        <f t="shared" si="16"/>
        <v>133992.99998700002</v>
      </c>
      <c r="AS13" s="27">
        <f t="shared" si="17"/>
        <v>2388.281081</v>
      </c>
      <c r="AT13" s="27">
        <f t="shared" si="18"/>
        <v>41.8</v>
      </c>
      <c r="AU13" s="38" t="s">
        <v>44</v>
      </c>
      <c r="AV13" s="12">
        <v>41.8</v>
      </c>
      <c r="AW13" s="12">
        <v>131.348</v>
      </c>
      <c r="AX13" s="12">
        <v>234.796</v>
      </c>
      <c r="AY13" s="12">
        <v>949.98118</v>
      </c>
      <c r="AZ13" s="12">
        <v>123.119983</v>
      </c>
      <c r="BA13" s="12">
        <v>250.108027</v>
      </c>
      <c r="BB13" s="12">
        <v>698.927891</v>
      </c>
      <c r="BC13" s="29">
        <f t="shared" si="29"/>
        <v>2388.281081</v>
      </c>
      <c r="BD13" s="12">
        <v>23400.041838</v>
      </c>
      <c r="BE13" s="12">
        <v>22501.582341</v>
      </c>
      <c r="BF13" s="12">
        <v>88091.375808</v>
      </c>
      <c r="BG13" s="29">
        <f t="shared" si="19"/>
        <v>133992.99998700002</v>
      </c>
      <c r="BH13" s="12">
        <v>3526117.40396</v>
      </c>
      <c r="BI13" s="12">
        <v>59625.308414</v>
      </c>
      <c r="BJ13" s="12">
        <v>597277.841039</v>
      </c>
      <c r="BK13" s="12">
        <v>24152.456069</v>
      </c>
      <c r="BL13" s="29">
        <f t="shared" si="20"/>
        <v>4207173.009482</v>
      </c>
      <c r="BM13" s="12">
        <v>768.922382</v>
      </c>
      <c r="BN13" s="12">
        <v>58.876</v>
      </c>
      <c r="BO13" s="12">
        <v>78.878</v>
      </c>
      <c r="BP13" s="12">
        <v>12.7</v>
      </c>
      <c r="BQ13" s="29">
        <f t="shared" si="21"/>
        <v>919.376382</v>
      </c>
      <c r="BR13" s="12">
        <v>3026.658128</v>
      </c>
      <c r="BS13" s="12">
        <v>6631.483252</v>
      </c>
      <c r="BT13" s="29">
        <f t="shared" si="22"/>
        <v>9658.141380000001</v>
      </c>
      <c r="BU13" s="12">
        <v>26.8</v>
      </c>
      <c r="BV13" s="12">
        <v>362.400416</v>
      </c>
      <c r="BW13" s="12">
        <v>235.819</v>
      </c>
      <c r="BX13" s="12">
        <v>10.02</v>
      </c>
      <c r="BY13" s="29">
        <f t="shared" si="23"/>
        <v>635.039416</v>
      </c>
      <c r="BZ13" s="12">
        <v>41.637476</v>
      </c>
      <c r="CA13" s="12">
        <v>115.872</v>
      </c>
      <c r="CB13" s="12">
        <v>189.673</v>
      </c>
      <c r="CC13" s="12">
        <v>83.162</v>
      </c>
      <c r="CD13" s="12">
        <v>4.189</v>
      </c>
      <c r="CE13" s="12">
        <v>5.993</v>
      </c>
      <c r="CF13" s="29">
        <f t="shared" si="30"/>
        <v>167.691476</v>
      </c>
      <c r="CG13" s="29">
        <f t="shared" si="31"/>
        <v>272.83500000000004</v>
      </c>
      <c r="CH13" s="12">
        <v>1.8</v>
      </c>
      <c r="CI13" s="12">
        <v>1.8</v>
      </c>
      <c r="CJ13" s="29">
        <f t="shared" si="24"/>
        <v>3.6</v>
      </c>
      <c r="CK13" s="12">
        <v>25.1</v>
      </c>
      <c r="CL13" s="12">
        <v>46.641242</v>
      </c>
      <c r="CM13" s="12">
        <v>11.1</v>
      </c>
      <c r="CN13" s="29">
        <f t="shared" si="25"/>
        <v>82.841242</v>
      </c>
      <c r="CO13" s="12">
        <v>0.4</v>
      </c>
      <c r="CP13" s="12">
        <v>6.8</v>
      </c>
      <c r="CQ13" s="12">
        <v>4.6</v>
      </c>
      <c r="CR13" s="12">
        <v>0.8</v>
      </c>
      <c r="CS13" s="29">
        <f t="shared" si="26"/>
        <v>12.600000000000001</v>
      </c>
      <c r="CT13" s="12">
        <v>14.4</v>
      </c>
      <c r="CU13" s="12">
        <v>1.4</v>
      </c>
      <c r="CV13" s="12">
        <v>1.2</v>
      </c>
      <c r="CW13" s="12">
        <v>1.3</v>
      </c>
      <c r="CX13" s="12">
        <v>1.9</v>
      </c>
      <c r="CY13" s="12">
        <v>0</v>
      </c>
      <c r="CZ13" s="12">
        <v>0.5</v>
      </c>
      <c r="DA13" s="12">
        <v>0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</row>
    <row r="14" spans="2:118" s="8" customFormat="1" ht="20.25" customHeight="1">
      <c r="B14" s="48" t="s">
        <v>164</v>
      </c>
      <c r="C14" s="8">
        <f t="shared" si="36"/>
        <v>671622.636658</v>
      </c>
      <c r="D14" s="49">
        <f aca="true" t="shared" si="37" ref="D14:S16">AA47</f>
        <v>3759.004583</v>
      </c>
      <c r="E14" s="49">
        <f t="shared" si="37"/>
        <v>790.607643</v>
      </c>
      <c r="F14" s="49">
        <f t="shared" si="37"/>
        <v>23.641341</v>
      </c>
      <c r="G14" s="49">
        <f t="shared" si="37"/>
        <v>34.781546</v>
      </c>
      <c r="H14" s="49">
        <f t="shared" si="37"/>
        <v>5532.795078</v>
      </c>
      <c r="I14" s="49">
        <f t="shared" si="37"/>
        <v>639153.659656</v>
      </c>
      <c r="J14" s="49">
        <f t="shared" si="37"/>
        <v>20976.188598</v>
      </c>
      <c r="K14" s="49">
        <f t="shared" si="37"/>
        <v>31.01599</v>
      </c>
      <c r="L14" s="49">
        <f t="shared" si="37"/>
        <v>9.864624</v>
      </c>
      <c r="M14" s="49">
        <f t="shared" si="37"/>
        <v>51.840782000000004</v>
      </c>
      <c r="N14" s="49">
        <f t="shared" si="37"/>
        <v>0.7</v>
      </c>
      <c r="O14" s="49">
        <f t="shared" si="37"/>
        <v>438.141817</v>
      </c>
      <c r="P14" s="49">
        <f t="shared" si="37"/>
        <v>4.4</v>
      </c>
      <c r="Q14" s="49">
        <f t="shared" si="37"/>
        <v>111.147</v>
      </c>
      <c r="R14" s="49">
        <f t="shared" si="37"/>
        <v>0</v>
      </c>
      <c r="S14" s="49">
        <f t="shared" si="37"/>
        <v>0</v>
      </c>
      <c r="T14" s="49">
        <f aca="true" t="shared" si="38" ref="N14:W16">AQ47</f>
        <v>704.848</v>
      </c>
      <c r="U14" s="49">
        <f t="shared" si="38"/>
        <v>0</v>
      </c>
      <c r="V14" s="49">
        <f t="shared" si="38"/>
        <v>0</v>
      </c>
      <c r="W14" s="49">
        <f t="shared" si="38"/>
        <v>0</v>
      </c>
      <c r="X14" s="46">
        <v>6</v>
      </c>
      <c r="Y14" s="37" t="s">
        <v>45</v>
      </c>
      <c r="Z14" s="26">
        <f t="shared" si="27"/>
        <v>4190561.83129</v>
      </c>
      <c r="AA14" s="27">
        <f t="shared" si="28"/>
        <v>2.9</v>
      </c>
      <c r="AB14" s="27">
        <f t="shared" si="0"/>
        <v>128.227</v>
      </c>
      <c r="AC14" s="27">
        <f t="shared" si="1"/>
        <v>1.6</v>
      </c>
      <c r="AD14" s="27">
        <f t="shared" si="2"/>
        <v>1.6</v>
      </c>
      <c r="AE14" s="27">
        <f t="shared" si="3"/>
        <v>1.5</v>
      </c>
      <c r="AF14" s="27">
        <f t="shared" si="4"/>
        <v>0</v>
      </c>
      <c r="AG14" s="27">
        <f t="shared" si="5"/>
        <v>1.1</v>
      </c>
      <c r="AH14" s="27">
        <f t="shared" si="6"/>
        <v>11.757</v>
      </c>
      <c r="AI14" s="27">
        <f t="shared" si="7"/>
        <v>20.700000000000003</v>
      </c>
      <c r="AJ14" s="27">
        <f t="shared" si="8"/>
        <v>158.68</v>
      </c>
      <c r="AK14" s="27">
        <f t="shared" si="9"/>
        <v>4.699999999999999</v>
      </c>
      <c r="AL14" s="27">
        <f t="shared" si="10"/>
        <v>824.8793149999999</v>
      </c>
      <c r="AM14" s="27">
        <f t="shared" si="11"/>
        <v>335.67218799999995</v>
      </c>
      <c r="AN14" s="27">
        <f t="shared" si="12"/>
        <v>4933.509199</v>
      </c>
      <c r="AO14" s="27">
        <f t="shared" si="13"/>
        <v>1446.790873</v>
      </c>
      <c r="AP14" s="27">
        <f t="shared" si="14"/>
        <v>449.50621400000006</v>
      </c>
      <c r="AQ14" s="27">
        <f t="shared" si="15"/>
        <v>4101941.899767</v>
      </c>
      <c r="AR14" s="27">
        <f t="shared" si="16"/>
        <v>78970.083216</v>
      </c>
      <c r="AS14" s="27">
        <f t="shared" si="17"/>
        <v>1207.322518</v>
      </c>
      <c r="AT14" s="27">
        <f t="shared" si="18"/>
        <v>119.404</v>
      </c>
      <c r="AU14" s="38" t="s">
        <v>45</v>
      </c>
      <c r="AV14" s="12">
        <v>119.404</v>
      </c>
      <c r="AW14" s="12">
        <v>75.5</v>
      </c>
      <c r="AX14" s="12">
        <v>117.3</v>
      </c>
      <c r="AY14" s="12">
        <v>405.329412</v>
      </c>
      <c r="AZ14" s="12">
        <v>30.7</v>
      </c>
      <c r="BA14" s="12">
        <v>152.830239</v>
      </c>
      <c r="BB14" s="12">
        <v>425.662867</v>
      </c>
      <c r="BC14" s="29">
        <f t="shared" si="29"/>
        <v>1207.322518</v>
      </c>
      <c r="BD14" s="12">
        <v>74968.519873</v>
      </c>
      <c r="BE14" s="12">
        <v>3554.928358</v>
      </c>
      <c r="BF14" s="12">
        <v>446.634985</v>
      </c>
      <c r="BG14" s="29">
        <f t="shared" si="19"/>
        <v>78970.083216</v>
      </c>
      <c r="BH14" s="12">
        <v>60011.685047</v>
      </c>
      <c r="BI14" s="12">
        <v>3532178.635334</v>
      </c>
      <c r="BJ14" s="12">
        <v>493018.893598</v>
      </c>
      <c r="BK14" s="12">
        <v>16732.685788</v>
      </c>
      <c r="BL14" s="29">
        <f t="shared" si="20"/>
        <v>4101941.899767</v>
      </c>
      <c r="BM14" s="12">
        <v>374.492214</v>
      </c>
      <c r="BN14" s="12">
        <v>29.1</v>
      </c>
      <c r="BO14" s="12">
        <v>26.314</v>
      </c>
      <c r="BP14" s="12">
        <v>19.6</v>
      </c>
      <c r="BQ14" s="29">
        <f t="shared" si="21"/>
        <v>449.50621400000006</v>
      </c>
      <c r="BR14" s="12">
        <v>631.044172</v>
      </c>
      <c r="BS14" s="12">
        <v>815.746701</v>
      </c>
      <c r="BT14" s="29">
        <f t="shared" si="22"/>
        <v>1446.790873</v>
      </c>
      <c r="BU14" s="12">
        <v>59.7</v>
      </c>
      <c r="BV14" s="12">
        <v>4177.854199</v>
      </c>
      <c r="BW14" s="12">
        <v>684.455</v>
      </c>
      <c r="BX14" s="12">
        <v>11.5</v>
      </c>
      <c r="BY14" s="29">
        <f t="shared" si="23"/>
        <v>4933.509199</v>
      </c>
      <c r="BZ14" s="12">
        <v>32.5</v>
      </c>
      <c r="CA14" s="12">
        <v>276.884188</v>
      </c>
      <c r="CB14" s="12">
        <v>614.8235</v>
      </c>
      <c r="CC14" s="12">
        <v>210.055815</v>
      </c>
      <c r="CD14" s="12">
        <v>13.441</v>
      </c>
      <c r="CE14" s="12">
        <v>12.847</v>
      </c>
      <c r="CF14" s="29">
        <f t="shared" si="30"/>
        <v>335.67218799999995</v>
      </c>
      <c r="CG14" s="29">
        <f t="shared" si="31"/>
        <v>824.8793149999999</v>
      </c>
      <c r="CH14" s="12">
        <v>2.4</v>
      </c>
      <c r="CI14" s="12">
        <v>2.3</v>
      </c>
      <c r="CJ14" s="29">
        <f t="shared" si="24"/>
        <v>4.699999999999999</v>
      </c>
      <c r="CK14" s="12">
        <v>47.4</v>
      </c>
      <c r="CL14" s="12">
        <v>87.28</v>
      </c>
      <c r="CM14" s="12">
        <v>24</v>
      </c>
      <c r="CN14" s="29">
        <f t="shared" si="25"/>
        <v>158.68</v>
      </c>
      <c r="CO14" s="12">
        <v>1</v>
      </c>
      <c r="CP14" s="12">
        <v>10.7</v>
      </c>
      <c r="CQ14" s="12">
        <v>7.4</v>
      </c>
      <c r="CR14" s="12">
        <v>1.6</v>
      </c>
      <c r="CS14" s="29">
        <f t="shared" si="26"/>
        <v>20.700000000000003</v>
      </c>
      <c r="CT14" s="12">
        <v>128.227</v>
      </c>
      <c r="CU14" s="12">
        <v>1.6</v>
      </c>
      <c r="CV14" s="12">
        <v>1.6</v>
      </c>
      <c r="CW14" s="12">
        <v>1.5</v>
      </c>
      <c r="CX14" s="12">
        <v>2.9</v>
      </c>
      <c r="CY14" s="12">
        <v>0</v>
      </c>
      <c r="CZ14" s="12">
        <v>1.1</v>
      </c>
      <c r="DA14" s="12">
        <v>11.757</v>
      </c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</row>
    <row r="15" spans="2:118" s="8" customFormat="1" ht="20.25" customHeight="1">
      <c r="B15" s="48" t="s">
        <v>165</v>
      </c>
      <c r="C15" s="8">
        <f t="shared" si="36"/>
        <v>1106811.9937590007</v>
      </c>
      <c r="D15" s="49">
        <f t="shared" si="37"/>
        <v>1948.601171</v>
      </c>
      <c r="E15" s="49">
        <f t="shared" si="37"/>
        <v>1552.521111</v>
      </c>
      <c r="F15" s="49">
        <f t="shared" si="37"/>
        <v>149.039833</v>
      </c>
      <c r="G15" s="49">
        <f t="shared" si="37"/>
        <v>122.795935</v>
      </c>
      <c r="H15" s="49">
        <f t="shared" si="37"/>
        <v>1120.773133</v>
      </c>
      <c r="I15" s="49">
        <f t="shared" si="37"/>
        <v>21029.03102</v>
      </c>
      <c r="J15" s="49">
        <f t="shared" si="37"/>
        <v>1078276.611704</v>
      </c>
      <c r="K15" s="49">
        <f t="shared" si="37"/>
        <v>158.991962</v>
      </c>
      <c r="L15" s="49">
        <f t="shared" si="37"/>
        <v>20.452</v>
      </c>
      <c r="M15" s="49">
        <f t="shared" si="37"/>
        <v>120.830525</v>
      </c>
      <c r="N15" s="49">
        <f t="shared" si="38"/>
        <v>2.3</v>
      </c>
      <c r="O15" s="49">
        <f t="shared" si="38"/>
        <v>826.885879</v>
      </c>
      <c r="P15" s="49">
        <f t="shared" si="38"/>
        <v>11.7</v>
      </c>
      <c r="Q15" s="49">
        <f t="shared" si="38"/>
        <v>255.749</v>
      </c>
      <c r="R15" s="49">
        <f t="shared" si="38"/>
        <v>0.1</v>
      </c>
      <c r="S15" s="49">
        <f t="shared" si="38"/>
        <v>0.6000000000000001</v>
      </c>
      <c r="T15" s="49">
        <f t="shared" si="38"/>
        <v>1192.232486</v>
      </c>
      <c r="U15" s="49">
        <f t="shared" si="38"/>
        <v>0</v>
      </c>
      <c r="V15" s="49">
        <f t="shared" si="38"/>
        <v>0.1</v>
      </c>
      <c r="W15" s="49">
        <f t="shared" si="38"/>
        <v>22.678</v>
      </c>
      <c r="X15" s="46">
        <v>7</v>
      </c>
      <c r="Y15" s="37" t="s">
        <v>46</v>
      </c>
      <c r="Z15" s="26">
        <f t="shared" si="27"/>
        <v>12635459.544799</v>
      </c>
      <c r="AA15" s="27">
        <f t="shared" si="28"/>
        <v>661.319</v>
      </c>
      <c r="AB15" s="27">
        <f t="shared" si="0"/>
        <v>4857.420509</v>
      </c>
      <c r="AC15" s="27">
        <f t="shared" si="1"/>
        <v>118.609</v>
      </c>
      <c r="AD15" s="27">
        <f t="shared" si="2"/>
        <v>772.131</v>
      </c>
      <c r="AE15" s="27">
        <f t="shared" si="3"/>
        <v>957.856</v>
      </c>
      <c r="AF15" s="27">
        <f t="shared" si="4"/>
        <v>710.25</v>
      </c>
      <c r="AG15" s="27">
        <f t="shared" si="5"/>
        <v>1174.74544</v>
      </c>
      <c r="AH15" s="27">
        <f t="shared" si="6"/>
        <v>2730.337516</v>
      </c>
      <c r="AI15" s="27">
        <f t="shared" si="7"/>
        <v>2527.4302930000003</v>
      </c>
      <c r="AJ15" s="27">
        <f t="shared" si="8"/>
        <v>4071.5009999999997</v>
      </c>
      <c r="AK15" s="27">
        <f t="shared" si="9"/>
        <v>767.912389</v>
      </c>
      <c r="AL15" s="27">
        <f t="shared" si="10"/>
        <v>14776.110486999998</v>
      </c>
      <c r="AM15" s="27">
        <f t="shared" si="11"/>
        <v>5324.797415000001</v>
      </c>
      <c r="AN15" s="27">
        <f t="shared" si="12"/>
        <v>29551.593471</v>
      </c>
      <c r="AO15" s="27">
        <f t="shared" si="13"/>
        <v>20900.887905</v>
      </c>
      <c r="AP15" s="27">
        <f t="shared" si="14"/>
        <v>7322.482048</v>
      </c>
      <c r="AQ15" s="27">
        <f t="shared" si="15"/>
        <v>12448041.093708001</v>
      </c>
      <c r="AR15" s="27">
        <f t="shared" si="16"/>
        <v>69579.13485100001</v>
      </c>
      <c r="AS15" s="27">
        <f t="shared" si="17"/>
        <v>13463.557767</v>
      </c>
      <c r="AT15" s="27">
        <f t="shared" si="18"/>
        <v>7150.375</v>
      </c>
      <c r="AU15" s="38" t="s">
        <v>46</v>
      </c>
      <c r="AV15" s="12">
        <v>7150.375</v>
      </c>
      <c r="AW15" s="12">
        <v>1372.071</v>
      </c>
      <c r="AX15" s="12">
        <v>1459.19</v>
      </c>
      <c r="AY15" s="12">
        <v>3493.870621</v>
      </c>
      <c r="AZ15" s="12">
        <v>1083.625</v>
      </c>
      <c r="BA15" s="12">
        <v>1425.81955</v>
      </c>
      <c r="BB15" s="12">
        <v>4628.981596</v>
      </c>
      <c r="BC15" s="29">
        <f t="shared" si="29"/>
        <v>13463.557767</v>
      </c>
      <c r="BD15" s="12">
        <v>39120.656695</v>
      </c>
      <c r="BE15" s="12">
        <v>17222.500918</v>
      </c>
      <c r="BF15" s="12">
        <v>13235.977238</v>
      </c>
      <c r="BG15" s="29">
        <f t="shared" si="19"/>
        <v>69579.13485100001</v>
      </c>
      <c r="BH15" s="12">
        <v>602236.125889</v>
      </c>
      <c r="BI15" s="12">
        <v>496198.775291</v>
      </c>
      <c r="BJ15" s="12">
        <v>10538514.491709</v>
      </c>
      <c r="BK15" s="12">
        <v>811091.700819</v>
      </c>
      <c r="BL15" s="29">
        <f t="shared" si="20"/>
        <v>12448041.093708001</v>
      </c>
      <c r="BM15" s="12">
        <v>4264.434587</v>
      </c>
      <c r="BN15" s="12">
        <v>1186.583368</v>
      </c>
      <c r="BO15" s="12">
        <v>1473.978</v>
      </c>
      <c r="BP15" s="12">
        <v>397.486093</v>
      </c>
      <c r="BQ15" s="29">
        <f t="shared" si="21"/>
        <v>7322.482048</v>
      </c>
      <c r="BR15" s="12">
        <v>10873.281581</v>
      </c>
      <c r="BS15" s="12">
        <v>10027.606324</v>
      </c>
      <c r="BT15" s="29">
        <f t="shared" si="22"/>
        <v>20900.887905</v>
      </c>
      <c r="BU15" s="12">
        <v>774.124849</v>
      </c>
      <c r="BV15" s="12">
        <v>19933.811165</v>
      </c>
      <c r="BW15" s="12">
        <v>8720.869457</v>
      </c>
      <c r="BX15" s="12">
        <v>122.788</v>
      </c>
      <c r="BY15" s="29">
        <f t="shared" si="23"/>
        <v>29551.593471</v>
      </c>
      <c r="BZ15" s="12">
        <v>354.904</v>
      </c>
      <c r="CA15" s="12">
        <v>4363.666503</v>
      </c>
      <c r="CB15" s="12">
        <v>12391.349368</v>
      </c>
      <c r="CC15" s="12">
        <v>2384.761119</v>
      </c>
      <c r="CD15" s="12">
        <v>415.979912</v>
      </c>
      <c r="CE15" s="12">
        <v>190.247</v>
      </c>
      <c r="CF15" s="29">
        <f t="shared" si="30"/>
        <v>5324.797415000001</v>
      </c>
      <c r="CG15" s="29">
        <f t="shared" si="31"/>
        <v>14776.110486999998</v>
      </c>
      <c r="CH15" s="12">
        <v>427.197389</v>
      </c>
      <c r="CI15" s="12">
        <v>340.715</v>
      </c>
      <c r="CJ15" s="29">
        <f t="shared" si="24"/>
        <v>767.912389</v>
      </c>
      <c r="CK15" s="12">
        <v>1190.971</v>
      </c>
      <c r="CL15" s="12">
        <v>2217.691</v>
      </c>
      <c r="CM15" s="12">
        <v>662.839</v>
      </c>
      <c r="CN15" s="29">
        <f t="shared" si="25"/>
        <v>4071.5009999999997</v>
      </c>
      <c r="CO15" s="12">
        <v>423.638293</v>
      </c>
      <c r="CP15" s="12">
        <v>804.418</v>
      </c>
      <c r="CQ15" s="12">
        <v>828.063</v>
      </c>
      <c r="CR15" s="12">
        <v>471.311</v>
      </c>
      <c r="CS15" s="29">
        <f t="shared" si="26"/>
        <v>2527.4302930000003</v>
      </c>
      <c r="CT15" s="12">
        <v>4857.420509</v>
      </c>
      <c r="CU15" s="12">
        <v>118.609</v>
      </c>
      <c r="CV15" s="12">
        <v>772.131</v>
      </c>
      <c r="CW15" s="12">
        <v>957.856</v>
      </c>
      <c r="CX15" s="12">
        <v>661.319</v>
      </c>
      <c r="CY15" s="12">
        <v>710.25</v>
      </c>
      <c r="CZ15" s="12">
        <v>1174.74544</v>
      </c>
      <c r="DA15" s="12">
        <v>2730.337516</v>
      </c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</row>
    <row r="16" spans="2:118" s="8" customFormat="1" ht="20.25" customHeight="1">
      <c r="B16" s="50" t="s">
        <v>166</v>
      </c>
      <c r="C16" s="8">
        <f t="shared" si="36"/>
        <v>982231.7730330002</v>
      </c>
      <c r="D16" s="49">
        <f t="shared" si="37"/>
        <v>27.231</v>
      </c>
      <c r="E16" s="49">
        <f t="shared" si="37"/>
        <v>720.635609</v>
      </c>
      <c r="F16" s="49">
        <f t="shared" si="37"/>
        <v>0</v>
      </c>
      <c r="G16" s="49">
        <f t="shared" si="37"/>
        <v>27.239</v>
      </c>
      <c r="H16" s="49">
        <f t="shared" si="37"/>
        <v>49.164</v>
      </c>
      <c r="I16" s="49">
        <f t="shared" si="37"/>
        <v>30.982788</v>
      </c>
      <c r="J16" s="49">
        <f t="shared" si="37"/>
        <v>157.223361</v>
      </c>
      <c r="K16" s="49">
        <f t="shared" si="37"/>
        <v>976314.868034</v>
      </c>
      <c r="L16" s="49">
        <f t="shared" si="37"/>
        <v>82.182</v>
      </c>
      <c r="M16" s="49">
        <f t="shared" si="37"/>
        <v>126.04</v>
      </c>
      <c r="N16" s="49">
        <f t="shared" si="38"/>
        <v>0</v>
      </c>
      <c r="O16" s="49">
        <f t="shared" si="38"/>
        <v>1163.77441</v>
      </c>
      <c r="P16" s="49">
        <f t="shared" si="38"/>
        <v>0</v>
      </c>
      <c r="Q16" s="49">
        <f t="shared" si="38"/>
        <v>535.112103</v>
      </c>
      <c r="R16" s="49">
        <f t="shared" si="38"/>
        <v>0</v>
      </c>
      <c r="S16" s="49">
        <f t="shared" si="38"/>
        <v>74.04</v>
      </c>
      <c r="T16" s="49">
        <f t="shared" si="38"/>
        <v>2731.611728</v>
      </c>
      <c r="U16" s="49">
        <f t="shared" si="38"/>
        <v>0</v>
      </c>
      <c r="V16" s="49">
        <f t="shared" si="38"/>
        <v>116.62800000000001</v>
      </c>
      <c r="W16" s="49">
        <f t="shared" si="38"/>
        <v>75.041</v>
      </c>
      <c r="X16" s="46">
        <v>8</v>
      </c>
      <c r="Y16" s="37" t="s">
        <v>47</v>
      </c>
      <c r="Z16" s="26">
        <f t="shared" si="27"/>
        <v>6303614.508177001</v>
      </c>
      <c r="AA16" s="27">
        <f t="shared" si="28"/>
        <v>16.143034</v>
      </c>
      <c r="AB16" s="27">
        <f t="shared" si="0"/>
        <v>92.9</v>
      </c>
      <c r="AC16" s="27">
        <f t="shared" si="1"/>
        <v>5.2</v>
      </c>
      <c r="AD16" s="27">
        <f t="shared" si="2"/>
        <v>7.1</v>
      </c>
      <c r="AE16" s="27">
        <f t="shared" si="3"/>
        <v>5.8</v>
      </c>
      <c r="AF16" s="27">
        <f t="shared" si="4"/>
        <v>0.9</v>
      </c>
      <c r="AG16" s="27">
        <f t="shared" si="5"/>
        <v>3.3</v>
      </c>
      <c r="AH16" s="27">
        <f t="shared" si="6"/>
        <v>0</v>
      </c>
      <c r="AI16" s="27">
        <f t="shared" si="7"/>
        <v>71.52000000000001</v>
      </c>
      <c r="AJ16" s="27">
        <f t="shared" si="8"/>
        <v>492.154</v>
      </c>
      <c r="AK16" s="27">
        <f t="shared" si="9"/>
        <v>18.7</v>
      </c>
      <c r="AL16" s="27">
        <f t="shared" si="10"/>
        <v>2086.547</v>
      </c>
      <c r="AM16" s="27">
        <f t="shared" si="11"/>
        <v>1272.1680000000001</v>
      </c>
      <c r="AN16" s="27">
        <f t="shared" si="12"/>
        <v>26458.942974999998</v>
      </c>
      <c r="AO16" s="27">
        <f t="shared" si="13"/>
        <v>1847.701551</v>
      </c>
      <c r="AP16" s="27">
        <f t="shared" si="14"/>
        <v>492.91863299999994</v>
      </c>
      <c r="AQ16" s="27">
        <f t="shared" si="15"/>
        <v>6263928.108061001</v>
      </c>
      <c r="AR16" s="27">
        <f t="shared" si="16"/>
        <v>4521.938323</v>
      </c>
      <c r="AS16" s="27">
        <f t="shared" si="17"/>
        <v>2285.3666000000003</v>
      </c>
      <c r="AT16" s="27">
        <f t="shared" si="18"/>
        <v>7.1</v>
      </c>
      <c r="AU16" s="38" t="s">
        <v>47</v>
      </c>
      <c r="AV16" s="12">
        <v>7.1</v>
      </c>
      <c r="AW16" s="12">
        <v>77.323</v>
      </c>
      <c r="AX16" s="12">
        <v>226.584266</v>
      </c>
      <c r="AY16" s="12">
        <v>589.804692</v>
      </c>
      <c r="AZ16" s="12">
        <v>41.289</v>
      </c>
      <c r="BA16" s="12">
        <v>102.8</v>
      </c>
      <c r="BB16" s="12">
        <v>1247.565642</v>
      </c>
      <c r="BC16" s="29">
        <f t="shared" si="29"/>
        <v>2285.3666000000003</v>
      </c>
      <c r="BD16" s="12">
        <v>1001.152074</v>
      </c>
      <c r="BE16" s="12">
        <v>2916.70306</v>
      </c>
      <c r="BF16" s="12">
        <v>604.083189</v>
      </c>
      <c r="BG16" s="29">
        <f t="shared" si="19"/>
        <v>4521.938323</v>
      </c>
      <c r="BH16" s="12">
        <v>24057.519749</v>
      </c>
      <c r="BI16" s="12">
        <v>16542.240791</v>
      </c>
      <c r="BJ16" s="12">
        <v>821545.306094</v>
      </c>
      <c r="BK16" s="12">
        <v>5401783.041427</v>
      </c>
      <c r="BL16" s="29">
        <f t="shared" si="20"/>
        <v>6263928.108061001</v>
      </c>
      <c r="BM16" s="12">
        <v>358.729633</v>
      </c>
      <c r="BN16" s="12">
        <v>24.7</v>
      </c>
      <c r="BO16" s="12">
        <v>42.789</v>
      </c>
      <c r="BP16" s="12">
        <v>66.7</v>
      </c>
      <c r="BQ16" s="29">
        <f t="shared" si="21"/>
        <v>492.91863299999994</v>
      </c>
      <c r="BR16" s="12">
        <v>1187.706095</v>
      </c>
      <c r="BS16" s="12">
        <v>659.995456</v>
      </c>
      <c r="BT16" s="29">
        <f t="shared" si="22"/>
        <v>1847.701551</v>
      </c>
      <c r="BU16" s="12">
        <v>221.455618</v>
      </c>
      <c r="BV16" s="12">
        <v>23743.028551</v>
      </c>
      <c r="BW16" s="12">
        <v>2374.240573</v>
      </c>
      <c r="BX16" s="12">
        <v>120.218233</v>
      </c>
      <c r="BY16" s="29">
        <f t="shared" si="23"/>
        <v>26458.942974999998</v>
      </c>
      <c r="BZ16" s="12">
        <v>112.189</v>
      </c>
      <c r="CA16" s="12">
        <v>1109.507</v>
      </c>
      <c r="CB16" s="12">
        <v>1631.447</v>
      </c>
      <c r="CC16" s="12">
        <v>455.1</v>
      </c>
      <c r="CD16" s="12">
        <v>17.992</v>
      </c>
      <c r="CE16" s="12">
        <v>32.48</v>
      </c>
      <c r="CF16" s="29">
        <f t="shared" si="30"/>
        <v>1272.1680000000001</v>
      </c>
      <c r="CG16" s="29">
        <f t="shared" si="31"/>
        <v>2086.547</v>
      </c>
      <c r="CH16" s="12">
        <v>9.6</v>
      </c>
      <c r="CI16" s="12">
        <v>9.1</v>
      </c>
      <c r="CJ16" s="29">
        <f t="shared" si="24"/>
        <v>18.7</v>
      </c>
      <c r="CK16" s="12">
        <v>157.25</v>
      </c>
      <c r="CL16" s="12">
        <v>263.917</v>
      </c>
      <c r="CM16" s="12">
        <v>70.987</v>
      </c>
      <c r="CN16" s="29">
        <f t="shared" si="25"/>
        <v>492.154</v>
      </c>
      <c r="CO16" s="12">
        <v>2.5</v>
      </c>
      <c r="CP16" s="12">
        <v>42.82</v>
      </c>
      <c r="CQ16" s="12">
        <v>21.3</v>
      </c>
      <c r="CR16" s="12">
        <v>4.9</v>
      </c>
      <c r="CS16" s="29">
        <f t="shared" si="26"/>
        <v>71.52000000000001</v>
      </c>
      <c r="CT16" s="12">
        <v>92.9</v>
      </c>
      <c r="CU16" s="12">
        <v>5.2</v>
      </c>
      <c r="CV16" s="12">
        <v>7.1</v>
      </c>
      <c r="CW16" s="12">
        <v>5.8</v>
      </c>
      <c r="CX16" s="12">
        <v>16.143034</v>
      </c>
      <c r="CY16" s="12">
        <v>0.9</v>
      </c>
      <c r="CZ16" s="12">
        <v>3.3</v>
      </c>
      <c r="DA16" s="12">
        <v>0</v>
      </c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</row>
    <row r="17" spans="1:118" s="8" customFormat="1" ht="20.25" customHeight="1">
      <c r="A17" s="51"/>
      <c r="B17" s="52" t="s">
        <v>167</v>
      </c>
      <c r="C17" s="8">
        <f t="shared" si="36"/>
        <v>478553.40576000005</v>
      </c>
      <c r="D17" s="49">
        <f aca="true" t="shared" si="39" ref="D17:S20">AA38</f>
        <v>1.9</v>
      </c>
      <c r="E17" s="49">
        <f t="shared" si="39"/>
        <v>35.632841</v>
      </c>
      <c r="F17" s="49">
        <f t="shared" si="39"/>
        <v>1.2</v>
      </c>
      <c r="G17" s="49">
        <f t="shared" si="39"/>
        <v>2.1</v>
      </c>
      <c r="H17" s="49">
        <f t="shared" si="39"/>
        <v>1.6</v>
      </c>
      <c r="I17" s="49">
        <f t="shared" si="39"/>
        <v>0</v>
      </c>
      <c r="J17" s="49">
        <f t="shared" si="39"/>
        <v>0.4</v>
      </c>
      <c r="K17" s="49">
        <f t="shared" si="39"/>
        <v>0</v>
      </c>
      <c r="L17" s="49">
        <f t="shared" si="39"/>
        <v>475458.544545</v>
      </c>
      <c r="M17" s="49">
        <f t="shared" si="39"/>
        <v>151.105923</v>
      </c>
      <c r="N17" s="49">
        <f t="shared" si="39"/>
        <v>4.4</v>
      </c>
      <c r="O17" s="49">
        <f t="shared" si="39"/>
        <v>1565.886114</v>
      </c>
      <c r="P17" s="49">
        <f t="shared" si="39"/>
        <v>784.681785</v>
      </c>
      <c r="Q17" s="49">
        <f t="shared" si="39"/>
        <v>116.619113</v>
      </c>
      <c r="R17" s="49">
        <f t="shared" si="39"/>
        <v>0</v>
      </c>
      <c r="S17" s="49">
        <f t="shared" si="39"/>
        <v>0</v>
      </c>
      <c r="T17" s="49">
        <f aca="true" t="shared" si="40" ref="N17:W20">AQ38</f>
        <v>425.99843899999996</v>
      </c>
      <c r="U17" s="49">
        <f t="shared" si="40"/>
        <v>0</v>
      </c>
      <c r="V17" s="49">
        <f t="shared" si="40"/>
        <v>0.1</v>
      </c>
      <c r="W17" s="49">
        <f t="shared" si="40"/>
        <v>3.237</v>
      </c>
      <c r="X17" s="46">
        <v>9</v>
      </c>
      <c r="Y17" s="37" t="s">
        <v>48</v>
      </c>
      <c r="Z17" s="26">
        <f t="shared" si="27"/>
        <v>1531799.4914590002</v>
      </c>
      <c r="AA17" s="27">
        <f t="shared" si="28"/>
        <v>0.4</v>
      </c>
      <c r="AB17" s="27">
        <f t="shared" si="0"/>
        <v>73.493805</v>
      </c>
      <c r="AC17" s="27">
        <f t="shared" si="1"/>
        <v>0</v>
      </c>
      <c r="AD17" s="27">
        <f t="shared" si="2"/>
        <v>0</v>
      </c>
      <c r="AE17" s="27">
        <f t="shared" si="3"/>
        <v>0</v>
      </c>
      <c r="AF17" s="27">
        <f t="shared" si="4"/>
        <v>0</v>
      </c>
      <c r="AG17" s="27">
        <f t="shared" si="5"/>
        <v>0</v>
      </c>
      <c r="AH17" s="27">
        <f t="shared" si="6"/>
        <v>26.13</v>
      </c>
      <c r="AI17" s="27">
        <f t="shared" si="7"/>
        <v>4.1000000000000005</v>
      </c>
      <c r="AJ17" s="27">
        <f t="shared" si="8"/>
        <v>82.337656</v>
      </c>
      <c r="AK17" s="27">
        <f t="shared" si="9"/>
        <v>1.6</v>
      </c>
      <c r="AL17" s="27">
        <f t="shared" si="10"/>
        <v>431.50309500000003</v>
      </c>
      <c r="AM17" s="27">
        <f t="shared" si="11"/>
        <v>107.961079</v>
      </c>
      <c r="AN17" s="27">
        <f t="shared" si="12"/>
        <v>1142.865904</v>
      </c>
      <c r="AO17" s="27">
        <f t="shared" si="13"/>
        <v>8315.560705999998</v>
      </c>
      <c r="AP17" s="27">
        <f t="shared" si="14"/>
        <v>1510503.537637</v>
      </c>
      <c r="AQ17" s="27">
        <f t="shared" si="15"/>
        <v>5506.017497000001</v>
      </c>
      <c r="AR17" s="27">
        <f t="shared" si="16"/>
        <v>1583.82079</v>
      </c>
      <c r="AS17" s="27">
        <f t="shared" si="17"/>
        <v>3900.440468</v>
      </c>
      <c r="AT17" s="27">
        <f t="shared" si="18"/>
        <v>119.722822</v>
      </c>
      <c r="AU17" s="38" t="s">
        <v>48</v>
      </c>
      <c r="AV17" s="12">
        <v>119.722822</v>
      </c>
      <c r="AW17" s="12">
        <v>14.5</v>
      </c>
      <c r="AX17" s="12">
        <v>23.313236</v>
      </c>
      <c r="AY17" s="12">
        <v>115.524818</v>
      </c>
      <c r="AZ17" s="12">
        <v>115.390925</v>
      </c>
      <c r="BA17" s="12">
        <v>693.755855</v>
      </c>
      <c r="BB17" s="12">
        <v>2937.955634</v>
      </c>
      <c r="BC17" s="29">
        <f t="shared" si="29"/>
        <v>3900.440468</v>
      </c>
      <c r="BD17" s="12">
        <v>66.243897</v>
      </c>
      <c r="BE17" s="12">
        <v>232.917334</v>
      </c>
      <c r="BF17" s="12">
        <v>1284.659559</v>
      </c>
      <c r="BG17" s="29">
        <f t="shared" si="19"/>
        <v>1583.82079</v>
      </c>
      <c r="BH17" s="12">
        <v>778.562632</v>
      </c>
      <c r="BI17" s="12">
        <v>430.263892</v>
      </c>
      <c r="BJ17" s="12">
        <v>3975.56134</v>
      </c>
      <c r="BK17" s="12">
        <v>321.629633</v>
      </c>
      <c r="BL17" s="29">
        <f t="shared" si="20"/>
        <v>5506.017497000001</v>
      </c>
      <c r="BM17" s="12">
        <v>1510018.099151</v>
      </c>
      <c r="BN17" s="12">
        <v>302.24437</v>
      </c>
      <c r="BO17" s="12">
        <v>161.265349</v>
      </c>
      <c r="BP17" s="12">
        <v>21.928767</v>
      </c>
      <c r="BQ17" s="29">
        <f t="shared" si="21"/>
        <v>1510503.537637</v>
      </c>
      <c r="BR17" s="12">
        <v>23.750057</v>
      </c>
      <c r="BS17" s="12">
        <v>8291.810649</v>
      </c>
      <c r="BT17" s="29">
        <f t="shared" si="22"/>
        <v>8315.560705999998</v>
      </c>
      <c r="BU17" s="12">
        <v>511.497893</v>
      </c>
      <c r="BV17" s="12">
        <v>240.677709</v>
      </c>
      <c r="BW17" s="12">
        <v>388.590302</v>
      </c>
      <c r="BX17" s="12">
        <v>2.1</v>
      </c>
      <c r="BY17" s="29">
        <f t="shared" si="23"/>
        <v>1142.865904</v>
      </c>
      <c r="BZ17" s="12">
        <v>36.519079</v>
      </c>
      <c r="CA17" s="12">
        <v>68.742</v>
      </c>
      <c r="CB17" s="12">
        <v>402.210095</v>
      </c>
      <c r="CC17" s="12">
        <v>29.293</v>
      </c>
      <c r="CD17" s="12">
        <v>1.2</v>
      </c>
      <c r="CE17" s="12">
        <v>1.5</v>
      </c>
      <c r="CF17" s="29">
        <f t="shared" si="30"/>
        <v>107.961079</v>
      </c>
      <c r="CG17" s="29">
        <f t="shared" si="31"/>
        <v>431.50309500000003</v>
      </c>
      <c r="CH17" s="12">
        <v>0.9</v>
      </c>
      <c r="CI17" s="12">
        <v>0.7</v>
      </c>
      <c r="CJ17" s="29">
        <f t="shared" si="24"/>
        <v>1.6</v>
      </c>
      <c r="CK17" s="12">
        <v>56.930743</v>
      </c>
      <c r="CL17" s="12">
        <v>22.106913</v>
      </c>
      <c r="CM17" s="12">
        <v>3.3</v>
      </c>
      <c r="CN17" s="29">
        <f t="shared" si="25"/>
        <v>82.337656</v>
      </c>
      <c r="CO17" s="12">
        <v>0</v>
      </c>
      <c r="CP17" s="12">
        <v>2.6</v>
      </c>
      <c r="CQ17" s="12">
        <v>1.3</v>
      </c>
      <c r="CR17" s="12">
        <v>0.2</v>
      </c>
      <c r="CS17" s="29">
        <f t="shared" si="26"/>
        <v>4.1000000000000005</v>
      </c>
      <c r="CT17" s="12">
        <v>73.493805</v>
      </c>
      <c r="CU17" s="12">
        <v>0</v>
      </c>
      <c r="CV17" s="12">
        <v>0</v>
      </c>
      <c r="CW17" s="12">
        <v>0</v>
      </c>
      <c r="CX17" s="12">
        <v>0.4</v>
      </c>
      <c r="CY17" s="12">
        <v>0</v>
      </c>
      <c r="CZ17" s="12">
        <v>0</v>
      </c>
      <c r="DA17" s="12">
        <v>26.13</v>
      </c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</row>
    <row r="18" spans="1:118" s="8" customFormat="1" ht="20.25" customHeight="1">
      <c r="A18" s="34" t="s">
        <v>96</v>
      </c>
      <c r="B18" s="53" t="s">
        <v>97</v>
      </c>
      <c r="C18" s="8">
        <f t="shared" si="36"/>
        <v>660024.3947909998</v>
      </c>
      <c r="D18" s="49">
        <f t="shared" si="39"/>
        <v>6.1</v>
      </c>
      <c r="E18" s="49">
        <f t="shared" si="39"/>
        <v>100.250515</v>
      </c>
      <c r="F18" s="49">
        <f t="shared" si="39"/>
        <v>12.690883</v>
      </c>
      <c r="G18" s="49">
        <f t="shared" si="39"/>
        <v>7.9</v>
      </c>
      <c r="H18" s="49">
        <f t="shared" si="39"/>
        <v>7.6</v>
      </c>
      <c r="I18" s="49">
        <f t="shared" si="39"/>
        <v>1.2</v>
      </c>
      <c r="J18" s="49">
        <f t="shared" si="39"/>
        <v>10.427</v>
      </c>
      <c r="K18" s="49">
        <f t="shared" si="39"/>
        <v>47.121</v>
      </c>
      <c r="L18" s="49">
        <f t="shared" si="39"/>
        <v>649058.2266330001</v>
      </c>
      <c r="M18" s="49">
        <f t="shared" si="39"/>
        <v>7730.6496529999995</v>
      </c>
      <c r="N18" s="49">
        <f t="shared" si="40"/>
        <v>59.04683</v>
      </c>
      <c r="O18" s="49">
        <f t="shared" si="40"/>
        <v>1499.99884</v>
      </c>
      <c r="P18" s="49">
        <f t="shared" si="40"/>
        <v>189.548274</v>
      </c>
      <c r="Q18" s="49">
        <f t="shared" si="40"/>
        <v>377.903163</v>
      </c>
      <c r="R18" s="49">
        <f t="shared" si="40"/>
        <v>6.6000000000000005</v>
      </c>
      <c r="S18" s="49">
        <f t="shared" si="40"/>
        <v>20.2</v>
      </c>
      <c r="T18" s="49">
        <f t="shared" si="40"/>
        <v>862.7299999999999</v>
      </c>
      <c r="U18" s="49">
        <f t="shared" si="40"/>
        <v>6.6</v>
      </c>
      <c r="V18" s="49">
        <f t="shared" si="40"/>
        <v>6.7</v>
      </c>
      <c r="W18" s="49">
        <f t="shared" si="40"/>
        <v>12.902</v>
      </c>
      <c r="X18" s="46">
        <v>10</v>
      </c>
      <c r="Y18" s="37" t="s">
        <v>49</v>
      </c>
      <c r="Z18" s="26">
        <f t="shared" si="27"/>
        <v>723084.3456060002</v>
      </c>
      <c r="AA18" s="27">
        <f t="shared" si="28"/>
        <v>1.3</v>
      </c>
      <c r="AB18" s="27">
        <f t="shared" si="0"/>
        <v>38.926</v>
      </c>
      <c r="AC18" s="27">
        <f t="shared" si="1"/>
        <v>0.4</v>
      </c>
      <c r="AD18" s="27">
        <f t="shared" si="2"/>
        <v>98.999001</v>
      </c>
      <c r="AE18" s="27">
        <f t="shared" si="3"/>
        <v>1.2</v>
      </c>
      <c r="AF18" s="27">
        <f t="shared" si="4"/>
        <v>0</v>
      </c>
      <c r="AG18" s="27">
        <f t="shared" si="5"/>
        <v>0</v>
      </c>
      <c r="AH18" s="27">
        <f t="shared" si="6"/>
        <v>0.117</v>
      </c>
      <c r="AI18" s="27">
        <f t="shared" si="7"/>
        <v>9.2</v>
      </c>
      <c r="AJ18" s="27">
        <f t="shared" si="8"/>
        <v>46.9</v>
      </c>
      <c r="AK18" s="27">
        <f t="shared" si="9"/>
        <v>10.470767</v>
      </c>
      <c r="AL18" s="27">
        <f t="shared" si="10"/>
        <v>577.2405570000001</v>
      </c>
      <c r="AM18" s="27">
        <f t="shared" si="11"/>
        <v>216.22</v>
      </c>
      <c r="AN18" s="27">
        <f t="shared" si="12"/>
        <v>877.765189</v>
      </c>
      <c r="AO18" s="27">
        <f t="shared" si="13"/>
        <v>801.814132</v>
      </c>
      <c r="AP18" s="27">
        <f t="shared" si="14"/>
        <v>718748.6084210001</v>
      </c>
      <c r="AQ18" s="27">
        <f t="shared" si="15"/>
        <v>1288.2207930000002</v>
      </c>
      <c r="AR18" s="27">
        <f t="shared" si="16"/>
        <v>31.432000000000002</v>
      </c>
      <c r="AS18" s="27">
        <f t="shared" si="17"/>
        <v>280.952746</v>
      </c>
      <c r="AT18" s="27">
        <f t="shared" si="18"/>
        <v>54.579</v>
      </c>
      <c r="AU18" s="38" t="s">
        <v>49</v>
      </c>
      <c r="AV18" s="12">
        <v>54.579</v>
      </c>
      <c r="AW18" s="12">
        <v>5.7</v>
      </c>
      <c r="AX18" s="12">
        <v>4.1</v>
      </c>
      <c r="AY18" s="12">
        <v>193.256609</v>
      </c>
      <c r="AZ18" s="12">
        <v>4.3</v>
      </c>
      <c r="BA18" s="12">
        <v>3.7</v>
      </c>
      <c r="BB18" s="12">
        <v>69.896137</v>
      </c>
      <c r="BC18" s="29">
        <f t="shared" si="29"/>
        <v>280.952746</v>
      </c>
      <c r="BD18" s="12">
        <v>6.1</v>
      </c>
      <c r="BE18" s="12">
        <v>10.4</v>
      </c>
      <c r="BF18" s="12">
        <v>14.932</v>
      </c>
      <c r="BG18" s="29">
        <f t="shared" si="19"/>
        <v>31.432000000000002</v>
      </c>
      <c r="BH18" s="12">
        <v>63.271</v>
      </c>
      <c r="BI18" s="12">
        <v>26.6</v>
      </c>
      <c r="BJ18" s="12">
        <v>1174.849793</v>
      </c>
      <c r="BK18" s="12">
        <v>23.5</v>
      </c>
      <c r="BL18" s="29">
        <f t="shared" si="20"/>
        <v>1288.2207930000002</v>
      </c>
      <c r="BM18" s="12">
        <v>240.626575</v>
      </c>
      <c r="BN18" s="12">
        <v>708547.979134</v>
      </c>
      <c r="BO18" s="12">
        <v>9689.820759</v>
      </c>
      <c r="BP18" s="12">
        <v>270.181953</v>
      </c>
      <c r="BQ18" s="29">
        <f t="shared" si="21"/>
        <v>718748.6084210001</v>
      </c>
      <c r="BR18" s="12">
        <v>96.428132</v>
      </c>
      <c r="BS18" s="12">
        <v>705.386</v>
      </c>
      <c r="BT18" s="29">
        <f t="shared" si="22"/>
        <v>801.814132</v>
      </c>
      <c r="BU18" s="12">
        <v>352.790512</v>
      </c>
      <c r="BV18" s="12">
        <v>57.942809</v>
      </c>
      <c r="BW18" s="12">
        <v>464.631868</v>
      </c>
      <c r="BX18" s="12">
        <v>2.4</v>
      </c>
      <c r="BY18" s="29">
        <f t="shared" si="23"/>
        <v>877.765189</v>
      </c>
      <c r="BZ18" s="12">
        <v>20.5</v>
      </c>
      <c r="CA18" s="12">
        <v>190.02</v>
      </c>
      <c r="CB18" s="12">
        <v>452.279217</v>
      </c>
      <c r="CC18" s="12">
        <v>124.96134</v>
      </c>
      <c r="CD18" s="12">
        <v>2.6</v>
      </c>
      <c r="CE18" s="12">
        <v>3.1</v>
      </c>
      <c r="CF18" s="29">
        <f t="shared" si="30"/>
        <v>216.22</v>
      </c>
      <c r="CG18" s="29">
        <f t="shared" si="31"/>
        <v>577.2405570000001</v>
      </c>
      <c r="CH18" s="12">
        <v>9.070767</v>
      </c>
      <c r="CI18" s="12">
        <v>1.4</v>
      </c>
      <c r="CJ18" s="29">
        <f t="shared" si="24"/>
        <v>10.470767</v>
      </c>
      <c r="CK18" s="12">
        <v>13.9</v>
      </c>
      <c r="CL18" s="12">
        <v>26.5</v>
      </c>
      <c r="CM18" s="12">
        <v>6.5</v>
      </c>
      <c r="CN18" s="29">
        <f t="shared" si="25"/>
        <v>46.9</v>
      </c>
      <c r="CO18" s="12">
        <v>0</v>
      </c>
      <c r="CP18" s="12">
        <v>5.5</v>
      </c>
      <c r="CQ18" s="12">
        <v>2.7</v>
      </c>
      <c r="CR18" s="12">
        <v>1</v>
      </c>
      <c r="CS18" s="29">
        <f t="shared" si="26"/>
        <v>9.2</v>
      </c>
      <c r="CT18" s="12">
        <v>38.926</v>
      </c>
      <c r="CU18" s="12">
        <v>0.4</v>
      </c>
      <c r="CV18" s="12">
        <v>98.999001</v>
      </c>
      <c r="CW18" s="12">
        <v>1.2</v>
      </c>
      <c r="CX18" s="12">
        <v>1.3</v>
      </c>
      <c r="CY18" s="12">
        <v>0</v>
      </c>
      <c r="CZ18" s="12">
        <v>0</v>
      </c>
      <c r="DA18" s="12">
        <v>0.117</v>
      </c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</row>
    <row r="19" spans="1:118" s="8" customFormat="1" ht="20.25" customHeight="1">
      <c r="A19" s="34" t="s">
        <v>98</v>
      </c>
      <c r="B19" s="53" t="s">
        <v>99</v>
      </c>
      <c r="C19" s="8">
        <f t="shared" si="36"/>
        <v>856973.4916589999</v>
      </c>
      <c r="D19" s="49">
        <f t="shared" si="39"/>
        <v>471.090002</v>
      </c>
      <c r="E19" s="49">
        <f t="shared" si="39"/>
        <v>209.082117</v>
      </c>
      <c r="F19" s="49">
        <f t="shared" si="39"/>
        <v>1.2</v>
      </c>
      <c r="G19" s="49">
        <f t="shared" si="39"/>
        <v>2.3</v>
      </c>
      <c r="H19" s="49">
        <f t="shared" si="39"/>
        <v>6.14</v>
      </c>
      <c r="I19" s="49">
        <f t="shared" si="39"/>
        <v>3.344624</v>
      </c>
      <c r="J19" s="49">
        <f t="shared" si="39"/>
        <v>9.991</v>
      </c>
      <c r="K19" s="49">
        <f t="shared" si="39"/>
        <v>21.296</v>
      </c>
      <c r="L19" s="49">
        <f t="shared" si="39"/>
        <v>851514.129596</v>
      </c>
      <c r="M19" s="49">
        <f t="shared" si="39"/>
        <v>2249.2639649999996</v>
      </c>
      <c r="N19" s="49">
        <f t="shared" si="40"/>
        <v>80.806574</v>
      </c>
      <c r="O19" s="49">
        <f t="shared" si="40"/>
        <v>1110.618623</v>
      </c>
      <c r="P19" s="49">
        <f t="shared" si="40"/>
        <v>239.109129</v>
      </c>
      <c r="Q19" s="49">
        <f t="shared" si="40"/>
        <v>143.79602899999998</v>
      </c>
      <c r="R19" s="49">
        <f t="shared" si="40"/>
        <v>3.6</v>
      </c>
      <c r="S19" s="49">
        <f t="shared" si="40"/>
        <v>9.5</v>
      </c>
      <c r="T19" s="49">
        <f t="shared" si="40"/>
        <v>867.108</v>
      </c>
      <c r="U19" s="49">
        <f t="shared" si="40"/>
        <v>4.5</v>
      </c>
      <c r="V19" s="49">
        <f t="shared" si="40"/>
        <v>3.1</v>
      </c>
      <c r="W19" s="49">
        <f t="shared" si="40"/>
        <v>23.516</v>
      </c>
      <c r="X19" s="46">
        <v>11</v>
      </c>
      <c r="Y19" s="37" t="s">
        <v>50</v>
      </c>
      <c r="Z19" s="26">
        <f t="shared" si="27"/>
        <v>804503.714682</v>
      </c>
      <c r="AA19" s="27">
        <f t="shared" si="28"/>
        <v>1.8</v>
      </c>
      <c r="AB19" s="27">
        <f t="shared" si="0"/>
        <v>106.598</v>
      </c>
      <c r="AC19" s="27">
        <f t="shared" si="1"/>
        <v>0.6</v>
      </c>
      <c r="AD19" s="27">
        <f t="shared" si="2"/>
        <v>1.2</v>
      </c>
      <c r="AE19" s="27">
        <f t="shared" si="3"/>
        <v>1.2</v>
      </c>
      <c r="AF19" s="27">
        <f t="shared" si="4"/>
        <v>0</v>
      </c>
      <c r="AG19" s="27">
        <f t="shared" si="5"/>
        <v>0.5</v>
      </c>
      <c r="AH19" s="27">
        <f t="shared" si="6"/>
        <v>46.183</v>
      </c>
      <c r="AI19" s="27">
        <f t="shared" si="7"/>
        <v>306.53563599999995</v>
      </c>
      <c r="AJ19" s="27">
        <f t="shared" si="8"/>
        <v>67.19999999999999</v>
      </c>
      <c r="AK19" s="27">
        <f t="shared" si="9"/>
        <v>4.6</v>
      </c>
      <c r="AL19" s="27">
        <f t="shared" si="10"/>
        <v>1189.860888</v>
      </c>
      <c r="AM19" s="27">
        <f t="shared" si="11"/>
        <v>1022.830102</v>
      </c>
      <c r="AN19" s="27">
        <f t="shared" si="12"/>
        <v>1297.9663429999998</v>
      </c>
      <c r="AO19" s="27">
        <f t="shared" si="13"/>
        <v>224.665523</v>
      </c>
      <c r="AP19" s="27">
        <f t="shared" si="14"/>
        <v>798031.196846</v>
      </c>
      <c r="AQ19" s="27">
        <f t="shared" si="15"/>
        <v>1729.068159</v>
      </c>
      <c r="AR19" s="27">
        <f t="shared" si="16"/>
        <v>291.48202200000003</v>
      </c>
      <c r="AS19" s="27">
        <f t="shared" si="17"/>
        <v>122.77816299999999</v>
      </c>
      <c r="AT19" s="27">
        <f t="shared" si="18"/>
        <v>57.45</v>
      </c>
      <c r="AU19" s="38" t="s">
        <v>50</v>
      </c>
      <c r="AV19" s="12">
        <v>57.45</v>
      </c>
      <c r="AW19" s="12">
        <v>13.180619</v>
      </c>
      <c r="AX19" s="12">
        <v>2.4</v>
      </c>
      <c r="AY19" s="12">
        <v>69.485053</v>
      </c>
      <c r="AZ19" s="12">
        <v>5</v>
      </c>
      <c r="BA19" s="12">
        <v>3.2</v>
      </c>
      <c r="BB19" s="12">
        <v>29.512491</v>
      </c>
      <c r="BC19" s="29">
        <f t="shared" si="29"/>
        <v>122.77816299999999</v>
      </c>
      <c r="BD19" s="12">
        <v>53.686057</v>
      </c>
      <c r="BE19" s="12">
        <v>7.6</v>
      </c>
      <c r="BF19" s="12">
        <v>230.195965</v>
      </c>
      <c r="BG19" s="29">
        <f t="shared" si="19"/>
        <v>291.48202200000003</v>
      </c>
      <c r="BH19" s="12">
        <v>106.014476</v>
      </c>
      <c r="BI19" s="12">
        <v>26.105</v>
      </c>
      <c r="BJ19" s="12">
        <v>1553.310683</v>
      </c>
      <c r="BK19" s="12">
        <v>43.638</v>
      </c>
      <c r="BL19" s="29">
        <f t="shared" si="20"/>
        <v>1729.068159</v>
      </c>
      <c r="BM19" s="12">
        <v>168.501349</v>
      </c>
      <c r="BN19" s="12">
        <v>9058.032842</v>
      </c>
      <c r="BO19" s="12">
        <v>785704.63424</v>
      </c>
      <c r="BP19" s="12">
        <v>3100.028415</v>
      </c>
      <c r="BQ19" s="29">
        <f t="shared" si="21"/>
        <v>798031.196846</v>
      </c>
      <c r="BR19" s="12">
        <v>1.4</v>
      </c>
      <c r="BS19" s="12">
        <v>223.265523</v>
      </c>
      <c r="BT19" s="29">
        <f t="shared" si="22"/>
        <v>224.665523</v>
      </c>
      <c r="BU19" s="12">
        <v>461.125878</v>
      </c>
      <c r="BV19" s="12">
        <v>239.197636</v>
      </c>
      <c r="BW19" s="12">
        <v>513.614478</v>
      </c>
      <c r="BX19" s="12">
        <v>84.028351</v>
      </c>
      <c r="BY19" s="29">
        <f t="shared" si="23"/>
        <v>1297.9663429999998</v>
      </c>
      <c r="BZ19" s="12">
        <v>357.03103</v>
      </c>
      <c r="CA19" s="12">
        <v>459.624385</v>
      </c>
      <c r="CB19" s="12">
        <v>1031.395298</v>
      </c>
      <c r="CC19" s="12">
        <v>158.46559</v>
      </c>
      <c r="CD19" s="12">
        <v>56.466887</v>
      </c>
      <c r="CE19" s="12">
        <v>149.7078</v>
      </c>
      <c r="CF19" s="29">
        <f t="shared" si="30"/>
        <v>1022.830102</v>
      </c>
      <c r="CG19" s="29">
        <f t="shared" si="31"/>
        <v>1189.860888</v>
      </c>
      <c r="CH19" s="12">
        <v>2.8</v>
      </c>
      <c r="CI19" s="12">
        <v>1.8</v>
      </c>
      <c r="CJ19" s="29">
        <f t="shared" si="24"/>
        <v>4.6</v>
      </c>
      <c r="CK19" s="12">
        <v>20.9</v>
      </c>
      <c r="CL19" s="12">
        <v>36.8</v>
      </c>
      <c r="CM19" s="12">
        <v>9.5</v>
      </c>
      <c r="CN19" s="29">
        <f t="shared" si="25"/>
        <v>67.19999999999999</v>
      </c>
      <c r="CO19" s="12">
        <v>294.235636</v>
      </c>
      <c r="CP19" s="12">
        <v>7.5</v>
      </c>
      <c r="CQ19" s="12">
        <v>3.4</v>
      </c>
      <c r="CR19" s="12">
        <v>1.4</v>
      </c>
      <c r="CS19" s="29">
        <f t="shared" si="26"/>
        <v>306.53563599999995</v>
      </c>
      <c r="CT19" s="12">
        <v>106.598</v>
      </c>
      <c r="CU19" s="12">
        <v>0.6</v>
      </c>
      <c r="CV19" s="12">
        <v>1.2</v>
      </c>
      <c r="CW19" s="12">
        <v>1.2</v>
      </c>
      <c r="CX19" s="12">
        <v>1.8</v>
      </c>
      <c r="CY19" s="12">
        <v>0</v>
      </c>
      <c r="CZ19" s="12">
        <v>0.5</v>
      </c>
      <c r="DA19" s="12">
        <v>46.183</v>
      </c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</row>
    <row r="20" spans="1:118" s="8" customFormat="1" ht="20.25" customHeight="1">
      <c r="A20" s="54"/>
      <c r="B20" s="55" t="s">
        <v>100</v>
      </c>
      <c r="C20" s="8">
        <f t="shared" si="36"/>
        <v>403779.669705</v>
      </c>
      <c r="D20" s="49">
        <f t="shared" si="39"/>
        <v>27.347505</v>
      </c>
      <c r="E20" s="49">
        <f t="shared" si="39"/>
        <v>47.792</v>
      </c>
      <c r="F20" s="49">
        <f t="shared" si="39"/>
        <v>15.881765</v>
      </c>
      <c r="G20" s="49">
        <f t="shared" si="39"/>
        <v>0.9</v>
      </c>
      <c r="H20" s="49">
        <f t="shared" si="39"/>
        <v>18.340016</v>
      </c>
      <c r="I20" s="49">
        <f t="shared" si="39"/>
        <v>5.275</v>
      </c>
      <c r="J20" s="49">
        <f t="shared" si="39"/>
        <v>0</v>
      </c>
      <c r="K20" s="49">
        <f t="shared" si="39"/>
        <v>12.891</v>
      </c>
      <c r="L20" s="49">
        <f t="shared" si="39"/>
        <v>400195.362295</v>
      </c>
      <c r="M20" s="49">
        <f t="shared" si="39"/>
        <v>2189.390924</v>
      </c>
      <c r="N20" s="49">
        <f t="shared" si="40"/>
        <v>27.015541000000002</v>
      </c>
      <c r="O20" s="49">
        <f t="shared" si="40"/>
        <v>600.442084</v>
      </c>
      <c r="P20" s="49">
        <f t="shared" si="40"/>
        <v>84.196262</v>
      </c>
      <c r="Q20" s="49">
        <f t="shared" si="40"/>
        <v>76.43531300000001</v>
      </c>
      <c r="R20" s="49">
        <f t="shared" si="40"/>
        <v>1.2</v>
      </c>
      <c r="S20" s="49">
        <f t="shared" si="40"/>
        <v>3.4</v>
      </c>
      <c r="T20" s="49">
        <f t="shared" si="40"/>
        <v>473.1</v>
      </c>
      <c r="U20" s="49">
        <f t="shared" si="40"/>
        <v>0.30000000000000004</v>
      </c>
      <c r="V20" s="49">
        <f t="shared" si="40"/>
        <v>0.4</v>
      </c>
      <c r="W20" s="49">
        <f t="shared" si="40"/>
        <v>0</v>
      </c>
      <c r="X20" s="46">
        <v>12</v>
      </c>
      <c r="Y20" s="37" t="s">
        <v>51</v>
      </c>
      <c r="Z20" s="26">
        <f t="shared" si="27"/>
        <v>574029.6260100001</v>
      </c>
      <c r="AA20" s="27">
        <f t="shared" si="28"/>
        <v>1.9</v>
      </c>
      <c r="AB20" s="27">
        <f t="shared" si="0"/>
        <v>19.4</v>
      </c>
      <c r="AC20" s="27">
        <f t="shared" si="1"/>
        <v>1.2</v>
      </c>
      <c r="AD20" s="27">
        <f t="shared" si="2"/>
        <v>1.6</v>
      </c>
      <c r="AE20" s="27">
        <f t="shared" si="3"/>
        <v>1.3</v>
      </c>
      <c r="AF20" s="27">
        <f t="shared" si="4"/>
        <v>0</v>
      </c>
      <c r="AG20" s="27">
        <f t="shared" si="5"/>
        <v>0.2</v>
      </c>
      <c r="AH20" s="27">
        <f t="shared" si="6"/>
        <v>0</v>
      </c>
      <c r="AI20" s="27">
        <f t="shared" si="7"/>
        <v>7.4</v>
      </c>
      <c r="AJ20" s="27">
        <f t="shared" si="8"/>
        <v>51.026485</v>
      </c>
      <c r="AK20" s="27">
        <f t="shared" si="9"/>
        <v>3</v>
      </c>
      <c r="AL20" s="27">
        <f t="shared" si="10"/>
        <v>1163.258404</v>
      </c>
      <c r="AM20" s="27">
        <f t="shared" si="11"/>
        <v>8353.343305</v>
      </c>
      <c r="AN20" s="27">
        <f t="shared" si="12"/>
        <v>7109.3322800000005</v>
      </c>
      <c r="AO20" s="27">
        <f t="shared" si="13"/>
        <v>8.7</v>
      </c>
      <c r="AP20" s="27">
        <f t="shared" si="14"/>
        <v>556783.8933710001</v>
      </c>
      <c r="AQ20" s="27">
        <f t="shared" si="15"/>
        <v>443.43</v>
      </c>
      <c r="AR20" s="27">
        <f t="shared" si="16"/>
        <v>18.6</v>
      </c>
      <c r="AS20" s="27">
        <f t="shared" si="17"/>
        <v>53.865018</v>
      </c>
      <c r="AT20" s="27">
        <f t="shared" si="18"/>
        <v>8.177147</v>
      </c>
      <c r="AU20" s="38" t="s">
        <v>51</v>
      </c>
      <c r="AV20" s="12">
        <v>8.177147</v>
      </c>
      <c r="AW20" s="12">
        <v>3.8</v>
      </c>
      <c r="AX20" s="12">
        <v>1.4</v>
      </c>
      <c r="AY20" s="12">
        <v>2.9</v>
      </c>
      <c r="AZ20" s="12">
        <v>6.916844</v>
      </c>
      <c r="BA20" s="12">
        <v>35.248174</v>
      </c>
      <c r="BB20" s="12">
        <v>3.6</v>
      </c>
      <c r="BC20" s="29">
        <f t="shared" si="29"/>
        <v>53.865018</v>
      </c>
      <c r="BD20" s="12">
        <v>9.5</v>
      </c>
      <c r="BE20" s="12">
        <v>4.7</v>
      </c>
      <c r="BF20" s="12">
        <v>4.4</v>
      </c>
      <c r="BG20" s="29">
        <f t="shared" si="19"/>
        <v>18.6</v>
      </c>
      <c r="BH20" s="12">
        <v>12.2</v>
      </c>
      <c r="BI20" s="12">
        <v>18.8</v>
      </c>
      <c r="BJ20" s="12">
        <v>342.13</v>
      </c>
      <c r="BK20" s="12">
        <v>70.3</v>
      </c>
      <c r="BL20" s="29">
        <f t="shared" si="20"/>
        <v>443.43</v>
      </c>
      <c r="BM20" s="12">
        <v>183.988226</v>
      </c>
      <c r="BN20" s="12">
        <v>320.280392</v>
      </c>
      <c r="BO20" s="12">
        <v>3088.871647</v>
      </c>
      <c r="BP20" s="12">
        <v>553190.753106</v>
      </c>
      <c r="BQ20" s="29">
        <f t="shared" si="21"/>
        <v>556783.8933710001</v>
      </c>
      <c r="BR20" s="12">
        <v>1.5</v>
      </c>
      <c r="BS20" s="12">
        <v>7.2</v>
      </c>
      <c r="BT20" s="29">
        <f t="shared" si="22"/>
        <v>8.7</v>
      </c>
      <c r="BU20" s="12">
        <v>6379.571742</v>
      </c>
      <c r="BV20" s="12">
        <v>32.6</v>
      </c>
      <c r="BW20" s="12">
        <v>694.660538</v>
      </c>
      <c r="BX20" s="12">
        <v>2.5</v>
      </c>
      <c r="BY20" s="29">
        <f t="shared" si="23"/>
        <v>7109.3322800000005</v>
      </c>
      <c r="BZ20" s="12">
        <v>778.619288</v>
      </c>
      <c r="CA20" s="12">
        <v>7565.524017</v>
      </c>
      <c r="CB20" s="12">
        <v>906.778026</v>
      </c>
      <c r="CC20" s="12">
        <v>256.480378</v>
      </c>
      <c r="CD20" s="12">
        <v>4</v>
      </c>
      <c r="CE20" s="12">
        <v>5.2</v>
      </c>
      <c r="CF20" s="29">
        <f t="shared" si="30"/>
        <v>8353.343305</v>
      </c>
      <c r="CG20" s="29">
        <f t="shared" si="31"/>
        <v>1163.258404</v>
      </c>
      <c r="CH20" s="12">
        <v>1.8</v>
      </c>
      <c r="CI20" s="12">
        <v>1.2</v>
      </c>
      <c r="CJ20" s="29">
        <f t="shared" si="24"/>
        <v>3</v>
      </c>
      <c r="CK20" s="12">
        <v>25.226485</v>
      </c>
      <c r="CL20" s="12">
        <v>18.3</v>
      </c>
      <c r="CM20" s="12">
        <v>7.5</v>
      </c>
      <c r="CN20" s="29">
        <f t="shared" si="25"/>
        <v>51.026485</v>
      </c>
      <c r="CO20" s="12">
        <v>0</v>
      </c>
      <c r="CP20" s="12">
        <v>4.1</v>
      </c>
      <c r="CQ20" s="12">
        <v>2.4</v>
      </c>
      <c r="CR20" s="12">
        <v>0.9</v>
      </c>
      <c r="CS20" s="29">
        <f t="shared" si="26"/>
        <v>7.4</v>
      </c>
      <c r="CT20" s="12">
        <v>19.4</v>
      </c>
      <c r="CU20" s="12">
        <v>1.2</v>
      </c>
      <c r="CV20" s="12">
        <v>1.6</v>
      </c>
      <c r="CW20" s="12">
        <v>1.3</v>
      </c>
      <c r="CX20" s="12">
        <v>1.9</v>
      </c>
      <c r="CY20" s="12">
        <v>0</v>
      </c>
      <c r="CZ20" s="12">
        <v>0.2</v>
      </c>
      <c r="DA20" s="12">
        <v>0</v>
      </c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</row>
    <row r="21" spans="1:118" s="8" customFormat="1" ht="20.25" customHeight="1">
      <c r="A21" s="51" t="s">
        <v>101</v>
      </c>
      <c r="B21" s="56" t="s">
        <v>102</v>
      </c>
      <c r="C21" s="8">
        <f t="shared" si="36"/>
        <v>1264439.624619</v>
      </c>
      <c r="D21" s="49">
        <f aca="true" t="shared" si="41" ref="D21:S23">AA35</f>
        <v>28.1</v>
      </c>
      <c r="E21" s="49">
        <f t="shared" si="41"/>
        <v>3504.615795</v>
      </c>
      <c r="F21" s="49">
        <f t="shared" si="41"/>
        <v>12.8</v>
      </c>
      <c r="G21" s="49">
        <f t="shared" si="41"/>
        <v>19</v>
      </c>
      <c r="H21" s="49">
        <f t="shared" si="41"/>
        <v>18.6</v>
      </c>
      <c r="I21" s="49">
        <f t="shared" si="41"/>
        <v>4.9</v>
      </c>
      <c r="J21" s="49">
        <f t="shared" si="41"/>
        <v>31.009989</v>
      </c>
      <c r="K21" s="49">
        <f t="shared" si="41"/>
        <v>45.694</v>
      </c>
      <c r="L21" s="49">
        <f t="shared" si="41"/>
        <v>10256.303071</v>
      </c>
      <c r="M21" s="49">
        <f t="shared" si="41"/>
        <v>1236002.3294909997</v>
      </c>
      <c r="N21" s="49">
        <f t="shared" si="41"/>
        <v>7301.1168800000005</v>
      </c>
      <c r="O21" s="49">
        <f t="shared" si="41"/>
        <v>4654.499865</v>
      </c>
      <c r="P21" s="49">
        <f t="shared" si="41"/>
        <v>381.60922</v>
      </c>
      <c r="Q21" s="49">
        <f t="shared" si="41"/>
        <v>511.475091</v>
      </c>
      <c r="R21" s="49">
        <f t="shared" si="41"/>
        <v>20.1</v>
      </c>
      <c r="S21" s="49">
        <f t="shared" si="41"/>
        <v>116.557228</v>
      </c>
      <c r="T21" s="49">
        <f aca="true" t="shared" si="42" ref="N21:W23">AQ35</f>
        <v>1418.797</v>
      </c>
      <c r="U21" s="49">
        <f t="shared" si="42"/>
        <v>25.299999999999997</v>
      </c>
      <c r="V21" s="49">
        <f t="shared" si="42"/>
        <v>22.889989</v>
      </c>
      <c r="W21" s="49">
        <f t="shared" si="42"/>
        <v>63.927</v>
      </c>
      <c r="X21" s="46">
        <v>13</v>
      </c>
      <c r="Y21" s="37" t="s">
        <v>52</v>
      </c>
      <c r="Z21" s="26">
        <f t="shared" si="27"/>
        <v>628219.23372</v>
      </c>
      <c r="AA21" s="27">
        <f t="shared" si="28"/>
        <v>0.1</v>
      </c>
      <c r="AB21" s="27">
        <f t="shared" si="0"/>
        <v>2.5</v>
      </c>
      <c r="AC21" s="27">
        <f t="shared" si="1"/>
        <v>0</v>
      </c>
      <c r="AD21" s="27">
        <f t="shared" si="2"/>
        <v>0.1</v>
      </c>
      <c r="AE21" s="27">
        <f t="shared" si="3"/>
        <v>0</v>
      </c>
      <c r="AF21" s="27">
        <f t="shared" si="4"/>
        <v>0</v>
      </c>
      <c r="AG21" s="27">
        <f t="shared" si="5"/>
        <v>0</v>
      </c>
      <c r="AH21" s="27">
        <f t="shared" si="6"/>
        <v>0</v>
      </c>
      <c r="AI21" s="27">
        <f t="shared" si="7"/>
        <v>2.2</v>
      </c>
      <c r="AJ21" s="27">
        <f t="shared" si="8"/>
        <v>11.8</v>
      </c>
      <c r="AK21" s="27">
        <f t="shared" si="9"/>
        <v>0.30000000000000004</v>
      </c>
      <c r="AL21" s="27">
        <f t="shared" si="10"/>
        <v>155.89651800000001</v>
      </c>
      <c r="AM21" s="27">
        <f t="shared" si="11"/>
        <v>36.243</v>
      </c>
      <c r="AN21" s="27">
        <f t="shared" si="12"/>
        <v>1441.1021389999999</v>
      </c>
      <c r="AO21" s="27">
        <f t="shared" si="13"/>
        <v>610833.7742399999</v>
      </c>
      <c r="AP21" s="27">
        <f t="shared" si="14"/>
        <v>124.67818900000002</v>
      </c>
      <c r="AQ21" s="27">
        <f t="shared" si="15"/>
        <v>15551.139634</v>
      </c>
      <c r="AR21" s="27">
        <f t="shared" si="16"/>
        <v>27.4</v>
      </c>
      <c r="AS21" s="27">
        <f t="shared" si="17"/>
        <v>31.999999999999996</v>
      </c>
      <c r="AT21" s="27">
        <f t="shared" si="18"/>
        <v>0</v>
      </c>
      <c r="AU21" s="38" t="s">
        <v>52</v>
      </c>
      <c r="AV21" s="12">
        <v>0</v>
      </c>
      <c r="AW21" s="12">
        <v>2.1</v>
      </c>
      <c r="AX21" s="12">
        <v>5.1</v>
      </c>
      <c r="AY21" s="12">
        <v>12.2</v>
      </c>
      <c r="AZ21" s="12">
        <v>1.4</v>
      </c>
      <c r="BA21" s="12">
        <v>3.7</v>
      </c>
      <c r="BB21" s="12">
        <v>7.5</v>
      </c>
      <c r="BC21" s="29">
        <f t="shared" si="29"/>
        <v>31.999999999999996</v>
      </c>
      <c r="BD21" s="12">
        <v>11.1</v>
      </c>
      <c r="BE21" s="12">
        <v>10.1</v>
      </c>
      <c r="BF21" s="12">
        <v>6.2</v>
      </c>
      <c r="BG21" s="29">
        <f t="shared" si="19"/>
        <v>27.4</v>
      </c>
      <c r="BH21" s="12">
        <v>3022.698128</v>
      </c>
      <c r="BI21" s="12">
        <v>451.540252</v>
      </c>
      <c r="BJ21" s="12">
        <v>10900.090841</v>
      </c>
      <c r="BK21" s="12">
        <v>1176.810413</v>
      </c>
      <c r="BL21" s="29">
        <f t="shared" si="20"/>
        <v>15551.139634</v>
      </c>
      <c r="BM21" s="12">
        <v>24.650057</v>
      </c>
      <c r="BN21" s="12">
        <v>96.428132</v>
      </c>
      <c r="BO21" s="12">
        <v>1.7</v>
      </c>
      <c r="BP21" s="12">
        <v>1.9</v>
      </c>
      <c r="BQ21" s="29">
        <f t="shared" si="21"/>
        <v>124.67818900000002</v>
      </c>
      <c r="BR21" s="12">
        <v>605704.375442</v>
      </c>
      <c r="BS21" s="12">
        <v>5129.398798</v>
      </c>
      <c r="BT21" s="29">
        <f t="shared" si="22"/>
        <v>610833.7742399999</v>
      </c>
      <c r="BU21" s="12">
        <v>41.487827</v>
      </c>
      <c r="BV21" s="12">
        <v>1207.729987</v>
      </c>
      <c r="BW21" s="12">
        <v>190.784325</v>
      </c>
      <c r="BX21" s="12">
        <v>1.1</v>
      </c>
      <c r="BY21" s="29">
        <f t="shared" si="23"/>
        <v>1441.1021389999999</v>
      </c>
      <c r="BZ21" s="12">
        <v>2.3</v>
      </c>
      <c r="CA21" s="12">
        <v>32.543</v>
      </c>
      <c r="CB21" s="12">
        <v>88.611852</v>
      </c>
      <c r="CC21" s="12">
        <v>67.284666</v>
      </c>
      <c r="CD21" s="12">
        <v>0.2</v>
      </c>
      <c r="CE21" s="12">
        <v>1.2</v>
      </c>
      <c r="CF21" s="29">
        <f t="shared" si="30"/>
        <v>36.243</v>
      </c>
      <c r="CG21" s="29">
        <f t="shared" si="31"/>
        <v>155.89651800000001</v>
      </c>
      <c r="CH21" s="12">
        <v>0.2</v>
      </c>
      <c r="CI21" s="12">
        <v>0.1</v>
      </c>
      <c r="CJ21" s="29">
        <f t="shared" si="24"/>
        <v>0.30000000000000004</v>
      </c>
      <c r="CK21" s="12">
        <v>4.2</v>
      </c>
      <c r="CL21" s="12">
        <v>5.8</v>
      </c>
      <c r="CM21" s="12">
        <v>1.8</v>
      </c>
      <c r="CN21" s="29">
        <f t="shared" si="25"/>
        <v>11.8</v>
      </c>
      <c r="CO21" s="12">
        <v>0</v>
      </c>
      <c r="CP21" s="12">
        <v>1.3</v>
      </c>
      <c r="CQ21" s="12">
        <v>0.9</v>
      </c>
      <c r="CR21" s="12">
        <v>0</v>
      </c>
      <c r="CS21" s="29">
        <f t="shared" si="26"/>
        <v>2.2</v>
      </c>
      <c r="CT21" s="12">
        <v>2.5</v>
      </c>
      <c r="CU21" s="12">
        <v>0</v>
      </c>
      <c r="CV21" s="12">
        <v>0.1</v>
      </c>
      <c r="CW21" s="12">
        <v>0</v>
      </c>
      <c r="CX21" s="12">
        <v>0.1</v>
      </c>
      <c r="CY21" s="12">
        <v>0</v>
      </c>
      <c r="CZ21" s="12">
        <v>0</v>
      </c>
      <c r="DA21" s="12">
        <v>0</v>
      </c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</row>
    <row r="22" spans="1:118" s="8" customFormat="1" ht="20.25" customHeight="1">
      <c r="A22" s="34" t="s">
        <v>103</v>
      </c>
      <c r="B22" s="53" t="s">
        <v>104</v>
      </c>
      <c r="C22" s="8">
        <f t="shared" si="36"/>
        <v>1657437.8397510003</v>
      </c>
      <c r="D22" s="49">
        <f t="shared" si="41"/>
        <v>178.193645</v>
      </c>
      <c r="E22" s="49">
        <f t="shared" si="41"/>
        <v>1048.447956</v>
      </c>
      <c r="F22" s="49">
        <f t="shared" si="41"/>
        <v>34</v>
      </c>
      <c r="G22" s="49">
        <f t="shared" si="41"/>
        <v>63.71968</v>
      </c>
      <c r="H22" s="49">
        <f t="shared" si="41"/>
        <v>132.95288</v>
      </c>
      <c r="I22" s="49">
        <f t="shared" si="41"/>
        <v>41.412782</v>
      </c>
      <c r="J22" s="49">
        <f t="shared" si="41"/>
        <v>52.434</v>
      </c>
      <c r="K22" s="49">
        <f t="shared" si="41"/>
        <v>79.508</v>
      </c>
      <c r="L22" s="49">
        <f t="shared" si="41"/>
        <v>1894.69924</v>
      </c>
      <c r="M22" s="49">
        <f t="shared" si="41"/>
        <v>1630371.1404950002</v>
      </c>
      <c r="N22" s="49">
        <f t="shared" si="42"/>
        <v>16182.246555</v>
      </c>
      <c r="O22" s="49">
        <f t="shared" si="42"/>
        <v>3043.726779</v>
      </c>
      <c r="P22" s="49">
        <f t="shared" si="42"/>
        <v>574.814921</v>
      </c>
      <c r="Q22" s="49">
        <f t="shared" si="42"/>
        <v>699.4385179999999</v>
      </c>
      <c r="R22" s="49">
        <f t="shared" si="42"/>
        <v>109.480145</v>
      </c>
      <c r="S22" s="49">
        <f t="shared" si="42"/>
        <v>99.206913</v>
      </c>
      <c r="T22" s="49">
        <f t="shared" si="42"/>
        <v>2593.6812419999997</v>
      </c>
      <c r="U22" s="49">
        <f t="shared" si="42"/>
        <v>43.7</v>
      </c>
      <c r="V22" s="49">
        <f t="shared" si="42"/>
        <v>81.77900000000001</v>
      </c>
      <c r="W22" s="49">
        <f t="shared" si="42"/>
        <v>113.257</v>
      </c>
      <c r="X22" s="46">
        <v>14</v>
      </c>
      <c r="Y22" s="37" t="s">
        <v>53</v>
      </c>
      <c r="Z22" s="26">
        <f t="shared" si="27"/>
        <v>1411249.7940560002</v>
      </c>
      <c r="AA22" s="27">
        <f t="shared" si="28"/>
        <v>1.3</v>
      </c>
      <c r="AB22" s="27">
        <f t="shared" si="0"/>
        <v>31.747</v>
      </c>
      <c r="AC22" s="27">
        <f t="shared" si="1"/>
        <v>1.2</v>
      </c>
      <c r="AD22" s="27">
        <f t="shared" si="2"/>
        <v>1.1</v>
      </c>
      <c r="AE22" s="27">
        <f t="shared" si="3"/>
        <v>1</v>
      </c>
      <c r="AF22" s="27">
        <f t="shared" si="4"/>
        <v>0</v>
      </c>
      <c r="AG22" s="27">
        <f t="shared" si="5"/>
        <v>0.2</v>
      </c>
      <c r="AH22" s="27">
        <f t="shared" si="6"/>
        <v>0</v>
      </c>
      <c r="AI22" s="27">
        <f t="shared" si="7"/>
        <v>75.06964099999999</v>
      </c>
      <c r="AJ22" s="27">
        <f t="shared" si="8"/>
        <v>52.2</v>
      </c>
      <c r="AK22" s="27">
        <f t="shared" si="9"/>
        <v>6</v>
      </c>
      <c r="AL22" s="27">
        <f t="shared" si="10"/>
        <v>934.705082</v>
      </c>
      <c r="AM22" s="27">
        <f t="shared" si="11"/>
        <v>624.277074</v>
      </c>
      <c r="AN22" s="27">
        <f t="shared" si="12"/>
        <v>9016.486337999999</v>
      </c>
      <c r="AO22" s="27">
        <f t="shared" si="13"/>
        <v>1364508.1898100001</v>
      </c>
      <c r="AP22" s="27">
        <f t="shared" si="14"/>
        <v>9371.849197999998</v>
      </c>
      <c r="AQ22" s="27">
        <f t="shared" si="15"/>
        <v>17471.400629</v>
      </c>
      <c r="AR22" s="27">
        <f t="shared" si="16"/>
        <v>8921.633689</v>
      </c>
      <c r="AS22" s="27">
        <f t="shared" si="17"/>
        <v>203.290595</v>
      </c>
      <c r="AT22" s="27">
        <f t="shared" si="18"/>
        <v>28.145</v>
      </c>
      <c r="AU22" s="38" t="s">
        <v>53</v>
      </c>
      <c r="AV22" s="12">
        <v>28.145</v>
      </c>
      <c r="AW22" s="12">
        <v>8.7</v>
      </c>
      <c r="AX22" s="12">
        <v>24.07557</v>
      </c>
      <c r="AY22" s="12">
        <v>48.9</v>
      </c>
      <c r="AZ22" s="12">
        <v>5.7</v>
      </c>
      <c r="BA22" s="12">
        <v>14.2</v>
      </c>
      <c r="BB22" s="12">
        <v>101.715025</v>
      </c>
      <c r="BC22" s="29">
        <f t="shared" si="29"/>
        <v>203.290595</v>
      </c>
      <c r="BD22" s="12">
        <v>140.602052</v>
      </c>
      <c r="BE22" s="12">
        <v>3026.102191</v>
      </c>
      <c r="BF22" s="12">
        <v>5754.929446</v>
      </c>
      <c r="BG22" s="29">
        <f t="shared" si="19"/>
        <v>8921.633689</v>
      </c>
      <c r="BH22" s="12">
        <v>6627.866674</v>
      </c>
      <c r="BI22" s="12">
        <v>648.376668</v>
      </c>
      <c r="BJ22" s="12">
        <v>9570.005764</v>
      </c>
      <c r="BK22" s="12">
        <v>625.151523</v>
      </c>
      <c r="BL22" s="29">
        <f t="shared" si="20"/>
        <v>17471.400629</v>
      </c>
      <c r="BM22" s="12">
        <v>8345.690523</v>
      </c>
      <c r="BN22" s="12">
        <v>618.750558</v>
      </c>
      <c r="BO22" s="12">
        <v>256.453139</v>
      </c>
      <c r="BP22" s="12">
        <v>150.954978</v>
      </c>
      <c r="BQ22" s="29">
        <f t="shared" si="21"/>
        <v>9371.849197999998</v>
      </c>
      <c r="BR22" s="12">
        <v>5238.07872</v>
      </c>
      <c r="BS22" s="12">
        <v>1359270.11109</v>
      </c>
      <c r="BT22" s="29">
        <f t="shared" si="22"/>
        <v>1364508.1898100001</v>
      </c>
      <c r="BU22" s="12">
        <v>801.709604</v>
      </c>
      <c r="BV22" s="12">
        <v>3384.417076</v>
      </c>
      <c r="BW22" s="12">
        <v>2309.597394</v>
      </c>
      <c r="BX22" s="12">
        <v>2520.762264</v>
      </c>
      <c r="BY22" s="29">
        <f t="shared" si="23"/>
        <v>9016.486337999999</v>
      </c>
      <c r="BZ22" s="12">
        <v>195.772334</v>
      </c>
      <c r="CA22" s="12">
        <v>366.06138</v>
      </c>
      <c r="CB22" s="12">
        <v>607.153704</v>
      </c>
      <c r="CC22" s="12">
        <v>327.551378</v>
      </c>
      <c r="CD22" s="12">
        <v>36.050488</v>
      </c>
      <c r="CE22" s="12">
        <v>26.392872</v>
      </c>
      <c r="CF22" s="29">
        <f t="shared" si="30"/>
        <v>624.277074</v>
      </c>
      <c r="CG22" s="29">
        <f t="shared" si="31"/>
        <v>934.705082</v>
      </c>
      <c r="CH22" s="12">
        <v>4.8</v>
      </c>
      <c r="CI22" s="12">
        <v>1.2</v>
      </c>
      <c r="CJ22" s="29">
        <f t="shared" si="24"/>
        <v>6</v>
      </c>
      <c r="CK22" s="12">
        <v>16.8</v>
      </c>
      <c r="CL22" s="12">
        <v>27.7</v>
      </c>
      <c r="CM22" s="12">
        <v>7.7</v>
      </c>
      <c r="CN22" s="29">
        <f t="shared" si="25"/>
        <v>52.2</v>
      </c>
      <c r="CO22" s="12">
        <v>0.1</v>
      </c>
      <c r="CP22" s="12">
        <v>70.769641</v>
      </c>
      <c r="CQ22" s="12">
        <v>3</v>
      </c>
      <c r="CR22" s="12">
        <v>1.2</v>
      </c>
      <c r="CS22" s="29">
        <f t="shared" si="26"/>
        <v>75.06964099999999</v>
      </c>
      <c r="CT22" s="12">
        <v>31.747</v>
      </c>
      <c r="CU22" s="12">
        <v>1.2</v>
      </c>
      <c r="CV22" s="12">
        <v>1.1</v>
      </c>
      <c r="CW22" s="12">
        <v>1</v>
      </c>
      <c r="CX22" s="12">
        <v>1.3</v>
      </c>
      <c r="CY22" s="12">
        <v>0</v>
      </c>
      <c r="CZ22" s="12">
        <v>0.2</v>
      </c>
      <c r="DA22" s="12">
        <v>0</v>
      </c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</row>
    <row r="23" spans="1:118" s="8" customFormat="1" ht="20.25" customHeight="1">
      <c r="A23" s="54"/>
      <c r="B23" s="55" t="s">
        <v>105</v>
      </c>
      <c r="C23" s="8">
        <f t="shared" si="36"/>
        <v>926340.562835</v>
      </c>
      <c r="D23" s="49">
        <f t="shared" si="41"/>
        <v>169.954999</v>
      </c>
      <c r="E23" s="49">
        <f t="shared" si="41"/>
        <v>11794.513723</v>
      </c>
      <c r="F23" s="49">
        <f t="shared" si="41"/>
        <v>767.981015</v>
      </c>
      <c r="G23" s="49">
        <f t="shared" si="41"/>
        <v>145.229157</v>
      </c>
      <c r="H23" s="49">
        <f t="shared" si="41"/>
        <v>27.150588</v>
      </c>
      <c r="I23" s="49">
        <f t="shared" si="41"/>
        <v>5.2</v>
      </c>
      <c r="J23" s="49">
        <f t="shared" si="41"/>
        <v>16.4</v>
      </c>
      <c r="K23" s="49">
        <f t="shared" si="41"/>
        <v>0</v>
      </c>
      <c r="L23" s="49">
        <f t="shared" si="41"/>
        <v>287.443029</v>
      </c>
      <c r="M23" s="49">
        <f t="shared" si="41"/>
        <v>909914.369562</v>
      </c>
      <c r="N23" s="49">
        <f t="shared" si="42"/>
        <v>1334.517972</v>
      </c>
      <c r="O23" s="49">
        <f t="shared" si="42"/>
        <v>656.738917</v>
      </c>
      <c r="P23" s="49">
        <f t="shared" si="42"/>
        <v>185.10429499999998</v>
      </c>
      <c r="Q23" s="49">
        <f t="shared" si="42"/>
        <v>210.24857799999998</v>
      </c>
      <c r="R23" s="49">
        <f t="shared" si="42"/>
        <v>9.4</v>
      </c>
      <c r="S23" s="49">
        <f t="shared" si="42"/>
        <v>26.2</v>
      </c>
      <c r="T23" s="49">
        <f t="shared" si="42"/>
        <v>768.561</v>
      </c>
      <c r="U23" s="49">
        <f t="shared" si="42"/>
        <v>12.8</v>
      </c>
      <c r="V23" s="49">
        <f t="shared" si="42"/>
        <v>8.389</v>
      </c>
      <c r="W23" s="49">
        <f t="shared" si="42"/>
        <v>0.361</v>
      </c>
      <c r="X23" s="46">
        <v>15</v>
      </c>
      <c r="Y23" s="37" t="s">
        <v>54</v>
      </c>
      <c r="Z23" s="26">
        <f t="shared" si="27"/>
        <v>1648599.129325</v>
      </c>
      <c r="AA23" s="27">
        <f t="shared" si="28"/>
        <v>3.2</v>
      </c>
      <c r="AB23" s="27">
        <f t="shared" si="0"/>
        <v>31.7</v>
      </c>
      <c r="AC23" s="27">
        <f t="shared" si="1"/>
        <v>2.4</v>
      </c>
      <c r="AD23" s="27">
        <f t="shared" si="2"/>
        <v>2.864</v>
      </c>
      <c r="AE23" s="27">
        <f t="shared" si="3"/>
        <v>3.125</v>
      </c>
      <c r="AF23" s="27">
        <f t="shared" si="4"/>
        <v>0.2</v>
      </c>
      <c r="AG23" s="27">
        <f t="shared" si="5"/>
        <v>1.4</v>
      </c>
      <c r="AH23" s="27">
        <f t="shared" si="6"/>
        <v>0</v>
      </c>
      <c r="AI23" s="27">
        <f t="shared" si="7"/>
        <v>16.400000000000002</v>
      </c>
      <c r="AJ23" s="27">
        <f t="shared" si="8"/>
        <v>104.84042</v>
      </c>
      <c r="AK23" s="27">
        <f t="shared" si="9"/>
        <v>14.839865</v>
      </c>
      <c r="AL23" s="27">
        <f t="shared" si="10"/>
        <v>1132.160915</v>
      </c>
      <c r="AM23" s="27">
        <f t="shared" si="11"/>
        <v>8399.09431</v>
      </c>
      <c r="AN23" s="27">
        <f t="shared" si="12"/>
        <v>1628258.512979</v>
      </c>
      <c r="AO23" s="27">
        <f t="shared" si="13"/>
        <v>1636.007083</v>
      </c>
      <c r="AP23" s="27">
        <f t="shared" si="14"/>
        <v>7473.788644</v>
      </c>
      <c r="AQ23" s="27">
        <f t="shared" si="15"/>
        <v>1356.981802</v>
      </c>
      <c r="AR23" s="27">
        <f t="shared" si="16"/>
        <v>129.91430699999998</v>
      </c>
      <c r="AS23" s="27">
        <f t="shared" si="17"/>
        <v>31.700000000000003</v>
      </c>
      <c r="AT23" s="27">
        <f t="shared" si="18"/>
        <v>0</v>
      </c>
      <c r="AU23" s="38" t="s">
        <v>54</v>
      </c>
      <c r="AV23" s="12">
        <v>0</v>
      </c>
      <c r="AW23" s="12">
        <v>2.2</v>
      </c>
      <c r="AX23" s="12">
        <v>4.7</v>
      </c>
      <c r="AY23" s="12">
        <v>8.1</v>
      </c>
      <c r="AZ23" s="12">
        <v>1.5</v>
      </c>
      <c r="BA23" s="12">
        <v>3.1</v>
      </c>
      <c r="BB23" s="12">
        <v>12.1</v>
      </c>
      <c r="BC23" s="29">
        <f t="shared" si="29"/>
        <v>31.700000000000003</v>
      </c>
      <c r="BD23" s="12">
        <v>111.914307</v>
      </c>
      <c r="BE23" s="12">
        <v>11.6</v>
      </c>
      <c r="BF23" s="12">
        <v>6.4</v>
      </c>
      <c r="BG23" s="29">
        <f t="shared" si="19"/>
        <v>129.91430699999998</v>
      </c>
      <c r="BH23" s="12">
        <v>109.777859</v>
      </c>
      <c r="BI23" s="12">
        <v>101.453888</v>
      </c>
      <c r="BJ23" s="12">
        <v>802.787109</v>
      </c>
      <c r="BK23" s="12">
        <v>342.962946</v>
      </c>
      <c r="BL23" s="29">
        <f t="shared" si="20"/>
        <v>1356.981802</v>
      </c>
      <c r="BM23" s="12">
        <v>481.316801</v>
      </c>
      <c r="BN23" s="12">
        <v>294.719498</v>
      </c>
      <c r="BO23" s="12">
        <v>284.356987</v>
      </c>
      <c r="BP23" s="12">
        <v>6413.395358</v>
      </c>
      <c r="BQ23" s="29">
        <f t="shared" si="21"/>
        <v>7473.788644</v>
      </c>
      <c r="BR23" s="12">
        <v>5.1</v>
      </c>
      <c r="BS23" s="12">
        <v>1630.907083</v>
      </c>
      <c r="BT23" s="29">
        <f t="shared" si="22"/>
        <v>1636.007083</v>
      </c>
      <c r="BU23" s="12">
        <v>1492922.23098</v>
      </c>
      <c r="BV23" s="12">
        <v>411.117545</v>
      </c>
      <c r="BW23" s="12">
        <v>120519.789542</v>
      </c>
      <c r="BX23" s="12">
        <v>14405.374912</v>
      </c>
      <c r="BY23" s="29">
        <f t="shared" si="23"/>
        <v>1628258.512979</v>
      </c>
      <c r="BZ23" s="12">
        <v>7175.838178</v>
      </c>
      <c r="CA23" s="12">
        <v>567.8416</v>
      </c>
      <c r="CB23" s="12">
        <v>832.672032</v>
      </c>
      <c r="CC23" s="12">
        <v>299.488883</v>
      </c>
      <c r="CD23" s="12">
        <v>647.814532</v>
      </c>
      <c r="CE23" s="12">
        <v>7.6</v>
      </c>
      <c r="CF23" s="29">
        <f t="shared" si="30"/>
        <v>8399.09431</v>
      </c>
      <c r="CG23" s="29">
        <f t="shared" si="31"/>
        <v>1132.160915</v>
      </c>
      <c r="CH23" s="12">
        <v>12.439865</v>
      </c>
      <c r="CI23" s="12">
        <v>2.4</v>
      </c>
      <c r="CJ23" s="29">
        <f t="shared" si="24"/>
        <v>14.839865</v>
      </c>
      <c r="CK23" s="12">
        <v>34.301168</v>
      </c>
      <c r="CL23" s="12">
        <v>55.239252</v>
      </c>
      <c r="CM23" s="12">
        <v>15.3</v>
      </c>
      <c r="CN23" s="29">
        <f t="shared" si="25"/>
        <v>104.84042</v>
      </c>
      <c r="CO23" s="12">
        <v>0.1</v>
      </c>
      <c r="CP23" s="12">
        <v>9.3</v>
      </c>
      <c r="CQ23" s="12">
        <v>5.2</v>
      </c>
      <c r="CR23" s="12">
        <v>1.8</v>
      </c>
      <c r="CS23" s="29">
        <f t="shared" si="26"/>
        <v>16.400000000000002</v>
      </c>
      <c r="CT23" s="12">
        <v>31.7</v>
      </c>
      <c r="CU23" s="12">
        <v>2.4</v>
      </c>
      <c r="CV23" s="12">
        <v>2.864</v>
      </c>
      <c r="CW23" s="12">
        <v>3.125</v>
      </c>
      <c r="CX23" s="12">
        <v>3.2</v>
      </c>
      <c r="CY23" s="12">
        <v>0.2</v>
      </c>
      <c r="CZ23" s="12">
        <v>1.4</v>
      </c>
      <c r="DA23" s="12">
        <v>0</v>
      </c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</row>
    <row r="24" spans="1:118" s="8" customFormat="1" ht="20.25" customHeight="1">
      <c r="A24" s="51" t="s">
        <v>101</v>
      </c>
      <c r="B24" s="56" t="s">
        <v>106</v>
      </c>
      <c r="C24" s="8">
        <f t="shared" si="36"/>
        <v>328661.96697899996</v>
      </c>
      <c r="D24" s="49">
        <f aca="true" t="shared" si="43" ref="D24:S25">AA33</f>
        <v>2.6</v>
      </c>
      <c r="E24" s="49">
        <f t="shared" si="43"/>
        <v>32.39</v>
      </c>
      <c r="F24" s="49">
        <f t="shared" si="43"/>
        <v>1.3</v>
      </c>
      <c r="G24" s="49">
        <f t="shared" si="43"/>
        <v>2.9</v>
      </c>
      <c r="H24" s="49">
        <f t="shared" si="43"/>
        <v>2.5</v>
      </c>
      <c r="I24" s="49">
        <f t="shared" si="43"/>
        <v>0.2</v>
      </c>
      <c r="J24" s="49">
        <f t="shared" si="43"/>
        <v>1.1</v>
      </c>
      <c r="K24" s="49">
        <f t="shared" si="43"/>
        <v>0</v>
      </c>
      <c r="L24" s="49">
        <f t="shared" si="43"/>
        <v>39.715541</v>
      </c>
      <c r="M24" s="49">
        <f t="shared" si="43"/>
        <v>7164.355519000001</v>
      </c>
      <c r="N24" s="49">
        <f t="shared" si="43"/>
        <v>319175.79432000004</v>
      </c>
      <c r="O24" s="49">
        <f t="shared" si="43"/>
        <v>1358.581571</v>
      </c>
      <c r="P24" s="49">
        <f t="shared" si="43"/>
        <v>242.232806</v>
      </c>
      <c r="Q24" s="49">
        <f t="shared" si="43"/>
        <v>179.271066</v>
      </c>
      <c r="R24" s="49">
        <f t="shared" si="43"/>
        <v>5</v>
      </c>
      <c r="S24" s="49">
        <f t="shared" si="43"/>
        <v>15.170767000000001</v>
      </c>
      <c r="T24" s="49">
        <f aca="true" t="shared" si="44" ref="N24:W25">AQ33</f>
        <v>435.75538900000004</v>
      </c>
      <c r="U24" s="49">
        <f t="shared" si="44"/>
        <v>1.8</v>
      </c>
      <c r="V24" s="49">
        <f t="shared" si="44"/>
        <v>1.3</v>
      </c>
      <c r="W24" s="49">
        <f t="shared" si="44"/>
        <v>0</v>
      </c>
      <c r="X24" s="46">
        <v>16</v>
      </c>
      <c r="Y24" s="37" t="s">
        <v>55</v>
      </c>
      <c r="Z24" s="26">
        <f t="shared" si="27"/>
        <v>2562011.8570490004</v>
      </c>
      <c r="AA24" s="27">
        <f t="shared" si="28"/>
        <v>13.2</v>
      </c>
      <c r="AB24" s="27">
        <f t="shared" si="0"/>
        <v>115.1</v>
      </c>
      <c r="AC24" s="27">
        <f t="shared" si="1"/>
        <v>8.9</v>
      </c>
      <c r="AD24" s="27">
        <f t="shared" si="2"/>
        <v>7.6</v>
      </c>
      <c r="AE24" s="27">
        <f t="shared" si="3"/>
        <v>10.2</v>
      </c>
      <c r="AF24" s="27">
        <f t="shared" si="4"/>
        <v>1.7</v>
      </c>
      <c r="AG24" s="27">
        <f t="shared" si="5"/>
        <v>3.6</v>
      </c>
      <c r="AH24" s="27">
        <f t="shared" si="6"/>
        <v>0</v>
      </c>
      <c r="AI24" s="27">
        <f t="shared" si="7"/>
        <v>51.2</v>
      </c>
      <c r="AJ24" s="27">
        <f t="shared" si="8"/>
        <v>243.10000000000002</v>
      </c>
      <c r="AK24" s="27">
        <f t="shared" si="9"/>
        <v>17</v>
      </c>
      <c r="AL24" s="27">
        <f t="shared" si="10"/>
        <v>1695.879797</v>
      </c>
      <c r="AM24" s="27">
        <f t="shared" si="11"/>
        <v>818.4327790000001</v>
      </c>
      <c r="AN24" s="27">
        <f t="shared" si="12"/>
        <v>2503176.4406560003</v>
      </c>
      <c r="AO24" s="27">
        <f t="shared" si="13"/>
        <v>4483.726774000001</v>
      </c>
      <c r="AP24" s="27">
        <f t="shared" si="14"/>
        <v>492.775571</v>
      </c>
      <c r="AQ24" s="27">
        <f t="shared" si="15"/>
        <v>50183.858188</v>
      </c>
      <c r="AR24" s="27">
        <f t="shared" si="16"/>
        <v>400.8737</v>
      </c>
      <c r="AS24" s="27">
        <f t="shared" si="17"/>
        <v>285.669584</v>
      </c>
      <c r="AT24" s="27">
        <f t="shared" si="18"/>
        <v>2.6</v>
      </c>
      <c r="AU24" s="38" t="s">
        <v>55</v>
      </c>
      <c r="AV24" s="12">
        <v>2.6</v>
      </c>
      <c r="AW24" s="12">
        <v>16.9</v>
      </c>
      <c r="AX24" s="12">
        <v>38.2</v>
      </c>
      <c r="AY24" s="12">
        <v>71.5</v>
      </c>
      <c r="AZ24" s="12">
        <v>13.1</v>
      </c>
      <c r="BA24" s="12">
        <v>44.382068</v>
      </c>
      <c r="BB24" s="12">
        <v>101.587516</v>
      </c>
      <c r="BC24" s="29">
        <f t="shared" si="29"/>
        <v>285.669584</v>
      </c>
      <c r="BD24" s="12">
        <v>171.79419</v>
      </c>
      <c r="BE24" s="12">
        <v>182.67951</v>
      </c>
      <c r="BF24" s="12">
        <v>46.4</v>
      </c>
      <c r="BG24" s="29">
        <f t="shared" si="19"/>
        <v>400.8737</v>
      </c>
      <c r="BH24" s="12">
        <v>322.100416</v>
      </c>
      <c r="BI24" s="12">
        <v>4116.425098</v>
      </c>
      <c r="BJ24" s="12">
        <v>21850.304888</v>
      </c>
      <c r="BK24" s="12">
        <v>23895.027786</v>
      </c>
      <c r="BL24" s="29">
        <f t="shared" si="20"/>
        <v>50183.858188</v>
      </c>
      <c r="BM24" s="12">
        <v>163.535126</v>
      </c>
      <c r="BN24" s="12">
        <v>57.742809</v>
      </c>
      <c r="BO24" s="12">
        <v>238.897636</v>
      </c>
      <c r="BP24" s="12">
        <v>32.6</v>
      </c>
      <c r="BQ24" s="29">
        <f t="shared" si="21"/>
        <v>492.775571</v>
      </c>
      <c r="BR24" s="12">
        <v>1215.038477</v>
      </c>
      <c r="BS24" s="12">
        <v>3268.688297</v>
      </c>
      <c r="BT24" s="29">
        <f t="shared" si="22"/>
        <v>4483.726774000001</v>
      </c>
      <c r="BU24" s="12">
        <v>551.109578</v>
      </c>
      <c r="BV24" s="12">
        <v>2483883.129606</v>
      </c>
      <c r="BW24" s="12">
        <v>18221.126645</v>
      </c>
      <c r="BX24" s="12">
        <v>521.074827</v>
      </c>
      <c r="BY24" s="29">
        <f t="shared" si="23"/>
        <v>2503176.4406560003</v>
      </c>
      <c r="BZ24" s="12">
        <v>195.416424</v>
      </c>
      <c r="CA24" s="12">
        <v>577.934287</v>
      </c>
      <c r="CB24" s="12">
        <v>1482.739808</v>
      </c>
      <c r="CC24" s="12">
        <v>213.139989</v>
      </c>
      <c r="CD24" s="12">
        <v>27.482068</v>
      </c>
      <c r="CE24" s="12">
        <v>17.6</v>
      </c>
      <c r="CF24" s="29">
        <f t="shared" si="30"/>
        <v>818.4327790000001</v>
      </c>
      <c r="CG24" s="29">
        <f t="shared" si="31"/>
        <v>1695.879797</v>
      </c>
      <c r="CH24" s="12">
        <v>8.9</v>
      </c>
      <c r="CI24" s="12">
        <v>8.1</v>
      </c>
      <c r="CJ24" s="29">
        <f t="shared" si="24"/>
        <v>17</v>
      </c>
      <c r="CK24" s="12">
        <v>85.7</v>
      </c>
      <c r="CL24" s="12">
        <v>122.6</v>
      </c>
      <c r="CM24" s="12">
        <v>34.8</v>
      </c>
      <c r="CN24" s="29">
        <f t="shared" si="25"/>
        <v>243.10000000000002</v>
      </c>
      <c r="CO24" s="12">
        <v>1.8</v>
      </c>
      <c r="CP24" s="12">
        <v>25.9</v>
      </c>
      <c r="CQ24" s="12">
        <v>16.8</v>
      </c>
      <c r="CR24" s="12">
        <v>6.7</v>
      </c>
      <c r="CS24" s="29">
        <f t="shared" si="26"/>
        <v>51.2</v>
      </c>
      <c r="CT24" s="12">
        <v>115.1</v>
      </c>
      <c r="CU24" s="12">
        <v>8.9</v>
      </c>
      <c r="CV24" s="12">
        <v>7.6</v>
      </c>
      <c r="CW24" s="12">
        <v>10.2</v>
      </c>
      <c r="CX24" s="12">
        <v>13.2</v>
      </c>
      <c r="CY24" s="12">
        <v>1.7</v>
      </c>
      <c r="CZ24" s="12">
        <v>3.6</v>
      </c>
      <c r="DA24" s="12">
        <v>0</v>
      </c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1:118" s="8" customFormat="1" ht="20.25" customHeight="1">
      <c r="A25" s="54" t="s">
        <v>107</v>
      </c>
      <c r="B25" s="55" t="s">
        <v>108</v>
      </c>
      <c r="C25" s="8">
        <f t="shared" si="36"/>
        <v>453207.913425</v>
      </c>
      <c r="D25" s="49">
        <f t="shared" si="43"/>
        <v>3.5</v>
      </c>
      <c r="E25" s="49">
        <f t="shared" si="43"/>
        <v>62.098</v>
      </c>
      <c r="F25" s="49">
        <f t="shared" si="43"/>
        <v>1.2</v>
      </c>
      <c r="G25" s="49">
        <f t="shared" si="43"/>
        <v>2.6</v>
      </c>
      <c r="H25" s="49">
        <f t="shared" si="43"/>
        <v>2.1</v>
      </c>
      <c r="I25" s="49">
        <f t="shared" si="43"/>
        <v>0.4</v>
      </c>
      <c r="J25" s="49">
        <f t="shared" si="43"/>
        <v>475.689663</v>
      </c>
      <c r="K25" s="49">
        <f t="shared" si="43"/>
        <v>0</v>
      </c>
      <c r="L25" s="49">
        <f t="shared" si="43"/>
        <v>13</v>
      </c>
      <c r="M25" s="49">
        <f t="shared" si="43"/>
        <v>14132.942915</v>
      </c>
      <c r="N25" s="49">
        <f t="shared" si="44"/>
        <v>435956.68987999996</v>
      </c>
      <c r="O25" s="49">
        <f t="shared" si="44"/>
        <v>2124.7719669999997</v>
      </c>
      <c r="P25" s="49">
        <f t="shared" si="44"/>
        <v>39.592</v>
      </c>
      <c r="Q25" s="49">
        <f t="shared" si="44"/>
        <v>34.138</v>
      </c>
      <c r="R25" s="49">
        <f t="shared" si="44"/>
        <v>1.3</v>
      </c>
      <c r="S25" s="49">
        <f t="shared" si="44"/>
        <v>5</v>
      </c>
      <c r="T25" s="49">
        <f t="shared" si="44"/>
        <v>347.72600000000006</v>
      </c>
      <c r="U25" s="49">
        <f t="shared" si="44"/>
        <v>2.1999999999999997</v>
      </c>
      <c r="V25" s="49">
        <f t="shared" si="44"/>
        <v>0.7</v>
      </c>
      <c r="W25" s="49">
        <f t="shared" si="44"/>
        <v>2.265</v>
      </c>
      <c r="X25" s="46">
        <v>17</v>
      </c>
      <c r="Y25" s="37" t="s">
        <v>56</v>
      </c>
      <c r="Z25" s="26">
        <f t="shared" si="27"/>
        <v>5379262.731651</v>
      </c>
      <c r="AA25" s="27">
        <f t="shared" si="28"/>
        <v>99.506</v>
      </c>
      <c r="AB25" s="27">
        <f t="shared" si="0"/>
        <v>1081.54</v>
      </c>
      <c r="AC25" s="27">
        <f t="shared" si="1"/>
        <v>18.28</v>
      </c>
      <c r="AD25" s="27">
        <f t="shared" si="2"/>
        <v>140.585</v>
      </c>
      <c r="AE25" s="27">
        <f t="shared" si="3"/>
        <v>159.836</v>
      </c>
      <c r="AF25" s="27">
        <f t="shared" si="4"/>
        <v>110.629</v>
      </c>
      <c r="AG25" s="27">
        <f t="shared" si="5"/>
        <v>244.859</v>
      </c>
      <c r="AH25" s="27">
        <f t="shared" si="6"/>
        <v>525.624965</v>
      </c>
      <c r="AI25" s="27">
        <f t="shared" si="7"/>
        <v>337.09741199999996</v>
      </c>
      <c r="AJ25" s="27">
        <f t="shared" si="8"/>
        <v>1022.685277</v>
      </c>
      <c r="AK25" s="27">
        <f t="shared" si="9"/>
        <v>70.253</v>
      </c>
      <c r="AL25" s="27">
        <f t="shared" si="10"/>
        <v>6482.051326999999</v>
      </c>
      <c r="AM25" s="27">
        <f t="shared" si="11"/>
        <v>11380.402198</v>
      </c>
      <c r="AN25" s="27">
        <f t="shared" si="12"/>
        <v>5339952.881852</v>
      </c>
      <c r="AO25" s="27">
        <f t="shared" si="13"/>
        <v>1936.4026319999998</v>
      </c>
      <c r="AP25" s="27">
        <f t="shared" si="14"/>
        <v>1995.633468</v>
      </c>
      <c r="AQ25" s="27">
        <f t="shared" si="15"/>
        <v>11861.636317</v>
      </c>
      <c r="AR25" s="27">
        <f t="shared" si="16"/>
        <v>318.159796</v>
      </c>
      <c r="AS25" s="27">
        <f t="shared" si="17"/>
        <v>668.299493</v>
      </c>
      <c r="AT25" s="27">
        <f t="shared" si="18"/>
        <v>856.368914</v>
      </c>
      <c r="AU25" s="38" t="s">
        <v>56</v>
      </c>
      <c r="AV25" s="12">
        <v>856.368914</v>
      </c>
      <c r="AW25" s="12">
        <v>81.679619</v>
      </c>
      <c r="AX25" s="12">
        <v>93.024</v>
      </c>
      <c r="AY25" s="12">
        <v>265.749578</v>
      </c>
      <c r="AZ25" s="12">
        <v>58.258</v>
      </c>
      <c r="BA25" s="12">
        <v>36.407</v>
      </c>
      <c r="BB25" s="12">
        <v>133.181296</v>
      </c>
      <c r="BC25" s="29">
        <f t="shared" si="29"/>
        <v>668.299493</v>
      </c>
      <c r="BD25" s="12">
        <v>75.8</v>
      </c>
      <c r="BE25" s="12">
        <v>135.621524</v>
      </c>
      <c r="BF25" s="12">
        <v>106.738272</v>
      </c>
      <c r="BG25" s="29">
        <f t="shared" si="19"/>
        <v>318.159796</v>
      </c>
      <c r="BH25" s="12">
        <v>191.843</v>
      </c>
      <c r="BI25" s="12">
        <v>661.345385</v>
      </c>
      <c r="BJ25" s="12">
        <v>8724.687157</v>
      </c>
      <c r="BK25" s="12">
        <v>2283.760775</v>
      </c>
      <c r="BL25" s="29">
        <f t="shared" si="20"/>
        <v>11861.636317</v>
      </c>
      <c r="BM25" s="12">
        <v>385.746302</v>
      </c>
      <c r="BN25" s="12">
        <v>336.802948</v>
      </c>
      <c r="BO25" s="12">
        <v>556.460207</v>
      </c>
      <c r="BP25" s="12">
        <v>716.624011</v>
      </c>
      <c r="BQ25" s="29">
        <f t="shared" si="21"/>
        <v>1995.633468</v>
      </c>
      <c r="BR25" s="12">
        <v>232.051605</v>
      </c>
      <c r="BS25" s="12">
        <v>1704.351027</v>
      </c>
      <c r="BT25" s="29">
        <f t="shared" si="22"/>
        <v>1936.4026319999998</v>
      </c>
      <c r="BU25" s="12">
        <v>121668.095443</v>
      </c>
      <c r="BV25" s="12">
        <v>17592.657289</v>
      </c>
      <c r="BW25" s="12">
        <v>5146320.328551</v>
      </c>
      <c r="BX25" s="12">
        <v>54371.800569</v>
      </c>
      <c r="BY25" s="29">
        <f t="shared" si="23"/>
        <v>5339952.881852</v>
      </c>
      <c r="BZ25" s="12">
        <v>2320.588265</v>
      </c>
      <c r="CA25" s="12">
        <v>5258.468367</v>
      </c>
      <c r="CB25" s="12">
        <v>4564.063071</v>
      </c>
      <c r="CC25" s="12">
        <v>1917.988256</v>
      </c>
      <c r="CD25" s="12">
        <v>476.013893</v>
      </c>
      <c r="CE25" s="12">
        <v>3325.331673</v>
      </c>
      <c r="CF25" s="29">
        <f t="shared" si="30"/>
        <v>11380.402198</v>
      </c>
      <c r="CG25" s="29">
        <f t="shared" si="31"/>
        <v>6482.051326999999</v>
      </c>
      <c r="CH25" s="12">
        <v>47.184</v>
      </c>
      <c r="CI25" s="12">
        <v>23.069</v>
      </c>
      <c r="CJ25" s="29">
        <f t="shared" si="24"/>
        <v>70.253</v>
      </c>
      <c r="CK25" s="12">
        <v>366.184011</v>
      </c>
      <c r="CL25" s="12">
        <v>540.201266</v>
      </c>
      <c r="CM25" s="12">
        <v>116.3</v>
      </c>
      <c r="CN25" s="29">
        <f t="shared" si="25"/>
        <v>1022.685277</v>
      </c>
      <c r="CO25" s="12">
        <v>63.85007</v>
      </c>
      <c r="CP25" s="12">
        <v>85.508</v>
      </c>
      <c r="CQ25" s="12">
        <v>121.017029</v>
      </c>
      <c r="CR25" s="12">
        <v>66.722313</v>
      </c>
      <c r="CS25" s="29">
        <f t="shared" si="26"/>
        <v>337.09741199999996</v>
      </c>
      <c r="CT25" s="12">
        <v>1081.54</v>
      </c>
      <c r="CU25" s="12">
        <v>18.28</v>
      </c>
      <c r="CV25" s="12">
        <v>140.585</v>
      </c>
      <c r="CW25" s="12">
        <v>159.836</v>
      </c>
      <c r="CX25" s="12">
        <v>99.506</v>
      </c>
      <c r="CY25" s="12">
        <v>110.629</v>
      </c>
      <c r="CZ25" s="12">
        <v>244.859</v>
      </c>
      <c r="DA25" s="12">
        <v>525.624965</v>
      </c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</row>
    <row r="26" spans="1:118" s="8" customFormat="1" ht="20.25" customHeight="1">
      <c r="A26" s="51" t="s">
        <v>109</v>
      </c>
      <c r="B26" s="56" t="s">
        <v>110</v>
      </c>
      <c r="C26" s="8">
        <f t="shared" si="36"/>
        <v>5720959.0175749995</v>
      </c>
      <c r="D26" s="49">
        <f aca="true" t="shared" si="45" ref="D26:S27">AA29</f>
        <v>395.078975</v>
      </c>
      <c r="E26" s="49">
        <f t="shared" si="45"/>
        <v>2654.033199</v>
      </c>
      <c r="F26" s="49">
        <f t="shared" si="45"/>
        <v>78.537</v>
      </c>
      <c r="G26" s="49">
        <f t="shared" si="45"/>
        <v>361.936</v>
      </c>
      <c r="H26" s="49">
        <f t="shared" si="45"/>
        <v>426.553</v>
      </c>
      <c r="I26" s="49">
        <f t="shared" si="45"/>
        <v>434.170703</v>
      </c>
      <c r="J26" s="49">
        <f t="shared" si="45"/>
        <v>725.94581</v>
      </c>
      <c r="K26" s="49">
        <f t="shared" si="45"/>
        <v>892.873067</v>
      </c>
      <c r="L26" s="49">
        <f t="shared" si="45"/>
        <v>3008.2299319999997</v>
      </c>
      <c r="M26" s="49">
        <f t="shared" si="45"/>
        <v>4463.2786510000005</v>
      </c>
      <c r="N26" s="49">
        <f t="shared" si="45"/>
        <v>2561.336104</v>
      </c>
      <c r="O26" s="49">
        <f t="shared" si="45"/>
        <v>5358837.012499</v>
      </c>
      <c r="P26" s="49">
        <f t="shared" si="45"/>
        <v>313356.003594</v>
      </c>
      <c r="Q26" s="49">
        <f t="shared" si="45"/>
        <v>11872.522711000001</v>
      </c>
      <c r="R26" s="49">
        <f t="shared" si="45"/>
        <v>652.367225</v>
      </c>
      <c r="S26" s="49">
        <f t="shared" si="45"/>
        <v>2952.7589390000003</v>
      </c>
      <c r="T26" s="49">
        <f aca="true" t="shared" si="46" ref="N26:W27">AQ29</f>
        <v>14630.405152</v>
      </c>
      <c r="U26" s="49">
        <f t="shared" si="46"/>
        <v>293.951014</v>
      </c>
      <c r="V26" s="49">
        <f t="shared" si="46"/>
        <v>1133.256</v>
      </c>
      <c r="W26" s="49">
        <f t="shared" si="46"/>
        <v>1228.768</v>
      </c>
      <c r="X26" s="46">
        <v>18</v>
      </c>
      <c r="Y26" s="37" t="s">
        <v>57</v>
      </c>
      <c r="Z26" s="26">
        <f t="shared" si="27"/>
        <v>1278756.2815140001</v>
      </c>
      <c r="AA26" s="27">
        <f t="shared" si="28"/>
        <v>0.9</v>
      </c>
      <c r="AB26" s="27">
        <f t="shared" si="0"/>
        <v>5.4</v>
      </c>
      <c r="AC26" s="27">
        <f t="shared" si="1"/>
        <v>0.1</v>
      </c>
      <c r="AD26" s="27">
        <f t="shared" si="2"/>
        <v>0.3</v>
      </c>
      <c r="AE26" s="27">
        <f t="shared" si="3"/>
        <v>0.2</v>
      </c>
      <c r="AF26" s="27">
        <f t="shared" si="4"/>
        <v>0</v>
      </c>
      <c r="AG26" s="27">
        <f t="shared" si="5"/>
        <v>0</v>
      </c>
      <c r="AH26" s="27">
        <f t="shared" si="6"/>
        <v>0</v>
      </c>
      <c r="AI26" s="27">
        <f t="shared" si="7"/>
        <v>87.872113</v>
      </c>
      <c r="AJ26" s="27">
        <f t="shared" si="8"/>
        <v>222.999877</v>
      </c>
      <c r="AK26" s="27">
        <f t="shared" si="9"/>
        <v>0.8999999999999999</v>
      </c>
      <c r="AL26" s="27">
        <f t="shared" si="10"/>
        <v>5517.208336</v>
      </c>
      <c r="AM26" s="27">
        <f t="shared" si="11"/>
        <v>26015.986051</v>
      </c>
      <c r="AN26" s="27">
        <f t="shared" si="12"/>
        <v>1243672.177989</v>
      </c>
      <c r="AO26" s="27">
        <f t="shared" si="13"/>
        <v>2522.1622639999996</v>
      </c>
      <c r="AP26" s="27">
        <f t="shared" si="14"/>
        <v>189.37438600000002</v>
      </c>
      <c r="AQ26" s="27">
        <f t="shared" si="15"/>
        <v>503.30049800000006</v>
      </c>
      <c r="AR26" s="27">
        <f t="shared" si="16"/>
        <v>9.1</v>
      </c>
      <c r="AS26" s="27">
        <f t="shared" si="17"/>
        <v>8.3</v>
      </c>
      <c r="AT26" s="27">
        <f t="shared" si="18"/>
        <v>0</v>
      </c>
      <c r="AU26" s="38" t="s">
        <v>57</v>
      </c>
      <c r="AV26" s="12">
        <v>0</v>
      </c>
      <c r="AW26" s="12">
        <v>1.1</v>
      </c>
      <c r="AX26" s="12">
        <v>1.4</v>
      </c>
      <c r="AY26" s="12">
        <v>1.8</v>
      </c>
      <c r="AZ26" s="12">
        <v>0</v>
      </c>
      <c r="BA26" s="12">
        <v>1.1</v>
      </c>
      <c r="BB26" s="12">
        <v>2.9</v>
      </c>
      <c r="BC26" s="29">
        <f t="shared" si="29"/>
        <v>8.3</v>
      </c>
      <c r="BD26" s="12">
        <v>3.5</v>
      </c>
      <c r="BE26" s="12">
        <v>4.3</v>
      </c>
      <c r="BF26" s="12">
        <v>1.3</v>
      </c>
      <c r="BG26" s="29">
        <f t="shared" si="19"/>
        <v>9.1</v>
      </c>
      <c r="BH26" s="12">
        <v>9.268</v>
      </c>
      <c r="BI26" s="12">
        <v>243.817265</v>
      </c>
      <c r="BJ26" s="12">
        <v>129.097</v>
      </c>
      <c r="BK26" s="12">
        <v>121.118233</v>
      </c>
      <c r="BL26" s="29">
        <f t="shared" si="20"/>
        <v>503.30049800000006</v>
      </c>
      <c r="BM26" s="12">
        <v>2.1</v>
      </c>
      <c r="BN26" s="12">
        <v>60.576579</v>
      </c>
      <c r="BO26" s="12">
        <v>107.131187</v>
      </c>
      <c r="BP26" s="12">
        <v>19.56662</v>
      </c>
      <c r="BQ26" s="29">
        <f t="shared" si="21"/>
        <v>189.37438600000002</v>
      </c>
      <c r="BR26" s="12">
        <v>1.2</v>
      </c>
      <c r="BS26" s="12">
        <v>2520.962264</v>
      </c>
      <c r="BT26" s="29">
        <f t="shared" si="22"/>
        <v>2522.1622639999996</v>
      </c>
      <c r="BU26" s="12">
        <v>14323.576193</v>
      </c>
      <c r="BV26" s="12">
        <v>839.1769</v>
      </c>
      <c r="BW26" s="12">
        <v>53792.710002</v>
      </c>
      <c r="BX26" s="12">
        <v>1174716.714894</v>
      </c>
      <c r="BY26" s="29">
        <f t="shared" si="23"/>
        <v>1243672.177989</v>
      </c>
      <c r="BZ26" s="12">
        <v>1300.841093</v>
      </c>
      <c r="CA26" s="12">
        <v>835.302177</v>
      </c>
      <c r="CB26" s="12">
        <v>5243.466563</v>
      </c>
      <c r="CC26" s="12">
        <v>273.741773</v>
      </c>
      <c r="CD26" s="12">
        <v>10980.343743</v>
      </c>
      <c r="CE26" s="12">
        <v>12899.499038</v>
      </c>
      <c r="CF26" s="29">
        <f t="shared" si="30"/>
        <v>26015.986051</v>
      </c>
      <c r="CG26" s="29">
        <f t="shared" si="31"/>
        <v>5517.208336</v>
      </c>
      <c r="CH26" s="12">
        <v>0.2</v>
      </c>
      <c r="CI26" s="12">
        <v>0.7</v>
      </c>
      <c r="CJ26" s="29">
        <f t="shared" si="24"/>
        <v>0.8999999999999999</v>
      </c>
      <c r="CK26" s="12">
        <v>97.630029</v>
      </c>
      <c r="CL26" s="12">
        <v>82.52127</v>
      </c>
      <c r="CM26" s="12">
        <v>42.848578</v>
      </c>
      <c r="CN26" s="29">
        <f t="shared" si="25"/>
        <v>222.999877</v>
      </c>
      <c r="CO26" s="12">
        <v>85.072113</v>
      </c>
      <c r="CP26" s="12">
        <v>1.5</v>
      </c>
      <c r="CQ26" s="12">
        <v>1.2</v>
      </c>
      <c r="CR26" s="12">
        <v>0.1</v>
      </c>
      <c r="CS26" s="29">
        <f t="shared" si="26"/>
        <v>87.872113</v>
      </c>
      <c r="CT26" s="12">
        <v>5.4</v>
      </c>
      <c r="CU26" s="12">
        <v>0.1</v>
      </c>
      <c r="CV26" s="12">
        <v>0.3</v>
      </c>
      <c r="CW26" s="12">
        <v>0.2</v>
      </c>
      <c r="CX26" s="12">
        <v>0.9</v>
      </c>
      <c r="CY26" s="12">
        <v>0</v>
      </c>
      <c r="CZ26" s="12">
        <v>0</v>
      </c>
      <c r="DA26" s="12">
        <v>0</v>
      </c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1:118" s="8" customFormat="1" ht="20.25" customHeight="1">
      <c r="A27" s="34" t="s">
        <v>111</v>
      </c>
      <c r="B27" s="53" t="s">
        <v>112</v>
      </c>
      <c r="C27" s="8">
        <f t="shared" si="36"/>
        <v>3664744.024051</v>
      </c>
      <c r="D27" s="49">
        <f t="shared" si="45"/>
        <v>73.05394</v>
      </c>
      <c r="E27" s="49">
        <f t="shared" si="45"/>
        <v>557.693239</v>
      </c>
      <c r="F27" s="49">
        <f t="shared" si="45"/>
        <v>19.774</v>
      </c>
      <c r="G27" s="49">
        <f t="shared" si="45"/>
        <v>49.545</v>
      </c>
      <c r="H27" s="49">
        <f t="shared" si="45"/>
        <v>49.629</v>
      </c>
      <c r="I27" s="49">
        <f t="shared" si="45"/>
        <v>4.110281</v>
      </c>
      <c r="J27" s="49">
        <f t="shared" si="45"/>
        <v>108.103977</v>
      </c>
      <c r="K27" s="49">
        <f t="shared" si="45"/>
        <v>273.99705</v>
      </c>
      <c r="L27" s="49">
        <f t="shared" si="45"/>
        <v>1740.1535989999998</v>
      </c>
      <c r="M27" s="49">
        <f t="shared" si="45"/>
        <v>3840.99991</v>
      </c>
      <c r="N27" s="49">
        <f t="shared" si="46"/>
        <v>878.942219</v>
      </c>
      <c r="O27" s="49">
        <f t="shared" si="46"/>
        <v>3603984.41224</v>
      </c>
      <c r="P27" s="49">
        <f t="shared" si="46"/>
        <v>45398.522463999994</v>
      </c>
      <c r="Q27" s="49">
        <f t="shared" si="46"/>
        <v>2942.4942229999997</v>
      </c>
      <c r="R27" s="49">
        <f t="shared" si="46"/>
        <v>453.699438</v>
      </c>
      <c r="S27" s="49">
        <f t="shared" si="46"/>
        <v>710.098094</v>
      </c>
      <c r="T27" s="49">
        <f t="shared" si="46"/>
        <v>3229.955377</v>
      </c>
      <c r="U27" s="49">
        <f t="shared" si="46"/>
        <v>90.5</v>
      </c>
      <c r="V27" s="49">
        <f t="shared" si="46"/>
        <v>88.04700000000001</v>
      </c>
      <c r="W27" s="49">
        <f t="shared" si="46"/>
        <v>250.293</v>
      </c>
      <c r="X27" s="46">
        <v>19</v>
      </c>
      <c r="Y27" s="37" t="s">
        <v>58</v>
      </c>
      <c r="Z27" s="26">
        <f t="shared" si="27"/>
        <v>967823.7624239998</v>
      </c>
      <c r="AA27" s="27">
        <f t="shared" si="28"/>
        <v>5.4</v>
      </c>
      <c r="AB27" s="27">
        <f t="shared" si="0"/>
        <v>55.8</v>
      </c>
      <c r="AC27" s="27">
        <f t="shared" si="1"/>
        <v>4.3</v>
      </c>
      <c r="AD27" s="27">
        <f t="shared" si="2"/>
        <v>3.8</v>
      </c>
      <c r="AE27" s="27">
        <f t="shared" si="3"/>
        <v>3.8</v>
      </c>
      <c r="AF27" s="27">
        <f t="shared" si="4"/>
        <v>0.4</v>
      </c>
      <c r="AG27" s="27">
        <f t="shared" si="5"/>
        <v>1.5</v>
      </c>
      <c r="AH27" s="27">
        <f t="shared" si="6"/>
        <v>0</v>
      </c>
      <c r="AI27" s="27">
        <f t="shared" si="7"/>
        <v>191.005446</v>
      </c>
      <c r="AJ27" s="27">
        <f t="shared" si="8"/>
        <v>115.2</v>
      </c>
      <c r="AK27" s="27">
        <f t="shared" si="9"/>
        <v>7.7</v>
      </c>
      <c r="AL27" s="27">
        <f t="shared" si="10"/>
        <v>27785.646652000003</v>
      </c>
      <c r="AM27" s="27">
        <f t="shared" si="11"/>
        <v>926600.7543329999</v>
      </c>
      <c r="AN27" s="27">
        <f t="shared" si="12"/>
        <v>11061.995729</v>
      </c>
      <c r="AO27" s="27">
        <f t="shared" si="13"/>
        <v>310.34309</v>
      </c>
      <c r="AP27" s="27">
        <f t="shared" si="14"/>
        <v>1131.214174</v>
      </c>
      <c r="AQ27" s="27">
        <f t="shared" si="15"/>
        <v>514.403</v>
      </c>
      <c r="AR27" s="27">
        <f t="shared" si="16"/>
        <v>17.9</v>
      </c>
      <c r="AS27" s="27">
        <f t="shared" si="17"/>
        <v>12.6</v>
      </c>
      <c r="AT27" s="27">
        <f t="shared" si="18"/>
        <v>0</v>
      </c>
      <c r="AU27" s="38" t="s">
        <v>58</v>
      </c>
      <c r="AV27" s="12">
        <v>0</v>
      </c>
      <c r="AW27" s="12">
        <v>1.2</v>
      </c>
      <c r="AX27" s="12">
        <v>1.3</v>
      </c>
      <c r="AY27" s="12">
        <v>3.6</v>
      </c>
      <c r="AZ27" s="12">
        <v>1.2</v>
      </c>
      <c r="BA27" s="12">
        <v>1.2</v>
      </c>
      <c r="BB27" s="12">
        <v>4.1</v>
      </c>
      <c r="BC27" s="29">
        <f t="shared" si="29"/>
        <v>12.6</v>
      </c>
      <c r="BD27" s="12">
        <v>7.3</v>
      </c>
      <c r="BE27" s="12">
        <v>7.3</v>
      </c>
      <c r="BF27" s="12">
        <v>3.3</v>
      </c>
      <c r="BG27" s="29">
        <f t="shared" si="19"/>
        <v>17.9</v>
      </c>
      <c r="BH27" s="12">
        <v>15.369</v>
      </c>
      <c r="BI27" s="12">
        <v>29.6</v>
      </c>
      <c r="BJ27" s="12">
        <v>357.07</v>
      </c>
      <c r="BK27" s="12">
        <v>112.364</v>
      </c>
      <c r="BL27" s="29">
        <f t="shared" si="20"/>
        <v>514.403</v>
      </c>
      <c r="BM27" s="12">
        <v>36.719079</v>
      </c>
      <c r="BN27" s="12">
        <v>20.6</v>
      </c>
      <c r="BO27" s="12">
        <v>227.321366</v>
      </c>
      <c r="BP27" s="12">
        <v>846.573729</v>
      </c>
      <c r="BQ27" s="29">
        <f t="shared" si="21"/>
        <v>1131.214174</v>
      </c>
      <c r="BR27" s="12">
        <v>2.5</v>
      </c>
      <c r="BS27" s="12">
        <v>307.84309</v>
      </c>
      <c r="BT27" s="29">
        <f t="shared" si="22"/>
        <v>310.34309</v>
      </c>
      <c r="BU27" s="12">
        <v>7269.566571</v>
      </c>
      <c r="BV27" s="12">
        <v>173.748772</v>
      </c>
      <c r="BW27" s="12">
        <v>2294.639293</v>
      </c>
      <c r="BX27" s="12">
        <v>1324.041093</v>
      </c>
      <c r="BY27" s="29">
        <f t="shared" si="23"/>
        <v>11061.995729</v>
      </c>
      <c r="BZ27" s="12">
        <v>850463.719388</v>
      </c>
      <c r="CA27" s="12">
        <v>75872.410221</v>
      </c>
      <c r="CB27" s="12">
        <v>26444.481618</v>
      </c>
      <c r="CC27" s="12">
        <v>1341.165034</v>
      </c>
      <c r="CD27" s="12">
        <v>154.924724</v>
      </c>
      <c r="CE27" s="12">
        <v>109.7</v>
      </c>
      <c r="CF27" s="29">
        <f t="shared" si="30"/>
        <v>926600.7543329999</v>
      </c>
      <c r="CG27" s="29">
        <f t="shared" si="31"/>
        <v>27785.646652000003</v>
      </c>
      <c r="CH27" s="12">
        <v>5</v>
      </c>
      <c r="CI27" s="12">
        <v>2.7</v>
      </c>
      <c r="CJ27" s="29">
        <f t="shared" si="24"/>
        <v>7.7</v>
      </c>
      <c r="CK27" s="12">
        <v>38.4</v>
      </c>
      <c r="CL27" s="12">
        <v>57</v>
      </c>
      <c r="CM27" s="12">
        <v>19.8</v>
      </c>
      <c r="CN27" s="29">
        <f t="shared" si="25"/>
        <v>115.2</v>
      </c>
      <c r="CO27" s="12">
        <v>0.2</v>
      </c>
      <c r="CP27" s="12">
        <v>42.272305</v>
      </c>
      <c r="CQ27" s="12">
        <v>98.627879</v>
      </c>
      <c r="CR27" s="12">
        <v>49.905262</v>
      </c>
      <c r="CS27" s="29">
        <f t="shared" si="26"/>
        <v>191.005446</v>
      </c>
      <c r="CT27" s="12">
        <v>55.8</v>
      </c>
      <c r="CU27" s="12">
        <v>4.3</v>
      </c>
      <c r="CV27" s="12">
        <v>3.8</v>
      </c>
      <c r="CW27" s="12">
        <v>3.8</v>
      </c>
      <c r="CX27" s="12">
        <v>5.4</v>
      </c>
      <c r="CY27" s="12">
        <v>0.4</v>
      </c>
      <c r="CZ27" s="12">
        <v>1.5</v>
      </c>
      <c r="DA27" s="12">
        <v>0</v>
      </c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</row>
    <row r="28" spans="1:118" s="8" customFormat="1" ht="20.25" customHeight="1">
      <c r="A28" s="51"/>
      <c r="B28" s="56" t="s">
        <v>113</v>
      </c>
      <c r="C28" s="8">
        <f t="shared" si="36"/>
        <v>967823.7624239998</v>
      </c>
      <c r="D28" s="49">
        <f aca="true" t="shared" si="47" ref="D28:S29">AA27</f>
        <v>5.4</v>
      </c>
      <c r="E28" s="49">
        <f t="shared" si="47"/>
        <v>55.8</v>
      </c>
      <c r="F28" s="49">
        <f t="shared" si="47"/>
        <v>4.3</v>
      </c>
      <c r="G28" s="49">
        <f t="shared" si="47"/>
        <v>3.8</v>
      </c>
      <c r="H28" s="49">
        <f t="shared" si="47"/>
        <v>3.8</v>
      </c>
      <c r="I28" s="49">
        <f t="shared" si="47"/>
        <v>0.4</v>
      </c>
      <c r="J28" s="49">
        <f t="shared" si="47"/>
        <v>1.5</v>
      </c>
      <c r="K28" s="49">
        <f t="shared" si="47"/>
        <v>0</v>
      </c>
      <c r="L28" s="49">
        <f t="shared" si="47"/>
        <v>191.005446</v>
      </c>
      <c r="M28" s="49">
        <f t="shared" si="47"/>
        <v>115.2</v>
      </c>
      <c r="N28" s="49">
        <f t="shared" si="47"/>
        <v>7.7</v>
      </c>
      <c r="O28" s="49">
        <f t="shared" si="47"/>
        <v>27785.646652000003</v>
      </c>
      <c r="P28" s="49">
        <f t="shared" si="47"/>
        <v>926600.7543329999</v>
      </c>
      <c r="Q28" s="49">
        <f t="shared" si="47"/>
        <v>11061.995729</v>
      </c>
      <c r="R28" s="49">
        <f t="shared" si="47"/>
        <v>310.34309</v>
      </c>
      <c r="S28" s="49">
        <f t="shared" si="47"/>
        <v>1131.214174</v>
      </c>
      <c r="T28" s="49">
        <f aca="true" t="shared" si="48" ref="N28:W29">AQ27</f>
        <v>514.403</v>
      </c>
      <c r="U28" s="49">
        <f t="shared" si="48"/>
        <v>17.9</v>
      </c>
      <c r="V28" s="49">
        <f t="shared" si="48"/>
        <v>12.6</v>
      </c>
      <c r="W28" s="49">
        <f t="shared" si="48"/>
        <v>0</v>
      </c>
      <c r="X28" s="46">
        <v>20</v>
      </c>
      <c r="Y28" s="37" t="s">
        <v>59</v>
      </c>
      <c r="Z28" s="26">
        <f t="shared" si="27"/>
        <v>1719515.9815729999</v>
      </c>
      <c r="AA28" s="27">
        <f t="shared" si="28"/>
        <v>51.901549</v>
      </c>
      <c r="AB28" s="27">
        <f t="shared" si="0"/>
        <v>440.032</v>
      </c>
      <c r="AC28" s="27">
        <f t="shared" si="1"/>
        <v>24.2</v>
      </c>
      <c r="AD28" s="27">
        <f t="shared" si="2"/>
        <v>39.523</v>
      </c>
      <c r="AE28" s="27">
        <f t="shared" si="3"/>
        <v>37.593</v>
      </c>
      <c r="AF28" s="27">
        <f t="shared" si="4"/>
        <v>3.5</v>
      </c>
      <c r="AG28" s="27">
        <f t="shared" si="5"/>
        <v>9.8</v>
      </c>
      <c r="AH28" s="27">
        <f t="shared" si="6"/>
        <v>0</v>
      </c>
      <c r="AI28" s="27">
        <f t="shared" si="7"/>
        <v>475.947625</v>
      </c>
      <c r="AJ28" s="27">
        <f t="shared" si="8"/>
        <v>923.431969</v>
      </c>
      <c r="AK28" s="27">
        <f t="shared" si="9"/>
        <v>120.789</v>
      </c>
      <c r="AL28" s="27">
        <f t="shared" si="10"/>
        <v>157105.57034500001</v>
      </c>
      <c r="AM28" s="27">
        <f t="shared" si="11"/>
        <v>1538253.4789610002</v>
      </c>
      <c r="AN28" s="27">
        <f t="shared" si="12"/>
        <v>7159.259141999999</v>
      </c>
      <c r="AO28" s="27">
        <f t="shared" si="13"/>
        <v>350.016783</v>
      </c>
      <c r="AP28" s="27">
        <f t="shared" si="14"/>
        <v>8244.106964</v>
      </c>
      <c r="AQ28" s="27">
        <f t="shared" si="15"/>
        <v>5931.911503</v>
      </c>
      <c r="AR28" s="27">
        <f t="shared" si="16"/>
        <v>181.237</v>
      </c>
      <c r="AS28" s="27">
        <f t="shared" si="17"/>
        <v>141.826</v>
      </c>
      <c r="AT28" s="27">
        <f t="shared" si="18"/>
        <v>21.856732</v>
      </c>
      <c r="AU28" s="38" t="s">
        <v>59</v>
      </c>
      <c r="AV28" s="12">
        <v>21.856732</v>
      </c>
      <c r="AW28" s="12">
        <v>13.6</v>
      </c>
      <c r="AX28" s="12">
        <v>18.6</v>
      </c>
      <c r="AY28" s="12">
        <v>35.248</v>
      </c>
      <c r="AZ28" s="12">
        <v>11.8</v>
      </c>
      <c r="BA28" s="12">
        <v>19.226</v>
      </c>
      <c r="BB28" s="12">
        <v>43.352</v>
      </c>
      <c r="BC28" s="29">
        <f t="shared" si="29"/>
        <v>141.826</v>
      </c>
      <c r="BD28" s="12">
        <v>52.089</v>
      </c>
      <c r="BE28" s="12">
        <v>68.869</v>
      </c>
      <c r="BF28" s="12">
        <v>60.279</v>
      </c>
      <c r="BG28" s="29">
        <f t="shared" si="19"/>
        <v>181.237</v>
      </c>
      <c r="BH28" s="12">
        <v>104.58</v>
      </c>
      <c r="BI28" s="12">
        <v>215.617</v>
      </c>
      <c r="BJ28" s="12">
        <v>4452.424503</v>
      </c>
      <c r="BK28" s="12">
        <v>1159.29</v>
      </c>
      <c r="BL28" s="29">
        <f t="shared" si="20"/>
        <v>5931.911503</v>
      </c>
      <c r="BM28" s="12">
        <v>70.649</v>
      </c>
      <c r="BN28" s="12">
        <v>188.42</v>
      </c>
      <c r="BO28" s="12">
        <v>583.890714</v>
      </c>
      <c r="BP28" s="12">
        <v>7401.14725</v>
      </c>
      <c r="BQ28" s="29">
        <f t="shared" si="21"/>
        <v>8244.106964</v>
      </c>
      <c r="BR28" s="12">
        <v>32.058</v>
      </c>
      <c r="BS28" s="12">
        <v>317.958783</v>
      </c>
      <c r="BT28" s="29">
        <f t="shared" si="22"/>
        <v>350.016783</v>
      </c>
      <c r="BU28" s="12">
        <v>491.521586</v>
      </c>
      <c r="BV28" s="12">
        <v>564.098287</v>
      </c>
      <c r="BW28" s="12">
        <v>5268.269369</v>
      </c>
      <c r="BX28" s="12">
        <v>835.3699</v>
      </c>
      <c r="BY28" s="29">
        <f t="shared" si="23"/>
        <v>7159.259141999999</v>
      </c>
      <c r="BZ28" s="12">
        <v>76204.06061</v>
      </c>
      <c r="CA28" s="12">
        <v>1410942.597455</v>
      </c>
      <c r="CB28" s="12">
        <v>128702.222402</v>
      </c>
      <c r="CC28" s="12">
        <v>28403.347943</v>
      </c>
      <c r="CD28" s="12">
        <v>50736.496644</v>
      </c>
      <c r="CE28" s="12">
        <v>370.324252</v>
      </c>
      <c r="CF28" s="29">
        <f t="shared" si="30"/>
        <v>1538253.4789610002</v>
      </c>
      <c r="CG28" s="29">
        <f t="shared" si="31"/>
        <v>157105.57034500001</v>
      </c>
      <c r="CH28" s="12">
        <v>86.095</v>
      </c>
      <c r="CI28" s="12">
        <v>34.694</v>
      </c>
      <c r="CJ28" s="29">
        <f t="shared" si="24"/>
        <v>120.789</v>
      </c>
      <c r="CK28" s="12">
        <v>308.268</v>
      </c>
      <c r="CL28" s="12">
        <v>462.631674</v>
      </c>
      <c r="CM28" s="12">
        <v>152.532295</v>
      </c>
      <c r="CN28" s="29">
        <f t="shared" si="25"/>
        <v>923.431969</v>
      </c>
      <c r="CO28" s="12">
        <v>209.599918</v>
      </c>
      <c r="CP28" s="12">
        <v>183.612707</v>
      </c>
      <c r="CQ28" s="12">
        <v>51.457</v>
      </c>
      <c r="CR28" s="12">
        <v>31.278</v>
      </c>
      <c r="CS28" s="29">
        <f t="shared" si="26"/>
        <v>475.947625</v>
      </c>
      <c r="CT28" s="12">
        <v>440.032</v>
      </c>
      <c r="CU28" s="12">
        <v>24.2</v>
      </c>
      <c r="CV28" s="12">
        <v>39.523</v>
      </c>
      <c r="CW28" s="12">
        <v>37.593</v>
      </c>
      <c r="CX28" s="12">
        <v>51.901549</v>
      </c>
      <c r="CY28" s="12">
        <v>3.5</v>
      </c>
      <c r="CZ28" s="12">
        <v>9.8</v>
      </c>
      <c r="DA28" s="12">
        <v>0</v>
      </c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1:118" s="8" customFormat="1" ht="20.25" customHeight="1">
      <c r="A29" s="34" t="s">
        <v>114</v>
      </c>
      <c r="B29" s="53" t="s">
        <v>115</v>
      </c>
      <c r="C29" s="8">
        <f t="shared" si="36"/>
        <v>1719515.9815729999</v>
      </c>
      <c r="D29" s="49">
        <f t="shared" si="47"/>
        <v>51.901549</v>
      </c>
      <c r="E29" s="49">
        <f t="shared" si="47"/>
        <v>440.032</v>
      </c>
      <c r="F29" s="49">
        <f t="shared" si="47"/>
        <v>24.2</v>
      </c>
      <c r="G29" s="49">
        <f t="shared" si="47"/>
        <v>39.523</v>
      </c>
      <c r="H29" s="49">
        <f t="shared" si="47"/>
        <v>37.593</v>
      </c>
      <c r="I29" s="49">
        <f t="shared" si="47"/>
        <v>3.5</v>
      </c>
      <c r="J29" s="49">
        <f t="shared" si="47"/>
        <v>9.8</v>
      </c>
      <c r="K29" s="49">
        <f t="shared" si="47"/>
        <v>0</v>
      </c>
      <c r="L29" s="49">
        <f t="shared" si="47"/>
        <v>475.947625</v>
      </c>
      <c r="M29" s="49">
        <f t="shared" si="47"/>
        <v>923.431969</v>
      </c>
      <c r="N29" s="49">
        <f t="shared" si="48"/>
        <v>120.789</v>
      </c>
      <c r="O29" s="49">
        <f t="shared" si="48"/>
        <v>157105.57034500001</v>
      </c>
      <c r="P29" s="49">
        <f t="shared" si="48"/>
        <v>1538253.4789610002</v>
      </c>
      <c r="Q29" s="49">
        <f t="shared" si="48"/>
        <v>7159.259141999999</v>
      </c>
      <c r="R29" s="49">
        <f t="shared" si="48"/>
        <v>350.016783</v>
      </c>
      <c r="S29" s="49">
        <f t="shared" si="48"/>
        <v>8244.106964</v>
      </c>
      <c r="T29" s="49">
        <f t="shared" si="48"/>
        <v>5931.911503</v>
      </c>
      <c r="U29" s="49">
        <f t="shared" si="48"/>
        <v>181.237</v>
      </c>
      <c r="V29" s="49">
        <f t="shared" si="48"/>
        <v>141.826</v>
      </c>
      <c r="W29" s="49">
        <f t="shared" si="48"/>
        <v>21.856732</v>
      </c>
      <c r="X29" s="46">
        <v>21</v>
      </c>
      <c r="Y29" s="37" t="s">
        <v>60</v>
      </c>
      <c r="Z29" s="26">
        <f t="shared" si="27"/>
        <v>5720959.0175749995</v>
      </c>
      <c r="AA29" s="27">
        <f t="shared" si="28"/>
        <v>395.078975</v>
      </c>
      <c r="AB29" s="27">
        <f t="shared" si="0"/>
        <v>2654.033199</v>
      </c>
      <c r="AC29" s="27">
        <f t="shared" si="1"/>
        <v>78.537</v>
      </c>
      <c r="AD29" s="27">
        <f t="shared" si="2"/>
        <v>361.936</v>
      </c>
      <c r="AE29" s="27">
        <f t="shared" si="3"/>
        <v>426.553</v>
      </c>
      <c r="AF29" s="27">
        <f t="shared" si="4"/>
        <v>434.170703</v>
      </c>
      <c r="AG29" s="27">
        <f t="shared" si="5"/>
        <v>725.94581</v>
      </c>
      <c r="AH29" s="27">
        <f t="shared" si="6"/>
        <v>892.873067</v>
      </c>
      <c r="AI29" s="27">
        <f t="shared" si="7"/>
        <v>3008.2299319999997</v>
      </c>
      <c r="AJ29" s="27">
        <f t="shared" si="8"/>
        <v>4463.2786510000005</v>
      </c>
      <c r="AK29" s="27">
        <f t="shared" si="9"/>
        <v>2561.336104</v>
      </c>
      <c r="AL29" s="27">
        <f t="shared" si="10"/>
        <v>5358837.012499</v>
      </c>
      <c r="AM29" s="27">
        <f t="shared" si="11"/>
        <v>313356.003594</v>
      </c>
      <c r="AN29" s="27">
        <f t="shared" si="12"/>
        <v>11872.522711000001</v>
      </c>
      <c r="AO29" s="27">
        <f t="shared" si="13"/>
        <v>652.367225</v>
      </c>
      <c r="AP29" s="27">
        <f t="shared" si="14"/>
        <v>2952.7589390000003</v>
      </c>
      <c r="AQ29" s="27">
        <f t="shared" si="15"/>
        <v>14630.405152</v>
      </c>
      <c r="AR29" s="27">
        <f t="shared" si="16"/>
        <v>293.951014</v>
      </c>
      <c r="AS29" s="27">
        <f t="shared" si="17"/>
        <v>1133.256</v>
      </c>
      <c r="AT29" s="27">
        <f t="shared" si="18"/>
        <v>1228.768</v>
      </c>
      <c r="AU29" s="38" t="s">
        <v>60</v>
      </c>
      <c r="AV29" s="12">
        <v>1228.768</v>
      </c>
      <c r="AW29" s="12">
        <v>128.995</v>
      </c>
      <c r="AX29" s="12">
        <v>102.127</v>
      </c>
      <c r="AY29" s="12">
        <v>570.52</v>
      </c>
      <c r="AZ29" s="12">
        <v>104.839</v>
      </c>
      <c r="BA29" s="12">
        <v>75.022</v>
      </c>
      <c r="BB29" s="12">
        <v>151.753</v>
      </c>
      <c r="BC29" s="29">
        <f t="shared" si="29"/>
        <v>1133.256</v>
      </c>
      <c r="BD29" s="12">
        <v>83.804</v>
      </c>
      <c r="BE29" s="12">
        <v>93.654</v>
      </c>
      <c r="BF29" s="12">
        <v>116.493014</v>
      </c>
      <c r="BG29" s="29">
        <f t="shared" si="19"/>
        <v>293.951014</v>
      </c>
      <c r="BH29" s="12">
        <v>151.141</v>
      </c>
      <c r="BI29" s="12">
        <v>539.502934</v>
      </c>
      <c r="BJ29" s="12">
        <v>12241.484294</v>
      </c>
      <c r="BK29" s="12">
        <v>1698.276924</v>
      </c>
      <c r="BL29" s="29">
        <f t="shared" si="20"/>
        <v>14630.405152</v>
      </c>
      <c r="BM29" s="12">
        <v>334.57042</v>
      </c>
      <c r="BN29" s="12">
        <v>508.948519</v>
      </c>
      <c r="BO29" s="12">
        <v>1023.578276</v>
      </c>
      <c r="BP29" s="12">
        <v>1085.661724</v>
      </c>
      <c r="BQ29" s="29">
        <f t="shared" si="21"/>
        <v>2952.7589390000003</v>
      </c>
      <c r="BR29" s="12">
        <v>87.120852</v>
      </c>
      <c r="BS29" s="12">
        <v>565.246373</v>
      </c>
      <c r="BT29" s="29">
        <f t="shared" si="22"/>
        <v>652.367225</v>
      </c>
      <c r="BU29" s="12">
        <v>871.192345</v>
      </c>
      <c r="BV29" s="12">
        <v>1482.714146</v>
      </c>
      <c r="BW29" s="12">
        <v>4407.021044</v>
      </c>
      <c r="BX29" s="12">
        <v>5111.595176</v>
      </c>
      <c r="BY29" s="29">
        <f t="shared" si="23"/>
        <v>11872.522711000001</v>
      </c>
      <c r="BZ29" s="12">
        <v>26453.210798</v>
      </c>
      <c r="CA29" s="12">
        <v>128991.43398</v>
      </c>
      <c r="CB29" s="12">
        <v>5077364.194137</v>
      </c>
      <c r="CC29" s="12">
        <v>281472.818362</v>
      </c>
      <c r="CD29" s="12">
        <v>125683.969861</v>
      </c>
      <c r="CE29" s="12">
        <v>32227.388955</v>
      </c>
      <c r="CF29" s="29">
        <f t="shared" si="30"/>
        <v>313356.003594</v>
      </c>
      <c r="CG29" s="29">
        <f t="shared" si="31"/>
        <v>5358837.012499</v>
      </c>
      <c r="CH29" s="12">
        <v>546.940644</v>
      </c>
      <c r="CI29" s="12">
        <v>2014.39546</v>
      </c>
      <c r="CJ29" s="29">
        <f t="shared" si="24"/>
        <v>2561.336104</v>
      </c>
      <c r="CK29" s="12">
        <v>2030.370682</v>
      </c>
      <c r="CL29" s="12">
        <v>1964.834969</v>
      </c>
      <c r="CM29" s="12">
        <v>468.073</v>
      </c>
      <c r="CN29" s="29">
        <f t="shared" si="25"/>
        <v>4463.2786510000005</v>
      </c>
      <c r="CO29" s="12">
        <v>731.194846</v>
      </c>
      <c r="CP29" s="12">
        <v>844.601687</v>
      </c>
      <c r="CQ29" s="12">
        <v>976.887231</v>
      </c>
      <c r="CR29" s="12">
        <v>455.546168</v>
      </c>
      <c r="CS29" s="29">
        <f t="shared" si="26"/>
        <v>3008.2299319999997</v>
      </c>
      <c r="CT29" s="12">
        <v>2654.033199</v>
      </c>
      <c r="CU29" s="12">
        <v>78.537</v>
      </c>
      <c r="CV29" s="12">
        <v>361.936</v>
      </c>
      <c r="CW29" s="12">
        <v>426.553</v>
      </c>
      <c r="CX29" s="12">
        <v>395.078975</v>
      </c>
      <c r="CY29" s="12">
        <v>434.170703</v>
      </c>
      <c r="CZ29" s="12">
        <v>725.94581</v>
      </c>
      <c r="DA29" s="12">
        <v>892.873067</v>
      </c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</row>
    <row r="30" spans="1:118" s="8" customFormat="1" ht="20.25" customHeight="1">
      <c r="A30" s="34" t="s">
        <v>116</v>
      </c>
      <c r="B30" s="53" t="s">
        <v>117</v>
      </c>
      <c r="C30" s="8">
        <f t="shared" si="36"/>
        <v>828820.1942110001</v>
      </c>
      <c r="D30" s="49">
        <f aca="true" t="shared" si="49" ref="D30:S31">AA31</f>
        <v>1.2</v>
      </c>
      <c r="E30" s="49">
        <f t="shared" si="49"/>
        <v>24.3</v>
      </c>
      <c r="F30" s="49">
        <f t="shared" si="49"/>
        <v>1.2</v>
      </c>
      <c r="G30" s="49">
        <f t="shared" si="49"/>
        <v>1.4</v>
      </c>
      <c r="H30" s="49">
        <f t="shared" si="49"/>
        <v>1.3</v>
      </c>
      <c r="I30" s="49">
        <f t="shared" si="49"/>
        <v>0</v>
      </c>
      <c r="J30" s="49">
        <f t="shared" si="49"/>
        <v>0</v>
      </c>
      <c r="K30" s="49">
        <f t="shared" si="49"/>
        <v>0</v>
      </c>
      <c r="L30" s="49">
        <f t="shared" si="49"/>
        <v>385.473464</v>
      </c>
      <c r="M30" s="49">
        <f t="shared" si="49"/>
        <v>124.541686</v>
      </c>
      <c r="N30" s="49">
        <f t="shared" si="49"/>
        <v>83.602961</v>
      </c>
      <c r="O30" s="49">
        <f t="shared" si="49"/>
        <v>138325.535155</v>
      </c>
      <c r="P30" s="49">
        <f t="shared" si="49"/>
        <v>677377.069835</v>
      </c>
      <c r="Q30" s="49">
        <f t="shared" si="49"/>
        <v>11848.875311</v>
      </c>
      <c r="R30" s="49">
        <f t="shared" si="49"/>
        <v>56.066887</v>
      </c>
      <c r="S30" s="49">
        <f t="shared" si="49"/>
        <v>19.4</v>
      </c>
      <c r="T30" s="49">
        <f aca="true" t="shared" si="50" ref="N30:W31">AQ31</f>
        <v>549.178912</v>
      </c>
      <c r="U30" s="49">
        <f t="shared" si="50"/>
        <v>9.649999999999999</v>
      </c>
      <c r="V30" s="49">
        <f t="shared" si="50"/>
        <v>11.4</v>
      </c>
      <c r="W30" s="49">
        <f t="shared" si="50"/>
        <v>0</v>
      </c>
      <c r="X30" s="46">
        <v>22</v>
      </c>
      <c r="Y30" s="37" t="s">
        <v>61</v>
      </c>
      <c r="Z30" s="26">
        <f t="shared" si="27"/>
        <v>3664744.024051</v>
      </c>
      <c r="AA30" s="27">
        <f t="shared" si="28"/>
        <v>73.05394</v>
      </c>
      <c r="AB30" s="27">
        <f t="shared" si="0"/>
        <v>557.693239</v>
      </c>
      <c r="AC30" s="27">
        <f t="shared" si="1"/>
        <v>19.774</v>
      </c>
      <c r="AD30" s="27">
        <f t="shared" si="2"/>
        <v>49.545</v>
      </c>
      <c r="AE30" s="27">
        <f t="shared" si="3"/>
        <v>49.629</v>
      </c>
      <c r="AF30" s="27">
        <f t="shared" si="4"/>
        <v>4.110281</v>
      </c>
      <c r="AG30" s="27">
        <f t="shared" si="5"/>
        <v>108.103977</v>
      </c>
      <c r="AH30" s="27">
        <f t="shared" si="6"/>
        <v>273.99705</v>
      </c>
      <c r="AI30" s="27">
        <f t="shared" si="7"/>
        <v>1740.1535989999998</v>
      </c>
      <c r="AJ30" s="27">
        <f t="shared" si="8"/>
        <v>3840.99991</v>
      </c>
      <c r="AK30" s="27">
        <f t="shared" si="9"/>
        <v>878.942219</v>
      </c>
      <c r="AL30" s="27">
        <f t="shared" si="10"/>
        <v>3603984.41224</v>
      </c>
      <c r="AM30" s="27">
        <f t="shared" si="11"/>
        <v>45398.522463999994</v>
      </c>
      <c r="AN30" s="27">
        <f t="shared" si="12"/>
        <v>2942.4942229999997</v>
      </c>
      <c r="AO30" s="27">
        <f t="shared" si="13"/>
        <v>453.699438</v>
      </c>
      <c r="AP30" s="27">
        <f t="shared" si="14"/>
        <v>710.098094</v>
      </c>
      <c r="AQ30" s="27">
        <f t="shared" si="15"/>
        <v>3229.955377</v>
      </c>
      <c r="AR30" s="27">
        <f t="shared" si="16"/>
        <v>90.5</v>
      </c>
      <c r="AS30" s="27">
        <f t="shared" si="17"/>
        <v>88.04700000000001</v>
      </c>
      <c r="AT30" s="27">
        <f t="shared" si="18"/>
        <v>250.293</v>
      </c>
      <c r="AU30" s="38" t="s">
        <v>61</v>
      </c>
      <c r="AV30" s="12">
        <v>250.293</v>
      </c>
      <c r="AW30" s="12">
        <v>3.8</v>
      </c>
      <c r="AX30" s="12">
        <v>5.5</v>
      </c>
      <c r="AY30" s="12">
        <v>54.847</v>
      </c>
      <c r="AZ30" s="12">
        <v>2.7</v>
      </c>
      <c r="BA30" s="12">
        <v>4.5</v>
      </c>
      <c r="BB30" s="12">
        <v>16.7</v>
      </c>
      <c r="BC30" s="29">
        <f t="shared" si="29"/>
        <v>88.04700000000001</v>
      </c>
      <c r="BD30" s="12">
        <v>37.3</v>
      </c>
      <c r="BE30" s="12">
        <v>33.1</v>
      </c>
      <c r="BF30" s="12">
        <v>20.1</v>
      </c>
      <c r="BG30" s="29">
        <f t="shared" si="19"/>
        <v>90.5</v>
      </c>
      <c r="BH30" s="12">
        <v>78.232</v>
      </c>
      <c r="BI30" s="12">
        <v>215.453039</v>
      </c>
      <c r="BJ30" s="12">
        <v>2453.970338</v>
      </c>
      <c r="BK30" s="12">
        <v>482.3</v>
      </c>
      <c r="BL30" s="29">
        <f t="shared" si="20"/>
        <v>3229.955377</v>
      </c>
      <c r="BM30" s="12">
        <v>31.401</v>
      </c>
      <c r="BN30" s="12">
        <v>126.06134</v>
      </c>
      <c r="BO30" s="12">
        <v>209.982861</v>
      </c>
      <c r="BP30" s="12">
        <v>342.652893</v>
      </c>
      <c r="BQ30" s="29">
        <f t="shared" si="21"/>
        <v>710.098094</v>
      </c>
      <c r="BR30" s="12">
        <v>249.406333</v>
      </c>
      <c r="BS30" s="12">
        <v>204.293105</v>
      </c>
      <c r="BT30" s="29">
        <f t="shared" si="22"/>
        <v>453.699438</v>
      </c>
      <c r="BU30" s="12">
        <v>331.686364</v>
      </c>
      <c r="BV30" s="12">
        <v>217.502989</v>
      </c>
      <c r="BW30" s="12">
        <v>1992.356659</v>
      </c>
      <c r="BX30" s="12">
        <v>400.948211</v>
      </c>
      <c r="BY30" s="29">
        <f t="shared" si="23"/>
        <v>2942.4942229999997</v>
      </c>
      <c r="BZ30" s="12">
        <v>1259.26195</v>
      </c>
      <c r="CA30" s="12">
        <v>28240.082357</v>
      </c>
      <c r="CB30" s="12">
        <v>277989.149301</v>
      </c>
      <c r="CC30" s="12">
        <v>3325995.262939</v>
      </c>
      <c r="CD30" s="12">
        <v>13978.819867</v>
      </c>
      <c r="CE30" s="12">
        <v>1920.35829</v>
      </c>
      <c r="CF30" s="29">
        <f t="shared" si="30"/>
        <v>45398.522463999994</v>
      </c>
      <c r="CG30" s="29">
        <f t="shared" si="31"/>
        <v>3603984.41224</v>
      </c>
      <c r="CH30" s="12">
        <v>836.092219</v>
      </c>
      <c r="CI30" s="12">
        <v>42.85</v>
      </c>
      <c r="CJ30" s="29">
        <f t="shared" si="24"/>
        <v>878.942219</v>
      </c>
      <c r="CK30" s="12">
        <v>2677.575742</v>
      </c>
      <c r="CL30" s="12">
        <v>992.208251</v>
      </c>
      <c r="CM30" s="12">
        <v>171.215917</v>
      </c>
      <c r="CN30" s="29">
        <f t="shared" si="25"/>
        <v>3840.99991</v>
      </c>
      <c r="CO30" s="12">
        <v>827.459174</v>
      </c>
      <c r="CP30" s="12">
        <v>599.143158</v>
      </c>
      <c r="CQ30" s="12">
        <v>239.232615</v>
      </c>
      <c r="CR30" s="12">
        <v>74.318652</v>
      </c>
      <c r="CS30" s="29">
        <f t="shared" si="26"/>
        <v>1740.1535989999998</v>
      </c>
      <c r="CT30" s="12">
        <v>557.693239</v>
      </c>
      <c r="CU30" s="12">
        <v>19.774</v>
      </c>
      <c r="CV30" s="12">
        <v>49.545</v>
      </c>
      <c r="CW30" s="12">
        <v>49.629</v>
      </c>
      <c r="CX30" s="12">
        <v>73.05394</v>
      </c>
      <c r="CY30" s="12">
        <v>4.110281</v>
      </c>
      <c r="CZ30" s="12">
        <v>108.103977</v>
      </c>
      <c r="DA30" s="12">
        <v>273.99705</v>
      </c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</row>
    <row r="31" spans="1:118" s="8" customFormat="1" ht="20.25" customHeight="1">
      <c r="A31" s="54"/>
      <c r="B31" s="55" t="s">
        <v>118</v>
      </c>
      <c r="C31" s="8">
        <f t="shared" si="36"/>
        <v>728671.95042</v>
      </c>
      <c r="D31" s="49">
        <f t="shared" si="49"/>
        <v>1.5</v>
      </c>
      <c r="E31" s="49">
        <f t="shared" si="49"/>
        <v>14</v>
      </c>
      <c r="F31" s="49">
        <f t="shared" si="49"/>
        <v>0.9</v>
      </c>
      <c r="G31" s="49">
        <f t="shared" si="49"/>
        <v>1.1</v>
      </c>
      <c r="H31" s="49">
        <f t="shared" si="49"/>
        <v>1.2</v>
      </c>
      <c r="I31" s="49">
        <f t="shared" si="49"/>
        <v>0</v>
      </c>
      <c r="J31" s="49">
        <f t="shared" si="49"/>
        <v>0</v>
      </c>
      <c r="K31" s="49">
        <f t="shared" si="49"/>
        <v>0</v>
      </c>
      <c r="L31" s="49">
        <f t="shared" si="49"/>
        <v>202.106948</v>
      </c>
      <c r="M31" s="49">
        <f t="shared" si="49"/>
        <v>51.06622</v>
      </c>
      <c r="N31" s="49">
        <f t="shared" si="50"/>
        <v>2.5</v>
      </c>
      <c r="O31" s="49">
        <f t="shared" si="50"/>
        <v>34378.3049</v>
      </c>
      <c r="P31" s="49">
        <f t="shared" si="50"/>
        <v>677328.722578</v>
      </c>
      <c r="Q31" s="49">
        <f t="shared" si="50"/>
        <v>16096.753031</v>
      </c>
      <c r="R31" s="49">
        <f t="shared" si="50"/>
        <v>174.271943</v>
      </c>
      <c r="S31" s="49">
        <f t="shared" si="50"/>
        <v>159.50779999999997</v>
      </c>
      <c r="T31" s="49">
        <f t="shared" si="50"/>
        <v>249.517</v>
      </c>
      <c r="U31" s="49">
        <f t="shared" si="50"/>
        <v>7.7</v>
      </c>
      <c r="V31" s="49">
        <f t="shared" si="50"/>
        <v>2.6</v>
      </c>
      <c r="W31" s="49">
        <f t="shared" si="50"/>
        <v>0.2</v>
      </c>
      <c r="X31" s="46">
        <v>23</v>
      </c>
      <c r="Y31" s="37" t="s">
        <v>62</v>
      </c>
      <c r="Z31" s="26">
        <f t="shared" si="27"/>
        <v>828820.1942110001</v>
      </c>
      <c r="AA31" s="27">
        <f t="shared" si="28"/>
        <v>1.2</v>
      </c>
      <c r="AB31" s="27">
        <f t="shared" si="0"/>
        <v>24.3</v>
      </c>
      <c r="AC31" s="27">
        <f t="shared" si="1"/>
        <v>1.2</v>
      </c>
      <c r="AD31" s="27">
        <f t="shared" si="2"/>
        <v>1.4</v>
      </c>
      <c r="AE31" s="27">
        <f t="shared" si="3"/>
        <v>1.3</v>
      </c>
      <c r="AF31" s="27">
        <f t="shared" si="4"/>
        <v>0</v>
      </c>
      <c r="AG31" s="27">
        <f t="shared" si="5"/>
        <v>0</v>
      </c>
      <c r="AH31" s="27">
        <f t="shared" si="6"/>
        <v>0</v>
      </c>
      <c r="AI31" s="27">
        <f t="shared" si="7"/>
        <v>385.473464</v>
      </c>
      <c r="AJ31" s="27">
        <f t="shared" si="8"/>
        <v>124.541686</v>
      </c>
      <c r="AK31" s="27">
        <f t="shared" si="9"/>
        <v>83.602961</v>
      </c>
      <c r="AL31" s="27">
        <f t="shared" si="10"/>
        <v>138325.535155</v>
      </c>
      <c r="AM31" s="27">
        <f t="shared" si="11"/>
        <v>677377.069835</v>
      </c>
      <c r="AN31" s="27">
        <f t="shared" si="12"/>
        <v>11848.875311</v>
      </c>
      <c r="AO31" s="27">
        <f t="shared" si="13"/>
        <v>56.066887</v>
      </c>
      <c r="AP31" s="27">
        <f t="shared" si="14"/>
        <v>19.4</v>
      </c>
      <c r="AQ31" s="27">
        <f t="shared" si="15"/>
        <v>549.178912</v>
      </c>
      <c r="AR31" s="27">
        <f t="shared" si="16"/>
        <v>9.649999999999999</v>
      </c>
      <c r="AS31" s="27">
        <f t="shared" si="17"/>
        <v>11.4</v>
      </c>
      <c r="AT31" s="27">
        <f t="shared" si="18"/>
        <v>0</v>
      </c>
      <c r="AU31" s="38" t="s">
        <v>62</v>
      </c>
      <c r="AV31" s="12">
        <v>0</v>
      </c>
      <c r="AW31" s="12">
        <v>2.6</v>
      </c>
      <c r="AX31" s="12">
        <v>1.6</v>
      </c>
      <c r="AY31" s="12">
        <v>2.3</v>
      </c>
      <c r="AZ31" s="12">
        <v>1.2</v>
      </c>
      <c r="BA31" s="12">
        <v>1.2</v>
      </c>
      <c r="BB31" s="12">
        <v>2.5</v>
      </c>
      <c r="BC31" s="29">
        <f t="shared" si="29"/>
        <v>11.4</v>
      </c>
      <c r="BD31" s="12">
        <v>2.5</v>
      </c>
      <c r="BE31" s="12">
        <v>4.1</v>
      </c>
      <c r="BF31" s="12">
        <v>3.05</v>
      </c>
      <c r="BG31" s="29">
        <f t="shared" si="19"/>
        <v>9.649999999999999</v>
      </c>
      <c r="BH31" s="12">
        <v>6.389</v>
      </c>
      <c r="BI31" s="12">
        <v>16.517</v>
      </c>
      <c r="BJ31" s="12">
        <v>491.478912</v>
      </c>
      <c r="BK31" s="12">
        <v>34.794</v>
      </c>
      <c r="BL31" s="29">
        <f t="shared" si="20"/>
        <v>549.178912</v>
      </c>
      <c r="BM31" s="12">
        <v>4.1</v>
      </c>
      <c r="BN31" s="12">
        <v>3.9</v>
      </c>
      <c r="BO31" s="12">
        <v>6.2</v>
      </c>
      <c r="BP31" s="12">
        <v>5.2</v>
      </c>
      <c r="BQ31" s="29">
        <f t="shared" si="21"/>
        <v>19.4</v>
      </c>
      <c r="BR31" s="12">
        <v>0.9</v>
      </c>
      <c r="BS31" s="12">
        <v>55.166887</v>
      </c>
      <c r="BT31" s="29">
        <f t="shared" si="22"/>
        <v>56.066887</v>
      </c>
      <c r="BU31" s="12">
        <v>507.415469</v>
      </c>
      <c r="BV31" s="12">
        <v>35.682068</v>
      </c>
      <c r="BW31" s="12">
        <v>350.558067</v>
      </c>
      <c r="BX31" s="12">
        <v>10955.219707</v>
      </c>
      <c r="BY31" s="29">
        <f t="shared" si="23"/>
        <v>11848.875311</v>
      </c>
      <c r="BZ31" s="12">
        <v>150.824724</v>
      </c>
      <c r="CA31" s="12">
        <v>50463.050118</v>
      </c>
      <c r="CB31" s="12">
        <v>124344.89852</v>
      </c>
      <c r="CC31" s="12">
        <v>13980.636635</v>
      </c>
      <c r="CD31" s="12">
        <v>623811.965449</v>
      </c>
      <c r="CE31" s="12">
        <v>2951.229544</v>
      </c>
      <c r="CF31" s="29">
        <f t="shared" si="30"/>
        <v>677377.069835</v>
      </c>
      <c r="CG31" s="29">
        <f t="shared" si="31"/>
        <v>138325.535155</v>
      </c>
      <c r="CH31" s="12">
        <v>82.802961</v>
      </c>
      <c r="CI31" s="12">
        <v>0.8</v>
      </c>
      <c r="CJ31" s="29">
        <f t="shared" si="24"/>
        <v>83.602961</v>
      </c>
      <c r="CK31" s="12">
        <v>33.835189</v>
      </c>
      <c r="CL31" s="12">
        <v>82.206497</v>
      </c>
      <c r="CM31" s="12">
        <v>8.5</v>
      </c>
      <c r="CN31" s="29">
        <f t="shared" si="25"/>
        <v>124.541686</v>
      </c>
      <c r="CO31" s="12">
        <v>376.508357</v>
      </c>
      <c r="CP31" s="12">
        <v>7.265107</v>
      </c>
      <c r="CQ31" s="12">
        <v>1.4</v>
      </c>
      <c r="CR31" s="12">
        <v>0.3</v>
      </c>
      <c r="CS31" s="29">
        <f t="shared" si="26"/>
        <v>385.473464</v>
      </c>
      <c r="CT31" s="12">
        <v>24.3</v>
      </c>
      <c r="CU31" s="12">
        <v>1.2</v>
      </c>
      <c r="CV31" s="12">
        <v>1.4</v>
      </c>
      <c r="CW31" s="12">
        <v>1.3</v>
      </c>
      <c r="CX31" s="12">
        <v>1.2</v>
      </c>
      <c r="CY31" s="12">
        <v>0</v>
      </c>
      <c r="CZ31" s="12">
        <v>0</v>
      </c>
      <c r="DA31" s="12">
        <v>0</v>
      </c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</row>
    <row r="32" spans="1:118" s="8" customFormat="1" ht="20.25" customHeight="1">
      <c r="A32" s="51"/>
      <c r="B32" s="56" t="s">
        <v>119</v>
      </c>
      <c r="C32" s="8">
        <f t="shared" si="36"/>
        <v>1648599.129325</v>
      </c>
      <c r="D32" s="49">
        <f aca="true" t="shared" si="51" ref="D32:S35">AA23</f>
        <v>3.2</v>
      </c>
      <c r="E32" s="49">
        <f t="shared" si="51"/>
        <v>31.7</v>
      </c>
      <c r="F32" s="49">
        <f t="shared" si="51"/>
        <v>2.4</v>
      </c>
      <c r="G32" s="49">
        <f t="shared" si="51"/>
        <v>2.864</v>
      </c>
      <c r="H32" s="49">
        <f t="shared" si="51"/>
        <v>3.125</v>
      </c>
      <c r="I32" s="49">
        <f t="shared" si="51"/>
        <v>0.2</v>
      </c>
      <c r="J32" s="49">
        <f t="shared" si="51"/>
        <v>1.4</v>
      </c>
      <c r="K32" s="49">
        <f t="shared" si="51"/>
        <v>0</v>
      </c>
      <c r="L32" s="49">
        <f t="shared" si="51"/>
        <v>16.400000000000002</v>
      </c>
      <c r="M32" s="49">
        <f t="shared" si="51"/>
        <v>104.84042</v>
      </c>
      <c r="N32" s="49">
        <f t="shared" si="51"/>
        <v>14.839865</v>
      </c>
      <c r="O32" s="49">
        <f t="shared" si="51"/>
        <v>1132.160915</v>
      </c>
      <c r="P32" s="49">
        <f t="shared" si="51"/>
        <v>8399.09431</v>
      </c>
      <c r="Q32" s="49">
        <f t="shared" si="51"/>
        <v>1628258.512979</v>
      </c>
      <c r="R32" s="49">
        <f t="shared" si="51"/>
        <v>1636.007083</v>
      </c>
      <c r="S32" s="49">
        <f t="shared" si="51"/>
        <v>7473.788644</v>
      </c>
      <c r="T32" s="49">
        <f aca="true" t="shared" si="52" ref="N32:W35">AQ23</f>
        <v>1356.981802</v>
      </c>
      <c r="U32" s="49">
        <f t="shared" si="52"/>
        <v>129.91430699999998</v>
      </c>
      <c r="V32" s="49">
        <f t="shared" si="52"/>
        <v>31.700000000000003</v>
      </c>
      <c r="W32" s="49">
        <f t="shared" si="52"/>
        <v>0</v>
      </c>
      <c r="X32" s="46">
        <v>24</v>
      </c>
      <c r="Y32" s="37" t="s">
        <v>63</v>
      </c>
      <c r="Z32" s="26">
        <f t="shared" si="27"/>
        <v>728671.95042</v>
      </c>
      <c r="AA32" s="27">
        <f t="shared" si="28"/>
        <v>1.5</v>
      </c>
      <c r="AB32" s="27">
        <f t="shared" si="0"/>
        <v>14</v>
      </c>
      <c r="AC32" s="27">
        <f t="shared" si="1"/>
        <v>0.9</v>
      </c>
      <c r="AD32" s="27">
        <f t="shared" si="2"/>
        <v>1.1</v>
      </c>
      <c r="AE32" s="27">
        <f t="shared" si="3"/>
        <v>1.2</v>
      </c>
      <c r="AF32" s="27">
        <f t="shared" si="4"/>
        <v>0</v>
      </c>
      <c r="AG32" s="27">
        <f t="shared" si="5"/>
        <v>0</v>
      </c>
      <c r="AH32" s="27">
        <f t="shared" si="6"/>
        <v>0</v>
      </c>
      <c r="AI32" s="27">
        <f t="shared" si="7"/>
        <v>202.106948</v>
      </c>
      <c r="AJ32" s="27">
        <f t="shared" si="8"/>
        <v>51.06622</v>
      </c>
      <c r="AK32" s="27">
        <f t="shared" si="9"/>
        <v>2.5</v>
      </c>
      <c r="AL32" s="27">
        <f t="shared" si="10"/>
        <v>34378.3049</v>
      </c>
      <c r="AM32" s="27">
        <f t="shared" si="11"/>
        <v>677328.722578</v>
      </c>
      <c r="AN32" s="27">
        <f t="shared" si="12"/>
        <v>16096.753031</v>
      </c>
      <c r="AO32" s="27">
        <f t="shared" si="13"/>
        <v>174.271943</v>
      </c>
      <c r="AP32" s="27">
        <f t="shared" si="14"/>
        <v>159.50779999999997</v>
      </c>
      <c r="AQ32" s="27">
        <f t="shared" si="15"/>
        <v>249.517</v>
      </c>
      <c r="AR32" s="27">
        <f t="shared" si="16"/>
        <v>7.7</v>
      </c>
      <c r="AS32" s="27">
        <f t="shared" si="17"/>
        <v>2.6</v>
      </c>
      <c r="AT32" s="27">
        <f t="shared" si="18"/>
        <v>0.2</v>
      </c>
      <c r="AU32" s="38" t="s">
        <v>63</v>
      </c>
      <c r="AV32" s="12">
        <v>0.2</v>
      </c>
      <c r="AW32" s="12">
        <v>0.1</v>
      </c>
      <c r="AX32" s="12">
        <v>0.1</v>
      </c>
      <c r="AY32" s="12">
        <v>1.1</v>
      </c>
      <c r="AZ32" s="12">
        <v>0</v>
      </c>
      <c r="BA32" s="12">
        <v>0.1</v>
      </c>
      <c r="BB32" s="12">
        <v>1.2</v>
      </c>
      <c r="BC32" s="29">
        <f t="shared" si="29"/>
        <v>2.6</v>
      </c>
      <c r="BD32" s="12">
        <v>2.7</v>
      </c>
      <c r="BE32" s="12">
        <v>2.8</v>
      </c>
      <c r="BF32" s="12">
        <v>2.2</v>
      </c>
      <c r="BG32" s="29">
        <f t="shared" si="19"/>
        <v>7.7</v>
      </c>
      <c r="BH32" s="12">
        <v>5.675</v>
      </c>
      <c r="BI32" s="12">
        <v>14.604</v>
      </c>
      <c r="BJ32" s="12">
        <v>194.068</v>
      </c>
      <c r="BK32" s="12">
        <v>35.17</v>
      </c>
      <c r="BL32" s="29">
        <f t="shared" si="20"/>
        <v>249.517</v>
      </c>
      <c r="BM32" s="12">
        <v>1.4</v>
      </c>
      <c r="BN32" s="12">
        <v>3.2</v>
      </c>
      <c r="BO32" s="12">
        <v>149.8078</v>
      </c>
      <c r="BP32" s="12">
        <v>5.1</v>
      </c>
      <c r="BQ32" s="29">
        <f t="shared" si="21"/>
        <v>159.50779999999997</v>
      </c>
      <c r="BR32" s="12">
        <v>1.2</v>
      </c>
      <c r="BS32" s="12">
        <v>173.071943</v>
      </c>
      <c r="BT32" s="29">
        <f t="shared" si="22"/>
        <v>174.271943</v>
      </c>
      <c r="BU32" s="12">
        <v>7.8</v>
      </c>
      <c r="BV32" s="12">
        <v>17.5</v>
      </c>
      <c r="BW32" s="12">
        <v>3273.201374</v>
      </c>
      <c r="BX32" s="12">
        <v>12798.251657</v>
      </c>
      <c r="BY32" s="29">
        <f t="shared" si="23"/>
        <v>16096.753031</v>
      </c>
      <c r="BZ32" s="12">
        <v>23.6</v>
      </c>
      <c r="CA32" s="12">
        <v>372.609194</v>
      </c>
      <c r="CB32" s="12">
        <v>32321.060595</v>
      </c>
      <c r="CC32" s="12">
        <v>2057.244305</v>
      </c>
      <c r="CD32" s="12">
        <v>2950.160733</v>
      </c>
      <c r="CE32" s="12">
        <v>673982.352651</v>
      </c>
      <c r="CF32" s="29">
        <f t="shared" si="30"/>
        <v>677328.722578</v>
      </c>
      <c r="CG32" s="29">
        <f t="shared" si="31"/>
        <v>34378.3049</v>
      </c>
      <c r="CH32" s="12">
        <v>1.5</v>
      </c>
      <c r="CI32" s="12">
        <v>1</v>
      </c>
      <c r="CJ32" s="29">
        <f t="shared" si="24"/>
        <v>2.5</v>
      </c>
      <c r="CK32" s="12">
        <v>24.06622</v>
      </c>
      <c r="CL32" s="12">
        <v>20.1</v>
      </c>
      <c r="CM32" s="12">
        <v>6.9</v>
      </c>
      <c r="CN32" s="29">
        <f t="shared" si="25"/>
        <v>51.06622</v>
      </c>
      <c r="CO32" s="12">
        <v>194.393732</v>
      </c>
      <c r="CP32" s="12">
        <v>2.9</v>
      </c>
      <c r="CQ32" s="12">
        <v>4.613216</v>
      </c>
      <c r="CR32" s="12">
        <v>0.2</v>
      </c>
      <c r="CS32" s="29">
        <f t="shared" si="26"/>
        <v>202.106948</v>
      </c>
      <c r="CT32" s="12">
        <v>14</v>
      </c>
      <c r="CU32" s="12">
        <v>0.9</v>
      </c>
      <c r="CV32" s="12">
        <v>1.1</v>
      </c>
      <c r="CW32" s="12">
        <v>1.2</v>
      </c>
      <c r="CX32" s="12">
        <v>1.5</v>
      </c>
      <c r="CY32" s="12">
        <v>0</v>
      </c>
      <c r="CZ32" s="12">
        <v>0</v>
      </c>
      <c r="DA32" s="12">
        <v>0</v>
      </c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1:118" s="8" customFormat="1" ht="20.25" customHeight="1">
      <c r="A33" s="34" t="s">
        <v>120</v>
      </c>
      <c r="B33" s="53" t="s">
        <v>121</v>
      </c>
      <c r="C33" s="8">
        <f t="shared" si="36"/>
        <v>2562011.8570490004</v>
      </c>
      <c r="D33" s="49">
        <f t="shared" si="51"/>
        <v>13.2</v>
      </c>
      <c r="E33" s="49">
        <f t="shared" si="51"/>
        <v>115.1</v>
      </c>
      <c r="F33" s="49">
        <f t="shared" si="51"/>
        <v>8.9</v>
      </c>
      <c r="G33" s="49">
        <f t="shared" si="51"/>
        <v>7.6</v>
      </c>
      <c r="H33" s="49">
        <f t="shared" si="51"/>
        <v>10.2</v>
      </c>
      <c r="I33" s="49">
        <f t="shared" si="51"/>
        <v>1.7</v>
      </c>
      <c r="J33" s="49">
        <f t="shared" si="51"/>
        <v>3.6</v>
      </c>
      <c r="K33" s="49">
        <f t="shared" si="51"/>
        <v>0</v>
      </c>
      <c r="L33" s="49">
        <f t="shared" si="51"/>
        <v>51.2</v>
      </c>
      <c r="M33" s="49">
        <f t="shared" si="51"/>
        <v>243.10000000000002</v>
      </c>
      <c r="N33" s="49">
        <f t="shared" si="52"/>
        <v>17</v>
      </c>
      <c r="O33" s="49">
        <f t="shared" si="52"/>
        <v>1695.879797</v>
      </c>
      <c r="P33" s="49">
        <f t="shared" si="52"/>
        <v>818.4327790000001</v>
      </c>
      <c r="Q33" s="49">
        <f t="shared" si="52"/>
        <v>2503176.4406560003</v>
      </c>
      <c r="R33" s="49">
        <f t="shared" si="52"/>
        <v>4483.726774000001</v>
      </c>
      <c r="S33" s="49">
        <f t="shared" si="52"/>
        <v>492.775571</v>
      </c>
      <c r="T33" s="49">
        <f t="shared" si="52"/>
        <v>50183.858188</v>
      </c>
      <c r="U33" s="49">
        <f t="shared" si="52"/>
        <v>400.8737</v>
      </c>
      <c r="V33" s="49">
        <f t="shared" si="52"/>
        <v>285.669584</v>
      </c>
      <c r="W33" s="49">
        <f t="shared" si="52"/>
        <v>2.6</v>
      </c>
      <c r="X33" s="46">
        <v>25</v>
      </c>
      <c r="Y33" s="37" t="s">
        <v>64</v>
      </c>
      <c r="Z33" s="26">
        <f t="shared" si="27"/>
        <v>328661.96697899996</v>
      </c>
      <c r="AA33" s="27">
        <f t="shared" si="28"/>
        <v>2.6</v>
      </c>
      <c r="AB33" s="27">
        <f t="shared" si="0"/>
        <v>32.39</v>
      </c>
      <c r="AC33" s="27">
        <f t="shared" si="1"/>
        <v>1.3</v>
      </c>
      <c r="AD33" s="27">
        <f t="shared" si="2"/>
        <v>2.9</v>
      </c>
      <c r="AE33" s="27">
        <f t="shared" si="3"/>
        <v>2.5</v>
      </c>
      <c r="AF33" s="27">
        <f t="shared" si="4"/>
        <v>0.2</v>
      </c>
      <c r="AG33" s="27">
        <f t="shared" si="5"/>
        <v>1.1</v>
      </c>
      <c r="AH33" s="27">
        <f t="shared" si="6"/>
        <v>0</v>
      </c>
      <c r="AI33" s="27">
        <f t="shared" si="7"/>
        <v>39.715541</v>
      </c>
      <c r="AJ33" s="27">
        <f t="shared" si="8"/>
        <v>7164.355519000001</v>
      </c>
      <c r="AK33" s="27">
        <f t="shared" si="9"/>
        <v>319175.79432000004</v>
      </c>
      <c r="AL33" s="27">
        <f t="shared" si="10"/>
        <v>1358.581571</v>
      </c>
      <c r="AM33" s="27">
        <f t="shared" si="11"/>
        <v>242.232806</v>
      </c>
      <c r="AN33" s="27">
        <f t="shared" si="12"/>
        <v>179.271066</v>
      </c>
      <c r="AO33" s="27">
        <f t="shared" si="13"/>
        <v>5</v>
      </c>
      <c r="AP33" s="27">
        <f t="shared" si="14"/>
        <v>15.170767000000001</v>
      </c>
      <c r="AQ33" s="27">
        <f t="shared" si="15"/>
        <v>435.75538900000004</v>
      </c>
      <c r="AR33" s="27">
        <f t="shared" si="16"/>
        <v>1.8</v>
      </c>
      <c r="AS33" s="27">
        <f t="shared" si="17"/>
        <v>1.3</v>
      </c>
      <c r="AT33" s="27">
        <f t="shared" si="18"/>
        <v>0</v>
      </c>
      <c r="AU33" s="38" t="s">
        <v>64</v>
      </c>
      <c r="AV33" s="12">
        <v>0</v>
      </c>
      <c r="AW33" s="12">
        <v>0.2</v>
      </c>
      <c r="AX33" s="12">
        <v>0.3</v>
      </c>
      <c r="AY33" s="12">
        <v>0.5</v>
      </c>
      <c r="AZ33" s="12">
        <v>0</v>
      </c>
      <c r="BA33" s="12">
        <v>0</v>
      </c>
      <c r="BB33" s="12">
        <v>0.3</v>
      </c>
      <c r="BC33" s="29">
        <f t="shared" si="29"/>
        <v>1.3</v>
      </c>
      <c r="BD33" s="12">
        <v>1</v>
      </c>
      <c r="BE33" s="12">
        <v>0.5</v>
      </c>
      <c r="BF33" s="12">
        <v>0.3</v>
      </c>
      <c r="BG33" s="29">
        <f t="shared" si="19"/>
        <v>1.8</v>
      </c>
      <c r="BH33" s="12">
        <v>1.6</v>
      </c>
      <c r="BI33" s="12">
        <v>2.2</v>
      </c>
      <c r="BJ33" s="12">
        <v>421.655389</v>
      </c>
      <c r="BK33" s="12">
        <v>10.3</v>
      </c>
      <c r="BL33" s="29">
        <f t="shared" si="20"/>
        <v>435.75538900000004</v>
      </c>
      <c r="BM33" s="12">
        <v>1</v>
      </c>
      <c r="BN33" s="12">
        <v>9.170767</v>
      </c>
      <c r="BO33" s="12">
        <v>3.2</v>
      </c>
      <c r="BP33" s="12">
        <v>1.8</v>
      </c>
      <c r="BQ33" s="29">
        <f t="shared" si="21"/>
        <v>15.170767000000001</v>
      </c>
      <c r="BR33" s="12">
        <v>0.1</v>
      </c>
      <c r="BS33" s="12">
        <v>4.9</v>
      </c>
      <c r="BT33" s="29">
        <f t="shared" si="22"/>
        <v>5</v>
      </c>
      <c r="BU33" s="12">
        <v>5.5</v>
      </c>
      <c r="BV33" s="12">
        <v>9.2</v>
      </c>
      <c r="BW33" s="12">
        <v>88.368884</v>
      </c>
      <c r="BX33" s="12">
        <v>76.202182</v>
      </c>
      <c r="BY33" s="29">
        <f t="shared" si="23"/>
        <v>179.271066</v>
      </c>
      <c r="BZ33" s="12">
        <v>73.533845</v>
      </c>
      <c r="CA33" s="12">
        <v>84.496</v>
      </c>
      <c r="CB33" s="12">
        <v>522.395688</v>
      </c>
      <c r="CC33" s="12">
        <v>836.185883</v>
      </c>
      <c r="CD33" s="12">
        <v>82.802961</v>
      </c>
      <c r="CE33" s="12">
        <v>1.4</v>
      </c>
      <c r="CF33" s="29">
        <f t="shared" si="30"/>
        <v>242.232806</v>
      </c>
      <c r="CG33" s="29">
        <f t="shared" si="31"/>
        <v>1358.581571</v>
      </c>
      <c r="CH33" s="12">
        <v>308046.606274</v>
      </c>
      <c r="CI33" s="12">
        <v>11129.188046</v>
      </c>
      <c r="CJ33" s="29">
        <f t="shared" si="24"/>
        <v>319175.79432000004</v>
      </c>
      <c r="CK33" s="12">
        <v>6795.519347</v>
      </c>
      <c r="CL33" s="12">
        <v>355.836172</v>
      </c>
      <c r="CM33" s="12">
        <v>13</v>
      </c>
      <c r="CN33" s="29">
        <f t="shared" si="25"/>
        <v>7164.355519000001</v>
      </c>
      <c r="CO33" s="12">
        <v>2.2</v>
      </c>
      <c r="CP33" s="12">
        <v>7.8</v>
      </c>
      <c r="CQ33" s="12">
        <v>3.8</v>
      </c>
      <c r="CR33" s="12">
        <v>25.915541</v>
      </c>
      <c r="CS33" s="29">
        <f t="shared" si="26"/>
        <v>39.715541</v>
      </c>
      <c r="CT33" s="12">
        <v>32.39</v>
      </c>
      <c r="CU33" s="12">
        <v>1.3</v>
      </c>
      <c r="CV33" s="12">
        <v>2.9</v>
      </c>
      <c r="CW33" s="12">
        <v>2.5</v>
      </c>
      <c r="CX33" s="12">
        <v>2.6</v>
      </c>
      <c r="CY33" s="12">
        <v>0.2</v>
      </c>
      <c r="CZ33" s="12">
        <v>1.1</v>
      </c>
      <c r="DA33" s="12">
        <v>0</v>
      </c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</row>
    <row r="34" spans="1:118" s="8" customFormat="1" ht="20.25" customHeight="1">
      <c r="A34" s="34" t="s">
        <v>122</v>
      </c>
      <c r="B34" s="53" t="s">
        <v>123</v>
      </c>
      <c r="C34" s="8">
        <f t="shared" si="36"/>
        <v>5379262.731651</v>
      </c>
      <c r="D34" s="49">
        <f t="shared" si="51"/>
        <v>99.506</v>
      </c>
      <c r="E34" s="49">
        <f t="shared" si="51"/>
        <v>1081.54</v>
      </c>
      <c r="F34" s="49">
        <f t="shared" si="51"/>
        <v>18.28</v>
      </c>
      <c r="G34" s="49">
        <f t="shared" si="51"/>
        <v>140.585</v>
      </c>
      <c r="H34" s="49">
        <f t="shared" si="51"/>
        <v>159.836</v>
      </c>
      <c r="I34" s="49">
        <f t="shared" si="51"/>
        <v>110.629</v>
      </c>
      <c r="J34" s="49">
        <f t="shared" si="51"/>
        <v>244.859</v>
      </c>
      <c r="K34" s="49">
        <f t="shared" si="51"/>
        <v>525.624965</v>
      </c>
      <c r="L34" s="49">
        <f t="shared" si="51"/>
        <v>337.09741199999996</v>
      </c>
      <c r="M34" s="49">
        <f t="shared" si="51"/>
        <v>1022.685277</v>
      </c>
      <c r="N34" s="49">
        <f t="shared" si="52"/>
        <v>70.253</v>
      </c>
      <c r="O34" s="49">
        <f t="shared" si="52"/>
        <v>6482.051326999999</v>
      </c>
      <c r="P34" s="49">
        <f t="shared" si="52"/>
        <v>11380.402198</v>
      </c>
      <c r="Q34" s="49">
        <f t="shared" si="52"/>
        <v>5339952.881852</v>
      </c>
      <c r="R34" s="49">
        <f t="shared" si="52"/>
        <v>1936.4026319999998</v>
      </c>
      <c r="S34" s="49">
        <f t="shared" si="52"/>
        <v>1995.633468</v>
      </c>
      <c r="T34" s="49">
        <f t="shared" si="52"/>
        <v>11861.636317</v>
      </c>
      <c r="U34" s="49">
        <f t="shared" si="52"/>
        <v>318.159796</v>
      </c>
      <c r="V34" s="49">
        <f t="shared" si="52"/>
        <v>668.299493</v>
      </c>
      <c r="W34" s="49">
        <f t="shared" si="52"/>
        <v>856.368914</v>
      </c>
      <c r="X34" s="46">
        <v>26</v>
      </c>
      <c r="Y34" s="37" t="s">
        <v>65</v>
      </c>
      <c r="Z34" s="26">
        <f t="shared" si="27"/>
        <v>453207.913425</v>
      </c>
      <c r="AA34" s="27">
        <f t="shared" si="28"/>
        <v>3.5</v>
      </c>
      <c r="AB34" s="27">
        <f t="shared" si="0"/>
        <v>62.098</v>
      </c>
      <c r="AC34" s="27">
        <f t="shared" si="1"/>
        <v>1.2</v>
      </c>
      <c r="AD34" s="27">
        <f t="shared" si="2"/>
        <v>2.6</v>
      </c>
      <c r="AE34" s="27">
        <f t="shared" si="3"/>
        <v>2.1</v>
      </c>
      <c r="AF34" s="27">
        <f t="shared" si="4"/>
        <v>0.4</v>
      </c>
      <c r="AG34" s="27">
        <f t="shared" si="5"/>
        <v>475.689663</v>
      </c>
      <c r="AH34" s="27">
        <f t="shared" si="6"/>
        <v>0</v>
      </c>
      <c r="AI34" s="27">
        <f t="shared" si="7"/>
        <v>13</v>
      </c>
      <c r="AJ34" s="27">
        <f t="shared" si="8"/>
        <v>14132.942915</v>
      </c>
      <c r="AK34" s="27">
        <f t="shared" si="9"/>
        <v>435956.68987999996</v>
      </c>
      <c r="AL34" s="27">
        <f t="shared" si="10"/>
        <v>2124.7719669999997</v>
      </c>
      <c r="AM34" s="27">
        <f t="shared" si="11"/>
        <v>39.592</v>
      </c>
      <c r="AN34" s="27">
        <f t="shared" si="12"/>
        <v>34.138</v>
      </c>
      <c r="AO34" s="27">
        <f t="shared" si="13"/>
        <v>1.3</v>
      </c>
      <c r="AP34" s="27">
        <f t="shared" si="14"/>
        <v>5</v>
      </c>
      <c r="AQ34" s="27">
        <f t="shared" si="15"/>
        <v>347.72600000000006</v>
      </c>
      <c r="AR34" s="27">
        <f t="shared" si="16"/>
        <v>2.1999999999999997</v>
      </c>
      <c r="AS34" s="27">
        <f t="shared" si="17"/>
        <v>0.7</v>
      </c>
      <c r="AT34" s="27">
        <f t="shared" si="18"/>
        <v>2.265</v>
      </c>
      <c r="AU34" s="38" t="s">
        <v>65</v>
      </c>
      <c r="AV34" s="12">
        <v>2.265</v>
      </c>
      <c r="AW34" s="12">
        <v>0</v>
      </c>
      <c r="AX34" s="12">
        <v>0</v>
      </c>
      <c r="AY34" s="12">
        <v>0.4</v>
      </c>
      <c r="AZ34" s="12">
        <v>0</v>
      </c>
      <c r="BA34" s="12">
        <v>0</v>
      </c>
      <c r="BB34" s="12">
        <v>0.3</v>
      </c>
      <c r="BC34" s="29">
        <f t="shared" si="29"/>
        <v>0.7</v>
      </c>
      <c r="BD34" s="12">
        <v>1.2</v>
      </c>
      <c r="BE34" s="12">
        <v>0.7</v>
      </c>
      <c r="BF34" s="12">
        <v>0.3</v>
      </c>
      <c r="BG34" s="29">
        <f t="shared" si="19"/>
        <v>2.1999999999999997</v>
      </c>
      <c r="BH34" s="12">
        <v>1.4</v>
      </c>
      <c r="BI34" s="12">
        <v>2.2</v>
      </c>
      <c r="BJ34" s="12">
        <v>334.826</v>
      </c>
      <c r="BK34" s="12">
        <v>9.3</v>
      </c>
      <c r="BL34" s="29">
        <f t="shared" si="20"/>
        <v>347.72600000000006</v>
      </c>
      <c r="BM34" s="12">
        <v>0.6</v>
      </c>
      <c r="BN34" s="12">
        <v>1.3</v>
      </c>
      <c r="BO34" s="12">
        <v>1.9</v>
      </c>
      <c r="BP34" s="12">
        <v>1.2</v>
      </c>
      <c r="BQ34" s="29">
        <f t="shared" si="21"/>
        <v>5</v>
      </c>
      <c r="BR34" s="12">
        <v>0.1</v>
      </c>
      <c r="BS34" s="12">
        <v>1.2</v>
      </c>
      <c r="BT34" s="29">
        <f t="shared" si="22"/>
        <v>1.3</v>
      </c>
      <c r="BU34" s="12">
        <v>2.3</v>
      </c>
      <c r="BV34" s="12">
        <v>7.9</v>
      </c>
      <c r="BW34" s="12">
        <v>23.438</v>
      </c>
      <c r="BX34" s="12">
        <v>0.5</v>
      </c>
      <c r="BY34" s="29">
        <f t="shared" si="23"/>
        <v>34.138</v>
      </c>
      <c r="BZ34" s="12">
        <v>2.8</v>
      </c>
      <c r="CA34" s="12">
        <v>35.492</v>
      </c>
      <c r="CB34" s="12">
        <v>2082.185967</v>
      </c>
      <c r="CC34" s="12">
        <v>42.586</v>
      </c>
      <c r="CD34" s="12">
        <v>0.2</v>
      </c>
      <c r="CE34" s="12">
        <v>1.1</v>
      </c>
      <c r="CF34" s="29">
        <f t="shared" si="30"/>
        <v>39.592</v>
      </c>
      <c r="CG34" s="29">
        <f t="shared" si="31"/>
        <v>2124.7719669999997</v>
      </c>
      <c r="CH34" s="12">
        <v>11304.361857</v>
      </c>
      <c r="CI34" s="12">
        <v>424652.328023</v>
      </c>
      <c r="CJ34" s="29">
        <f t="shared" si="24"/>
        <v>435956.68987999996</v>
      </c>
      <c r="CK34" s="12">
        <v>263.61545</v>
      </c>
      <c r="CL34" s="12">
        <v>12549.839493</v>
      </c>
      <c r="CM34" s="12">
        <v>1319.487972</v>
      </c>
      <c r="CN34" s="29">
        <f t="shared" si="25"/>
        <v>14132.942915</v>
      </c>
      <c r="CO34" s="12">
        <v>2.4</v>
      </c>
      <c r="CP34" s="12">
        <v>6.9</v>
      </c>
      <c r="CQ34" s="12">
        <v>2.5</v>
      </c>
      <c r="CR34" s="12">
        <v>1.2</v>
      </c>
      <c r="CS34" s="29">
        <f t="shared" si="26"/>
        <v>13</v>
      </c>
      <c r="CT34" s="12">
        <v>62.098</v>
      </c>
      <c r="CU34" s="12">
        <v>1.2</v>
      </c>
      <c r="CV34" s="12">
        <v>2.6</v>
      </c>
      <c r="CW34" s="12">
        <v>2.1</v>
      </c>
      <c r="CX34" s="12">
        <v>3.5</v>
      </c>
      <c r="CY34" s="12">
        <v>0.4</v>
      </c>
      <c r="CZ34" s="12">
        <v>475.689663</v>
      </c>
      <c r="DA34" s="12">
        <v>0</v>
      </c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1:118" s="8" customFormat="1" ht="20.25" customHeight="1">
      <c r="A35" s="54"/>
      <c r="B35" s="55" t="s">
        <v>124</v>
      </c>
      <c r="C35" s="8">
        <f t="shared" si="36"/>
        <v>1278756.2815140001</v>
      </c>
      <c r="D35" s="49">
        <f t="shared" si="51"/>
        <v>0.9</v>
      </c>
      <c r="E35" s="49">
        <f t="shared" si="51"/>
        <v>5.4</v>
      </c>
      <c r="F35" s="49">
        <f t="shared" si="51"/>
        <v>0.1</v>
      </c>
      <c r="G35" s="49">
        <f t="shared" si="51"/>
        <v>0.3</v>
      </c>
      <c r="H35" s="49">
        <f t="shared" si="51"/>
        <v>0.2</v>
      </c>
      <c r="I35" s="49">
        <f t="shared" si="51"/>
        <v>0</v>
      </c>
      <c r="J35" s="49">
        <f t="shared" si="51"/>
        <v>0</v>
      </c>
      <c r="K35" s="49">
        <f t="shared" si="51"/>
        <v>0</v>
      </c>
      <c r="L35" s="49">
        <f t="shared" si="51"/>
        <v>87.872113</v>
      </c>
      <c r="M35" s="49">
        <f t="shared" si="51"/>
        <v>222.999877</v>
      </c>
      <c r="N35" s="49">
        <f t="shared" si="52"/>
        <v>0.8999999999999999</v>
      </c>
      <c r="O35" s="49">
        <f t="shared" si="52"/>
        <v>5517.208336</v>
      </c>
      <c r="P35" s="49">
        <f t="shared" si="52"/>
        <v>26015.986051</v>
      </c>
      <c r="Q35" s="49">
        <f t="shared" si="52"/>
        <v>1243672.177989</v>
      </c>
      <c r="R35" s="49">
        <f t="shared" si="52"/>
        <v>2522.1622639999996</v>
      </c>
      <c r="S35" s="49">
        <f t="shared" si="52"/>
        <v>189.37438600000002</v>
      </c>
      <c r="T35" s="49">
        <f t="shared" si="52"/>
        <v>503.30049800000006</v>
      </c>
      <c r="U35" s="49">
        <f t="shared" si="52"/>
        <v>9.1</v>
      </c>
      <c r="V35" s="49">
        <f t="shared" si="52"/>
        <v>8.3</v>
      </c>
      <c r="W35" s="49">
        <f t="shared" si="52"/>
        <v>0</v>
      </c>
      <c r="X35" s="46">
        <v>27</v>
      </c>
      <c r="Y35" s="37" t="s">
        <v>66</v>
      </c>
      <c r="Z35" s="26">
        <f t="shared" si="27"/>
        <v>1264439.624619</v>
      </c>
      <c r="AA35" s="27">
        <f t="shared" si="28"/>
        <v>28.1</v>
      </c>
      <c r="AB35" s="27">
        <f t="shared" si="0"/>
        <v>3504.615795</v>
      </c>
      <c r="AC35" s="27">
        <f t="shared" si="1"/>
        <v>12.8</v>
      </c>
      <c r="AD35" s="27">
        <f t="shared" si="2"/>
        <v>19</v>
      </c>
      <c r="AE35" s="27">
        <f t="shared" si="3"/>
        <v>18.6</v>
      </c>
      <c r="AF35" s="27">
        <f t="shared" si="4"/>
        <v>4.9</v>
      </c>
      <c r="AG35" s="27">
        <f t="shared" si="5"/>
        <v>31.009989</v>
      </c>
      <c r="AH35" s="27">
        <f t="shared" si="6"/>
        <v>45.694</v>
      </c>
      <c r="AI35" s="27">
        <f t="shared" si="7"/>
        <v>10256.303071</v>
      </c>
      <c r="AJ35" s="27">
        <f t="shared" si="8"/>
        <v>1236002.3294909997</v>
      </c>
      <c r="AK35" s="27">
        <f t="shared" si="9"/>
        <v>7301.1168800000005</v>
      </c>
      <c r="AL35" s="27">
        <f t="shared" si="10"/>
        <v>4654.499865</v>
      </c>
      <c r="AM35" s="27">
        <f t="shared" si="11"/>
        <v>381.60922</v>
      </c>
      <c r="AN35" s="27">
        <f t="shared" si="12"/>
        <v>511.475091</v>
      </c>
      <c r="AO35" s="27">
        <f t="shared" si="13"/>
        <v>20.1</v>
      </c>
      <c r="AP35" s="27">
        <f t="shared" si="14"/>
        <v>116.557228</v>
      </c>
      <c r="AQ35" s="27">
        <f t="shared" si="15"/>
        <v>1418.797</v>
      </c>
      <c r="AR35" s="27">
        <f t="shared" si="16"/>
        <v>25.299999999999997</v>
      </c>
      <c r="AS35" s="27">
        <f t="shared" si="17"/>
        <v>22.889989</v>
      </c>
      <c r="AT35" s="27">
        <f t="shared" si="18"/>
        <v>63.927</v>
      </c>
      <c r="AU35" s="38" t="s">
        <v>66</v>
      </c>
      <c r="AV35" s="12">
        <v>63.927</v>
      </c>
      <c r="AW35" s="12">
        <v>1.6</v>
      </c>
      <c r="AX35" s="12">
        <v>3.2</v>
      </c>
      <c r="AY35" s="12">
        <v>8.489989</v>
      </c>
      <c r="AZ35" s="12">
        <v>1.4</v>
      </c>
      <c r="BA35" s="12">
        <v>2.1</v>
      </c>
      <c r="BB35" s="12">
        <v>6.1</v>
      </c>
      <c r="BC35" s="29">
        <f t="shared" si="29"/>
        <v>22.889989</v>
      </c>
      <c r="BD35" s="12">
        <v>9.7</v>
      </c>
      <c r="BE35" s="12">
        <v>9.6</v>
      </c>
      <c r="BF35" s="12">
        <v>6</v>
      </c>
      <c r="BG35" s="29">
        <f t="shared" si="19"/>
        <v>25.299999999999997</v>
      </c>
      <c r="BH35" s="12">
        <v>22.8</v>
      </c>
      <c r="BI35" s="12">
        <v>44.2</v>
      </c>
      <c r="BJ35" s="12">
        <v>1188.43</v>
      </c>
      <c r="BK35" s="12">
        <v>163.367</v>
      </c>
      <c r="BL35" s="29">
        <f t="shared" si="20"/>
        <v>1418.797</v>
      </c>
      <c r="BM35" s="12">
        <v>57.030743</v>
      </c>
      <c r="BN35" s="12">
        <v>14.1</v>
      </c>
      <c r="BO35" s="12">
        <v>21.3</v>
      </c>
      <c r="BP35" s="12">
        <v>24.126485</v>
      </c>
      <c r="BQ35" s="29">
        <f t="shared" si="21"/>
        <v>116.557228</v>
      </c>
      <c r="BR35" s="12">
        <v>4.2</v>
      </c>
      <c r="BS35" s="12">
        <v>15.9</v>
      </c>
      <c r="BT35" s="29">
        <f t="shared" si="22"/>
        <v>20.1</v>
      </c>
      <c r="BU35" s="12">
        <v>123.941208</v>
      </c>
      <c r="BV35" s="12">
        <v>77</v>
      </c>
      <c r="BW35" s="12">
        <v>303.943894</v>
      </c>
      <c r="BX35" s="12">
        <v>6.589989</v>
      </c>
      <c r="BY35" s="29">
        <f t="shared" si="23"/>
        <v>511.475091</v>
      </c>
      <c r="BZ35" s="12">
        <v>36.3</v>
      </c>
      <c r="CA35" s="12">
        <v>314.943</v>
      </c>
      <c r="CB35" s="12">
        <v>2028.048682</v>
      </c>
      <c r="CC35" s="12">
        <v>2626.451183</v>
      </c>
      <c r="CD35" s="12">
        <v>7.1</v>
      </c>
      <c r="CE35" s="12">
        <v>23.26622</v>
      </c>
      <c r="CF35" s="29">
        <f t="shared" si="30"/>
        <v>381.60922</v>
      </c>
      <c r="CG35" s="29">
        <f t="shared" si="31"/>
        <v>4654.499865</v>
      </c>
      <c r="CH35" s="12">
        <v>7099.36135</v>
      </c>
      <c r="CI35" s="12">
        <v>201.75553</v>
      </c>
      <c r="CJ35" s="29">
        <f t="shared" si="24"/>
        <v>7301.1168800000005</v>
      </c>
      <c r="CK35" s="12">
        <v>1208943.527474</v>
      </c>
      <c r="CL35" s="12">
        <v>26784.873457</v>
      </c>
      <c r="CM35" s="12">
        <v>273.92856</v>
      </c>
      <c r="CN35" s="29">
        <f t="shared" si="25"/>
        <v>1236002.3294909997</v>
      </c>
      <c r="CO35" s="12">
        <v>109.230923</v>
      </c>
      <c r="CP35" s="12">
        <v>7783.467633</v>
      </c>
      <c r="CQ35" s="12">
        <v>229.885242</v>
      </c>
      <c r="CR35" s="12">
        <v>2133.719273</v>
      </c>
      <c r="CS35" s="29">
        <f t="shared" si="26"/>
        <v>10256.303071</v>
      </c>
      <c r="CT35" s="12">
        <v>3504.615795</v>
      </c>
      <c r="CU35" s="12">
        <v>12.8</v>
      </c>
      <c r="CV35" s="12">
        <v>19</v>
      </c>
      <c r="CW35" s="12">
        <v>18.6</v>
      </c>
      <c r="CX35" s="12">
        <v>28.1</v>
      </c>
      <c r="CY35" s="12">
        <v>4.9</v>
      </c>
      <c r="CZ35" s="12">
        <v>31.009989</v>
      </c>
      <c r="DA35" s="12">
        <v>45.694</v>
      </c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1:118" s="8" customFormat="1" ht="20.25" customHeight="1">
      <c r="A36" s="51" t="s">
        <v>125</v>
      </c>
      <c r="B36" s="56" t="s">
        <v>126</v>
      </c>
      <c r="C36" s="8">
        <f t="shared" si="36"/>
        <v>628219.23372</v>
      </c>
      <c r="D36" s="49">
        <f aca="true" t="shared" si="53" ref="D36:S37">AA21</f>
        <v>0.1</v>
      </c>
      <c r="E36" s="49">
        <f t="shared" si="53"/>
        <v>2.5</v>
      </c>
      <c r="F36" s="49">
        <f t="shared" si="53"/>
        <v>0</v>
      </c>
      <c r="G36" s="49">
        <f t="shared" si="53"/>
        <v>0.1</v>
      </c>
      <c r="H36" s="49">
        <f t="shared" si="53"/>
        <v>0</v>
      </c>
      <c r="I36" s="49">
        <f t="shared" si="53"/>
        <v>0</v>
      </c>
      <c r="J36" s="49">
        <f t="shared" si="53"/>
        <v>0</v>
      </c>
      <c r="K36" s="49">
        <f t="shared" si="53"/>
        <v>0</v>
      </c>
      <c r="L36" s="49">
        <f t="shared" si="53"/>
        <v>2.2</v>
      </c>
      <c r="M36" s="49">
        <f t="shared" si="53"/>
        <v>11.8</v>
      </c>
      <c r="N36" s="49">
        <f t="shared" si="53"/>
        <v>0.30000000000000004</v>
      </c>
      <c r="O36" s="49">
        <f t="shared" si="53"/>
        <v>155.89651800000001</v>
      </c>
      <c r="P36" s="49">
        <f t="shared" si="53"/>
        <v>36.243</v>
      </c>
      <c r="Q36" s="49">
        <f t="shared" si="53"/>
        <v>1441.1021389999999</v>
      </c>
      <c r="R36" s="49">
        <f t="shared" si="53"/>
        <v>610833.7742399999</v>
      </c>
      <c r="S36" s="49">
        <f t="shared" si="53"/>
        <v>124.67818900000002</v>
      </c>
      <c r="T36" s="49">
        <f aca="true" t="shared" si="54" ref="N36:W37">AQ21</f>
        <v>15551.139634</v>
      </c>
      <c r="U36" s="49">
        <f t="shared" si="54"/>
        <v>27.4</v>
      </c>
      <c r="V36" s="49">
        <f t="shared" si="54"/>
        <v>31.999999999999996</v>
      </c>
      <c r="W36" s="49">
        <f t="shared" si="54"/>
        <v>0</v>
      </c>
      <c r="X36" s="46">
        <v>28</v>
      </c>
      <c r="Y36" s="37" t="s">
        <v>67</v>
      </c>
      <c r="Z36" s="26">
        <f t="shared" si="27"/>
        <v>1657437.8397510003</v>
      </c>
      <c r="AA36" s="27">
        <f t="shared" si="28"/>
        <v>178.193645</v>
      </c>
      <c r="AB36" s="27">
        <f t="shared" si="0"/>
        <v>1048.447956</v>
      </c>
      <c r="AC36" s="27">
        <f t="shared" si="1"/>
        <v>34</v>
      </c>
      <c r="AD36" s="27">
        <f t="shared" si="2"/>
        <v>63.71968</v>
      </c>
      <c r="AE36" s="27">
        <f t="shared" si="3"/>
        <v>132.95288</v>
      </c>
      <c r="AF36" s="27">
        <f t="shared" si="4"/>
        <v>41.412782</v>
      </c>
      <c r="AG36" s="27">
        <f t="shared" si="5"/>
        <v>52.434</v>
      </c>
      <c r="AH36" s="27">
        <f t="shared" si="6"/>
        <v>79.508</v>
      </c>
      <c r="AI36" s="27">
        <f t="shared" si="7"/>
        <v>1894.69924</v>
      </c>
      <c r="AJ36" s="27">
        <f t="shared" si="8"/>
        <v>1630371.1404950002</v>
      </c>
      <c r="AK36" s="27">
        <f t="shared" si="9"/>
        <v>16182.246555</v>
      </c>
      <c r="AL36" s="27">
        <f t="shared" si="10"/>
        <v>3043.726779</v>
      </c>
      <c r="AM36" s="27">
        <f t="shared" si="11"/>
        <v>574.814921</v>
      </c>
      <c r="AN36" s="27">
        <f t="shared" si="12"/>
        <v>699.4385179999999</v>
      </c>
      <c r="AO36" s="27">
        <f t="shared" si="13"/>
        <v>109.480145</v>
      </c>
      <c r="AP36" s="27">
        <f t="shared" si="14"/>
        <v>99.206913</v>
      </c>
      <c r="AQ36" s="27">
        <f t="shared" si="15"/>
        <v>2593.6812419999997</v>
      </c>
      <c r="AR36" s="27">
        <f t="shared" si="16"/>
        <v>43.7</v>
      </c>
      <c r="AS36" s="27">
        <f t="shared" si="17"/>
        <v>81.77900000000001</v>
      </c>
      <c r="AT36" s="27">
        <f t="shared" si="18"/>
        <v>113.257</v>
      </c>
      <c r="AU36" s="38" t="s">
        <v>67</v>
      </c>
      <c r="AV36" s="12">
        <v>113.257</v>
      </c>
      <c r="AW36" s="12">
        <v>3.5</v>
      </c>
      <c r="AX36" s="12">
        <v>5.68</v>
      </c>
      <c r="AY36" s="12">
        <v>55.899</v>
      </c>
      <c r="AZ36" s="12">
        <v>2.2</v>
      </c>
      <c r="BA36" s="12">
        <v>3.4</v>
      </c>
      <c r="BB36" s="12">
        <v>11.1</v>
      </c>
      <c r="BC36" s="29">
        <f t="shared" si="29"/>
        <v>81.77900000000001</v>
      </c>
      <c r="BD36" s="12">
        <v>16.2</v>
      </c>
      <c r="BE36" s="12">
        <v>17.7</v>
      </c>
      <c r="BF36" s="12">
        <v>9.8</v>
      </c>
      <c r="BG36" s="29">
        <f t="shared" si="19"/>
        <v>43.7</v>
      </c>
      <c r="BH36" s="12">
        <v>42.941242</v>
      </c>
      <c r="BI36" s="12">
        <v>83.685</v>
      </c>
      <c r="BJ36" s="12">
        <v>2195.147</v>
      </c>
      <c r="BK36" s="12">
        <v>271.908</v>
      </c>
      <c r="BL36" s="29">
        <f t="shared" si="20"/>
        <v>2593.6812419999997</v>
      </c>
      <c r="BM36" s="12">
        <v>21.106913</v>
      </c>
      <c r="BN36" s="12">
        <v>25.4</v>
      </c>
      <c r="BO36" s="12">
        <v>35</v>
      </c>
      <c r="BP36" s="12">
        <v>17.7</v>
      </c>
      <c r="BQ36" s="29">
        <f t="shared" si="21"/>
        <v>99.206913</v>
      </c>
      <c r="BR36" s="12">
        <v>5.6</v>
      </c>
      <c r="BS36" s="12">
        <v>103.880145</v>
      </c>
      <c r="BT36" s="29">
        <f t="shared" si="22"/>
        <v>109.480145</v>
      </c>
      <c r="BU36" s="12">
        <v>50.139252</v>
      </c>
      <c r="BV36" s="12">
        <v>115.1</v>
      </c>
      <c r="BW36" s="12">
        <v>527.199266</v>
      </c>
      <c r="BX36" s="12">
        <v>7</v>
      </c>
      <c r="BY36" s="29">
        <f t="shared" si="23"/>
        <v>699.4385179999999</v>
      </c>
      <c r="BZ36" s="12">
        <v>52.8</v>
      </c>
      <c r="CA36" s="12">
        <v>431.708424</v>
      </c>
      <c r="CB36" s="12">
        <v>1972.565971</v>
      </c>
      <c r="CC36" s="12">
        <v>1071.160808</v>
      </c>
      <c r="CD36" s="12">
        <v>70.706497</v>
      </c>
      <c r="CE36" s="12">
        <v>19.6</v>
      </c>
      <c r="CF36" s="29">
        <f t="shared" si="30"/>
        <v>574.814921</v>
      </c>
      <c r="CG36" s="29">
        <f t="shared" si="31"/>
        <v>3043.726779</v>
      </c>
      <c r="CH36" s="12">
        <v>351.865172</v>
      </c>
      <c r="CI36" s="12">
        <v>15830.381383</v>
      </c>
      <c r="CJ36" s="29">
        <f t="shared" si="24"/>
        <v>16182.246555</v>
      </c>
      <c r="CK36" s="12">
        <v>26788.461792</v>
      </c>
      <c r="CL36" s="12">
        <v>1589782.78749</v>
      </c>
      <c r="CM36" s="12">
        <v>13799.891213</v>
      </c>
      <c r="CN36" s="29">
        <f t="shared" si="25"/>
        <v>1630371.1404950002</v>
      </c>
      <c r="CO36" s="12">
        <v>38.091</v>
      </c>
      <c r="CP36" s="12">
        <v>352.48972</v>
      </c>
      <c r="CQ36" s="12">
        <v>1449.045351</v>
      </c>
      <c r="CR36" s="12">
        <v>55.073169</v>
      </c>
      <c r="CS36" s="29">
        <f t="shared" si="26"/>
        <v>1894.69924</v>
      </c>
      <c r="CT36" s="12">
        <v>1048.447956</v>
      </c>
      <c r="CU36" s="12">
        <v>34</v>
      </c>
      <c r="CV36" s="12">
        <v>63.71968</v>
      </c>
      <c r="CW36" s="12">
        <v>132.95288</v>
      </c>
      <c r="CX36" s="12">
        <v>178.193645</v>
      </c>
      <c r="CY36" s="12">
        <v>41.412782</v>
      </c>
      <c r="CZ36" s="12">
        <v>52.434</v>
      </c>
      <c r="DA36" s="12">
        <v>79.508</v>
      </c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1:118" s="8" customFormat="1" ht="20.25" customHeight="1">
      <c r="A37" s="54" t="s">
        <v>127</v>
      </c>
      <c r="B37" s="55" t="s">
        <v>128</v>
      </c>
      <c r="C37" s="8">
        <f t="shared" si="36"/>
        <v>1411249.7940560002</v>
      </c>
      <c r="D37" s="49">
        <f t="shared" si="53"/>
        <v>1.3</v>
      </c>
      <c r="E37" s="49">
        <f t="shared" si="53"/>
        <v>31.747</v>
      </c>
      <c r="F37" s="49">
        <f t="shared" si="53"/>
        <v>1.2</v>
      </c>
      <c r="G37" s="49">
        <f t="shared" si="53"/>
        <v>1.1</v>
      </c>
      <c r="H37" s="49">
        <f t="shared" si="53"/>
        <v>1</v>
      </c>
      <c r="I37" s="49">
        <f t="shared" si="53"/>
        <v>0</v>
      </c>
      <c r="J37" s="49">
        <f t="shared" si="53"/>
        <v>0.2</v>
      </c>
      <c r="K37" s="49">
        <f t="shared" si="53"/>
        <v>0</v>
      </c>
      <c r="L37" s="49">
        <f t="shared" si="53"/>
        <v>75.06964099999999</v>
      </c>
      <c r="M37" s="49">
        <f t="shared" si="53"/>
        <v>52.2</v>
      </c>
      <c r="N37" s="49">
        <f t="shared" si="54"/>
        <v>6</v>
      </c>
      <c r="O37" s="49">
        <f t="shared" si="54"/>
        <v>934.705082</v>
      </c>
      <c r="P37" s="49">
        <f t="shared" si="54"/>
        <v>624.277074</v>
      </c>
      <c r="Q37" s="49">
        <f t="shared" si="54"/>
        <v>9016.486337999999</v>
      </c>
      <c r="R37" s="49">
        <f t="shared" si="54"/>
        <v>1364508.1898100001</v>
      </c>
      <c r="S37" s="49">
        <f t="shared" si="54"/>
        <v>9371.849197999998</v>
      </c>
      <c r="T37" s="49">
        <f t="shared" si="54"/>
        <v>17471.400629</v>
      </c>
      <c r="U37" s="49">
        <f t="shared" si="54"/>
        <v>8921.633689</v>
      </c>
      <c r="V37" s="49">
        <f t="shared" si="54"/>
        <v>203.290595</v>
      </c>
      <c r="W37" s="49">
        <f t="shared" si="54"/>
        <v>28.145</v>
      </c>
      <c r="X37" s="46">
        <v>29</v>
      </c>
      <c r="Y37" s="37" t="s">
        <v>68</v>
      </c>
      <c r="Z37" s="26">
        <f t="shared" si="27"/>
        <v>926340.562835</v>
      </c>
      <c r="AA37" s="27">
        <f t="shared" si="28"/>
        <v>169.954999</v>
      </c>
      <c r="AB37" s="27">
        <f t="shared" si="0"/>
        <v>11794.513723</v>
      </c>
      <c r="AC37" s="27">
        <f t="shared" si="1"/>
        <v>767.981015</v>
      </c>
      <c r="AD37" s="27">
        <f t="shared" si="2"/>
        <v>145.229157</v>
      </c>
      <c r="AE37" s="27">
        <f t="shared" si="3"/>
        <v>27.150588</v>
      </c>
      <c r="AF37" s="27">
        <f t="shared" si="4"/>
        <v>5.2</v>
      </c>
      <c r="AG37" s="27">
        <f t="shared" si="5"/>
        <v>16.4</v>
      </c>
      <c r="AH37" s="27">
        <f t="shared" si="6"/>
        <v>0</v>
      </c>
      <c r="AI37" s="27">
        <f t="shared" si="7"/>
        <v>287.443029</v>
      </c>
      <c r="AJ37" s="27">
        <f t="shared" si="8"/>
        <v>909914.369562</v>
      </c>
      <c r="AK37" s="27">
        <f t="shared" si="9"/>
        <v>1334.517972</v>
      </c>
      <c r="AL37" s="27">
        <f t="shared" si="10"/>
        <v>656.738917</v>
      </c>
      <c r="AM37" s="27">
        <f t="shared" si="11"/>
        <v>185.10429499999998</v>
      </c>
      <c r="AN37" s="27">
        <f t="shared" si="12"/>
        <v>210.24857799999998</v>
      </c>
      <c r="AO37" s="27">
        <f t="shared" si="13"/>
        <v>9.4</v>
      </c>
      <c r="AP37" s="27">
        <f t="shared" si="14"/>
        <v>26.2</v>
      </c>
      <c r="AQ37" s="27">
        <f t="shared" si="15"/>
        <v>768.561</v>
      </c>
      <c r="AR37" s="27">
        <f t="shared" si="16"/>
        <v>12.8</v>
      </c>
      <c r="AS37" s="27">
        <f t="shared" si="17"/>
        <v>8.389</v>
      </c>
      <c r="AT37" s="27">
        <f t="shared" si="18"/>
        <v>0.361</v>
      </c>
      <c r="AU37" s="38" t="s">
        <v>68</v>
      </c>
      <c r="AV37" s="12">
        <v>0.361</v>
      </c>
      <c r="AW37" s="12">
        <v>1.289</v>
      </c>
      <c r="AX37" s="12">
        <v>1.4</v>
      </c>
      <c r="AY37" s="12">
        <v>2.2</v>
      </c>
      <c r="AZ37" s="12">
        <v>0.1</v>
      </c>
      <c r="BA37" s="12">
        <v>1.1</v>
      </c>
      <c r="BB37" s="12">
        <v>2.3</v>
      </c>
      <c r="BC37" s="29">
        <f t="shared" si="29"/>
        <v>8.389</v>
      </c>
      <c r="BD37" s="12">
        <v>6.4</v>
      </c>
      <c r="BE37" s="12">
        <v>4</v>
      </c>
      <c r="BF37" s="12">
        <v>2.4</v>
      </c>
      <c r="BG37" s="29">
        <f t="shared" si="19"/>
        <v>12.8</v>
      </c>
      <c r="BH37" s="12">
        <v>10.4</v>
      </c>
      <c r="BI37" s="12">
        <v>23.3</v>
      </c>
      <c r="BJ37" s="12">
        <v>659.611</v>
      </c>
      <c r="BK37" s="12">
        <v>75.25</v>
      </c>
      <c r="BL37" s="29">
        <f t="shared" si="20"/>
        <v>768.561</v>
      </c>
      <c r="BM37" s="12">
        <v>3.1</v>
      </c>
      <c r="BN37" s="12">
        <v>6.8</v>
      </c>
      <c r="BO37" s="12">
        <v>9.1</v>
      </c>
      <c r="BP37" s="12">
        <v>7.2</v>
      </c>
      <c r="BQ37" s="29">
        <f t="shared" si="21"/>
        <v>26.2</v>
      </c>
      <c r="BR37" s="12">
        <v>1.7</v>
      </c>
      <c r="BS37" s="12">
        <v>7.7</v>
      </c>
      <c r="BT37" s="29">
        <f t="shared" si="22"/>
        <v>9.4</v>
      </c>
      <c r="BU37" s="12">
        <v>13.8</v>
      </c>
      <c r="BV37" s="12">
        <v>34.3</v>
      </c>
      <c r="BW37" s="12">
        <v>119.3</v>
      </c>
      <c r="BX37" s="12">
        <v>42.848578</v>
      </c>
      <c r="BY37" s="29">
        <f t="shared" si="23"/>
        <v>210.24857799999998</v>
      </c>
      <c r="BZ37" s="12">
        <v>19.1</v>
      </c>
      <c r="CA37" s="12">
        <v>155.904295</v>
      </c>
      <c r="CB37" s="12">
        <v>484.724</v>
      </c>
      <c r="CC37" s="12">
        <v>172.014917</v>
      </c>
      <c r="CD37" s="12">
        <v>3.2</v>
      </c>
      <c r="CE37" s="12">
        <v>6.9</v>
      </c>
      <c r="CF37" s="29">
        <f t="shared" si="30"/>
        <v>185.10429499999998</v>
      </c>
      <c r="CG37" s="29">
        <f t="shared" si="31"/>
        <v>656.738917</v>
      </c>
      <c r="CH37" s="12">
        <v>13</v>
      </c>
      <c r="CI37" s="12">
        <v>1321.517972</v>
      </c>
      <c r="CJ37" s="29">
        <f t="shared" si="24"/>
        <v>1334.517972</v>
      </c>
      <c r="CK37" s="12">
        <v>275.62856</v>
      </c>
      <c r="CL37" s="12">
        <v>14008.75404</v>
      </c>
      <c r="CM37" s="12">
        <v>895629.986962</v>
      </c>
      <c r="CN37" s="29">
        <f t="shared" si="25"/>
        <v>909914.369562</v>
      </c>
      <c r="CO37" s="12">
        <v>7.5</v>
      </c>
      <c r="CP37" s="12">
        <v>23</v>
      </c>
      <c r="CQ37" s="12">
        <v>252.343029</v>
      </c>
      <c r="CR37" s="12">
        <v>4.6</v>
      </c>
      <c r="CS37" s="29">
        <f t="shared" si="26"/>
        <v>287.443029</v>
      </c>
      <c r="CT37" s="12">
        <v>11794.513723</v>
      </c>
      <c r="CU37" s="12">
        <v>767.981015</v>
      </c>
      <c r="CV37" s="12">
        <v>145.229157</v>
      </c>
      <c r="CW37" s="12">
        <v>27.150588</v>
      </c>
      <c r="CX37" s="12">
        <v>169.954999</v>
      </c>
      <c r="CY37" s="12">
        <v>5.2</v>
      </c>
      <c r="CZ37" s="12">
        <v>16.4</v>
      </c>
      <c r="DA37" s="12">
        <v>0</v>
      </c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1:118" s="8" customFormat="1" ht="20.25" customHeight="1">
      <c r="A38" s="51"/>
      <c r="B38" s="56" t="s">
        <v>129</v>
      </c>
      <c r="C38" s="8">
        <f t="shared" si="36"/>
        <v>1531799.4914590002</v>
      </c>
      <c r="D38" s="49">
        <f aca="true" t="shared" si="55" ref="D38:S41">AA17</f>
        <v>0.4</v>
      </c>
      <c r="E38" s="49">
        <f t="shared" si="55"/>
        <v>73.493805</v>
      </c>
      <c r="F38" s="49">
        <f t="shared" si="55"/>
        <v>0</v>
      </c>
      <c r="G38" s="49">
        <f t="shared" si="55"/>
        <v>0</v>
      </c>
      <c r="H38" s="49">
        <f t="shared" si="55"/>
        <v>0</v>
      </c>
      <c r="I38" s="49">
        <f t="shared" si="55"/>
        <v>0</v>
      </c>
      <c r="J38" s="49">
        <f t="shared" si="55"/>
        <v>0</v>
      </c>
      <c r="K38" s="49">
        <f t="shared" si="55"/>
        <v>26.13</v>
      </c>
      <c r="L38" s="49">
        <f t="shared" si="55"/>
        <v>4.1000000000000005</v>
      </c>
      <c r="M38" s="49">
        <f t="shared" si="55"/>
        <v>82.337656</v>
      </c>
      <c r="N38" s="49">
        <f t="shared" si="55"/>
        <v>1.6</v>
      </c>
      <c r="O38" s="49">
        <f t="shared" si="55"/>
        <v>431.50309500000003</v>
      </c>
      <c r="P38" s="49">
        <f t="shared" si="55"/>
        <v>107.961079</v>
      </c>
      <c r="Q38" s="49">
        <f t="shared" si="55"/>
        <v>1142.865904</v>
      </c>
      <c r="R38" s="49">
        <f t="shared" si="55"/>
        <v>8315.560705999998</v>
      </c>
      <c r="S38" s="49">
        <f t="shared" si="55"/>
        <v>1510503.537637</v>
      </c>
      <c r="T38" s="49">
        <f aca="true" t="shared" si="56" ref="N38:W41">AQ17</f>
        <v>5506.017497000001</v>
      </c>
      <c r="U38" s="49">
        <f t="shared" si="56"/>
        <v>1583.82079</v>
      </c>
      <c r="V38" s="49">
        <f t="shared" si="56"/>
        <v>3900.440468</v>
      </c>
      <c r="W38" s="49">
        <f t="shared" si="56"/>
        <v>119.722822</v>
      </c>
      <c r="X38" s="46">
        <v>30</v>
      </c>
      <c r="Y38" s="37" t="s">
        <v>69</v>
      </c>
      <c r="Z38" s="26">
        <f t="shared" si="27"/>
        <v>478553.40576000005</v>
      </c>
      <c r="AA38" s="27">
        <f t="shared" si="28"/>
        <v>1.9</v>
      </c>
      <c r="AB38" s="27">
        <f t="shared" si="0"/>
        <v>35.632841</v>
      </c>
      <c r="AC38" s="27">
        <f t="shared" si="1"/>
        <v>1.2</v>
      </c>
      <c r="AD38" s="27">
        <f t="shared" si="2"/>
        <v>2.1</v>
      </c>
      <c r="AE38" s="27">
        <f t="shared" si="3"/>
        <v>1.6</v>
      </c>
      <c r="AF38" s="27">
        <f t="shared" si="4"/>
        <v>0</v>
      </c>
      <c r="AG38" s="27">
        <f t="shared" si="5"/>
        <v>0.4</v>
      </c>
      <c r="AH38" s="27">
        <f t="shared" si="6"/>
        <v>0</v>
      </c>
      <c r="AI38" s="27">
        <f t="shared" si="7"/>
        <v>475458.544545</v>
      </c>
      <c r="AJ38" s="27">
        <f t="shared" si="8"/>
        <v>151.105923</v>
      </c>
      <c r="AK38" s="27">
        <f t="shared" si="9"/>
        <v>4.4</v>
      </c>
      <c r="AL38" s="27">
        <f t="shared" si="10"/>
        <v>1565.886114</v>
      </c>
      <c r="AM38" s="27">
        <f t="shared" si="11"/>
        <v>784.681785</v>
      </c>
      <c r="AN38" s="27">
        <f t="shared" si="12"/>
        <v>116.619113</v>
      </c>
      <c r="AO38" s="27">
        <f t="shared" si="13"/>
        <v>0</v>
      </c>
      <c r="AP38" s="27">
        <f t="shared" si="14"/>
        <v>0</v>
      </c>
      <c r="AQ38" s="27">
        <f t="shared" si="15"/>
        <v>425.99843899999996</v>
      </c>
      <c r="AR38" s="27">
        <f t="shared" si="16"/>
        <v>0</v>
      </c>
      <c r="AS38" s="27">
        <f t="shared" si="17"/>
        <v>0.1</v>
      </c>
      <c r="AT38" s="27">
        <f t="shared" si="18"/>
        <v>3.237</v>
      </c>
      <c r="AU38" s="38" t="s">
        <v>69</v>
      </c>
      <c r="AV38" s="12">
        <v>3.237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0.1</v>
      </c>
      <c r="BC38" s="29">
        <f t="shared" si="29"/>
        <v>0.1</v>
      </c>
      <c r="BD38" s="12">
        <v>0</v>
      </c>
      <c r="BE38" s="12">
        <v>0</v>
      </c>
      <c r="BF38" s="12">
        <v>0</v>
      </c>
      <c r="BG38" s="29">
        <f t="shared" si="19"/>
        <v>0</v>
      </c>
      <c r="BH38" s="12">
        <v>0.3</v>
      </c>
      <c r="BI38" s="12">
        <v>0.7</v>
      </c>
      <c r="BJ38" s="12">
        <v>422.598439</v>
      </c>
      <c r="BK38" s="12">
        <v>2.4</v>
      </c>
      <c r="BL38" s="29">
        <f t="shared" si="20"/>
        <v>425.99843899999996</v>
      </c>
      <c r="BM38" s="12">
        <v>0</v>
      </c>
      <c r="BN38" s="12">
        <v>0</v>
      </c>
      <c r="BO38" s="12">
        <v>0</v>
      </c>
      <c r="BP38" s="12">
        <v>0</v>
      </c>
      <c r="BQ38" s="29">
        <f t="shared" si="21"/>
        <v>0</v>
      </c>
      <c r="BR38" s="12">
        <v>0</v>
      </c>
      <c r="BS38" s="12">
        <v>0</v>
      </c>
      <c r="BT38" s="29">
        <f t="shared" si="22"/>
        <v>0</v>
      </c>
      <c r="BU38" s="12">
        <v>0.1</v>
      </c>
      <c r="BV38" s="12">
        <v>1.4</v>
      </c>
      <c r="BW38" s="12">
        <v>30.047</v>
      </c>
      <c r="BX38" s="12">
        <v>85.072113</v>
      </c>
      <c r="BY38" s="29">
        <f t="shared" si="23"/>
        <v>116.619113</v>
      </c>
      <c r="BZ38" s="12">
        <v>0.1</v>
      </c>
      <c r="CA38" s="12">
        <v>172.618922</v>
      </c>
      <c r="CB38" s="12">
        <v>663.634823</v>
      </c>
      <c r="CC38" s="12">
        <v>902.251291</v>
      </c>
      <c r="CD38" s="12">
        <v>404.982099</v>
      </c>
      <c r="CE38" s="12">
        <v>206.980764</v>
      </c>
      <c r="CF38" s="29">
        <f t="shared" si="30"/>
        <v>784.681785</v>
      </c>
      <c r="CG38" s="29">
        <f t="shared" si="31"/>
        <v>1565.886114</v>
      </c>
      <c r="CH38" s="12">
        <v>2</v>
      </c>
      <c r="CI38" s="12">
        <v>2.4</v>
      </c>
      <c r="CJ38" s="29">
        <f t="shared" si="24"/>
        <v>4.4</v>
      </c>
      <c r="CK38" s="12">
        <v>105.542923</v>
      </c>
      <c r="CL38" s="12">
        <v>38.163</v>
      </c>
      <c r="CM38" s="12">
        <v>7.4</v>
      </c>
      <c r="CN38" s="29">
        <f t="shared" si="25"/>
        <v>151.105923</v>
      </c>
      <c r="CO38" s="12">
        <v>468424.002881</v>
      </c>
      <c r="CP38" s="12">
        <v>2813.547365</v>
      </c>
      <c r="CQ38" s="12">
        <v>3999.962805</v>
      </c>
      <c r="CR38" s="12">
        <v>221.031494</v>
      </c>
      <c r="CS38" s="29">
        <f t="shared" si="26"/>
        <v>475458.544545</v>
      </c>
      <c r="CT38" s="12">
        <v>35.632841</v>
      </c>
      <c r="CU38" s="12">
        <v>1.2</v>
      </c>
      <c r="CV38" s="12">
        <v>2.1</v>
      </c>
      <c r="CW38" s="12">
        <v>1.6</v>
      </c>
      <c r="CX38" s="12">
        <v>1.9</v>
      </c>
      <c r="CY38" s="12">
        <v>0</v>
      </c>
      <c r="CZ38" s="12">
        <v>0.4</v>
      </c>
      <c r="DA38" s="12">
        <v>0</v>
      </c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1:118" s="8" customFormat="1" ht="20.25" customHeight="1">
      <c r="A39" s="34" t="s">
        <v>130</v>
      </c>
      <c r="B39" s="53" t="s">
        <v>131</v>
      </c>
      <c r="C39" s="8">
        <f t="shared" si="36"/>
        <v>723084.3456060002</v>
      </c>
      <c r="D39" s="49">
        <f t="shared" si="55"/>
        <v>1.3</v>
      </c>
      <c r="E39" s="49">
        <f t="shared" si="55"/>
        <v>38.926</v>
      </c>
      <c r="F39" s="49">
        <f t="shared" si="55"/>
        <v>0.4</v>
      </c>
      <c r="G39" s="49">
        <f t="shared" si="55"/>
        <v>98.999001</v>
      </c>
      <c r="H39" s="49">
        <f t="shared" si="55"/>
        <v>1.2</v>
      </c>
      <c r="I39" s="49">
        <f t="shared" si="55"/>
        <v>0</v>
      </c>
      <c r="J39" s="49">
        <f t="shared" si="55"/>
        <v>0</v>
      </c>
      <c r="K39" s="49">
        <f t="shared" si="55"/>
        <v>0.117</v>
      </c>
      <c r="L39" s="49">
        <f t="shared" si="55"/>
        <v>9.2</v>
      </c>
      <c r="M39" s="49">
        <f t="shared" si="55"/>
        <v>46.9</v>
      </c>
      <c r="N39" s="49">
        <f t="shared" si="56"/>
        <v>10.470767</v>
      </c>
      <c r="O39" s="49">
        <f t="shared" si="56"/>
        <v>577.2405570000001</v>
      </c>
      <c r="P39" s="49">
        <f t="shared" si="56"/>
        <v>216.22</v>
      </c>
      <c r="Q39" s="49">
        <f t="shared" si="56"/>
        <v>877.765189</v>
      </c>
      <c r="R39" s="49">
        <f t="shared" si="56"/>
        <v>801.814132</v>
      </c>
      <c r="S39" s="49">
        <f t="shared" si="56"/>
        <v>718748.6084210001</v>
      </c>
      <c r="T39" s="49">
        <f t="shared" si="56"/>
        <v>1288.2207930000002</v>
      </c>
      <c r="U39" s="49">
        <f t="shared" si="56"/>
        <v>31.432000000000002</v>
      </c>
      <c r="V39" s="49">
        <f t="shared" si="56"/>
        <v>280.952746</v>
      </c>
      <c r="W39" s="49">
        <f t="shared" si="56"/>
        <v>54.579</v>
      </c>
      <c r="X39" s="46">
        <v>31</v>
      </c>
      <c r="Y39" s="37" t="s">
        <v>70</v>
      </c>
      <c r="Z39" s="26">
        <f t="shared" si="27"/>
        <v>660024.3947909998</v>
      </c>
      <c r="AA39" s="27">
        <f t="shared" si="28"/>
        <v>6.1</v>
      </c>
      <c r="AB39" s="27">
        <f t="shared" si="0"/>
        <v>100.250515</v>
      </c>
      <c r="AC39" s="27">
        <f t="shared" si="1"/>
        <v>12.690883</v>
      </c>
      <c r="AD39" s="27">
        <f t="shared" si="2"/>
        <v>7.9</v>
      </c>
      <c r="AE39" s="27">
        <f t="shared" si="3"/>
        <v>7.6</v>
      </c>
      <c r="AF39" s="27">
        <f t="shared" si="4"/>
        <v>1.2</v>
      </c>
      <c r="AG39" s="27">
        <f t="shared" si="5"/>
        <v>10.427</v>
      </c>
      <c r="AH39" s="27">
        <f t="shared" si="6"/>
        <v>47.121</v>
      </c>
      <c r="AI39" s="27">
        <f t="shared" si="7"/>
        <v>649058.2266330001</v>
      </c>
      <c r="AJ39" s="27">
        <f t="shared" si="8"/>
        <v>7730.6496529999995</v>
      </c>
      <c r="AK39" s="27">
        <f t="shared" si="9"/>
        <v>59.04683</v>
      </c>
      <c r="AL39" s="27">
        <f t="shared" si="10"/>
        <v>1499.99884</v>
      </c>
      <c r="AM39" s="27">
        <f t="shared" si="11"/>
        <v>189.548274</v>
      </c>
      <c r="AN39" s="27">
        <f t="shared" si="12"/>
        <v>377.903163</v>
      </c>
      <c r="AO39" s="27">
        <f t="shared" si="13"/>
        <v>6.6000000000000005</v>
      </c>
      <c r="AP39" s="27">
        <f t="shared" si="14"/>
        <v>20.2</v>
      </c>
      <c r="AQ39" s="27">
        <f t="shared" si="15"/>
        <v>862.7299999999999</v>
      </c>
      <c r="AR39" s="27">
        <f t="shared" si="16"/>
        <v>6.6</v>
      </c>
      <c r="AS39" s="27">
        <f t="shared" si="17"/>
        <v>6.7</v>
      </c>
      <c r="AT39" s="27">
        <f t="shared" si="18"/>
        <v>12.902</v>
      </c>
      <c r="AU39" s="38" t="s">
        <v>70</v>
      </c>
      <c r="AV39" s="12">
        <v>12.902</v>
      </c>
      <c r="AW39" s="12">
        <v>0.3</v>
      </c>
      <c r="AX39" s="12">
        <v>1</v>
      </c>
      <c r="AY39" s="12">
        <v>2.1</v>
      </c>
      <c r="AZ39" s="12">
        <v>0.1</v>
      </c>
      <c r="BA39" s="12">
        <v>0.7</v>
      </c>
      <c r="BB39" s="12">
        <v>2.5</v>
      </c>
      <c r="BC39" s="29">
        <f t="shared" si="29"/>
        <v>6.7</v>
      </c>
      <c r="BD39" s="12">
        <v>2.8</v>
      </c>
      <c r="BE39" s="12">
        <v>2.3</v>
      </c>
      <c r="BF39" s="12">
        <v>1.5</v>
      </c>
      <c r="BG39" s="29">
        <f t="shared" si="19"/>
        <v>6.6</v>
      </c>
      <c r="BH39" s="12">
        <v>6.1</v>
      </c>
      <c r="BI39" s="12">
        <v>9.7</v>
      </c>
      <c r="BJ39" s="12">
        <v>802.483</v>
      </c>
      <c r="BK39" s="12">
        <v>44.447</v>
      </c>
      <c r="BL39" s="29">
        <f t="shared" si="20"/>
        <v>862.7299999999999</v>
      </c>
      <c r="BM39" s="12">
        <v>2.6</v>
      </c>
      <c r="BN39" s="12">
        <v>5.7</v>
      </c>
      <c r="BO39" s="12">
        <v>7.6</v>
      </c>
      <c r="BP39" s="12">
        <v>4.3</v>
      </c>
      <c r="BQ39" s="29">
        <f t="shared" si="21"/>
        <v>20.2</v>
      </c>
      <c r="BR39" s="12">
        <v>1.2</v>
      </c>
      <c r="BS39" s="12">
        <v>5.4</v>
      </c>
      <c r="BT39" s="29">
        <f t="shared" si="22"/>
        <v>6.6000000000000005</v>
      </c>
      <c r="BU39" s="12">
        <v>9.1</v>
      </c>
      <c r="BV39" s="12">
        <v>25.4</v>
      </c>
      <c r="BW39" s="12">
        <v>121.464385</v>
      </c>
      <c r="BX39" s="12">
        <v>221.938778</v>
      </c>
      <c r="BY39" s="29">
        <f t="shared" si="23"/>
        <v>377.903163</v>
      </c>
      <c r="BZ39" s="12">
        <v>42.272305</v>
      </c>
      <c r="CA39" s="12">
        <v>137.510862</v>
      </c>
      <c r="CB39" s="12">
        <v>917.517756</v>
      </c>
      <c r="CC39" s="12">
        <v>582.481084</v>
      </c>
      <c r="CD39" s="12">
        <v>6.965107</v>
      </c>
      <c r="CE39" s="12">
        <v>2.8</v>
      </c>
      <c r="CF39" s="29">
        <f t="shared" si="30"/>
        <v>189.548274</v>
      </c>
      <c r="CG39" s="29">
        <f t="shared" si="31"/>
        <v>1499.99884</v>
      </c>
      <c r="CH39" s="12">
        <v>7.9</v>
      </c>
      <c r="CI39" s="12">
        <v>51.14683</v>
      </c>
      <c r="CJ39" s="29">
        <f t="shared" si="24"/>
        <v>59.04683</v>
      </c>
      <c r="CK39" s="12">
        <v>7345.979904</v>
      </c>
      <c r="CL39" s="12">
        <v>361.269749</v>
      </c>
      <c r="CM39" s="12">
        <v>23.4</v>
      </c>
      <c r="CN39" s="29">
        <f t="shared" si="25"/>
        <v>7730.6496529999995</v>
      </c>
      <c r="CO39" s="12">
        <v>3029.339199</v>
      </c>
      <c r="CP39" s="12">
        <v>642200.924369</v>
      </c>
      <c r="CQ39" s="12">
        <v>1999.892279</v>
      </c>
      <c r="CR39" s="12">
        <v>1828.070786</v>
      </c>
      <c r="CS39" s="29">
        <f t="shared" si="26"/>
        <v>649058.2266330001</v>
      </c>
      <c r="CT39" s="12">
        <v>100.250515</v>
      </c>
      <c r="CU39" s="12">
        <v>12.690883</v>
      </c>
      <c r="CV39" s="12">
        <v>7.9</v>
      </c>
      <c r="CW39" s="12">
        <v>7.6</v>
      </c>
      <c r="CX39" s="12">
        <v>6.1</v>
      </c>
      <c r="CY39" s="12">
        <v>1.2</v>
      </c>
      <c r="CZ39" s="12">
        <v>10.427</v>
      </c>
      <c r="DA39" s="12">
        <v>47.121</v>
      </c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1:118" s="8" customFormat="1" ht="20.25" customHeight="1">
      <c r="A40" s="34" t="s">
        <v>132</v>
      </c>
      <c r="B40" s="53" t="s">
        <v>133</v>
      </c>
      <c r="C40" s="8">
        <f t="shared" si="36"/>
        <v>804503.714682</v>
      </c>
      <c r="D40" s="49">
        <f t="shared" si="55"/>
        <v>1.8</v>
      </c>
      <c r="E40" s="49">
        <f t="shared" si="55"/>
        <v>106.598</v>
      </c>
      <c r="F40" s="49">
        <f t="shared" si="55"/>
        <v>0.6</v>
      </c>
      <c r="G40" s="49">
        <f t="shared" si="55"/>
        <v>1.2</v>
      </c>
      <c r="H40" s="49">
        <f t="shared" si="55"/>
        <v>1.2</v>
      </c>
      <c r="I40" s="49">
        <f t="shared" si="55"/>
        <v>0</v>
      </c>
      <c r="J40" s="49">
        <f t="shared" si="55"/>
        <v>0.5</v>
      </c>
      <c r="K40" s="49">
        <f t="shared" si="55"/>
        <v>46.183</v>
      </c>
      <c r="L40" s="49">
        <f t="shared" si="55"/>
        <v>306.53563599999995</v>
      </c>
      <c r="M40" s="49">
        <f t="shared" si="55"/>
        <v>67.19999999999999</v>
      </c>
      <c r="N40" s="49">
        <f t="shared" si="56"/>
        <v>4.6</v>
      </c>
      <c r="O40" s="49">
        <f t="shared" si="56"/>
        <v>1189.860888</v>
      </c>
      <c r="P40" s="49">
        <f t="shared" si="56"/>
        <v>1022.830102</v>
      </c>
      <c r="Q40" s="49">
        <f t="shared" si="56"/>
        <v>1297.9663429999998</v>
      </c>
      <c r="R40" s="49">
        <f t="shared" si="56"/>
        <v>224.665523</v>
      </c>
      <c r="S40" s="49">
        <f t="shared" si="56"/>
        <v>798031.196846</v>
      </c>
      <c r="T40" s="49">
        <f t="shared" si="56"/>
        <v>1729.068159</v>
      </c>
      <c r="U40" s="49">
        <f t="shared" si="56"/>
        <v>291.48202200000003</v>
      </c>
      <c r="V40" s="49">
        <f t="shared" si="56"/>
        <v>122.77816299999999</v>
      </c>
      <c r="W40" s="49">
        <f t="shared" si="56"/>
        <v>57.45</v>
      </c>
      <c r="X40" s="46">
        <v>32</v>
      </c>
      <c r="Y40" s="37" t="s">
        <v>71</v>
      </c>
      <c r="Z40" s="26">
        <f t="shared" si="27"/>
        <v>856973.4916589999</v>
      </c>
      <c r="AA40" s="27">
        <f t="shared" si="28"/>
        <v>471.090002</v>
      </c>
      <c r="AB40" s="27">
        <f t="shared" si="0"/>
        <v>209.082117</v>
      </c>
      <c r="AC40" s="27">
        <f t="shared" si="1"/>
        <v>1.2</v>
      </c>
      <c r="AD40" s="27">
        <f t="shared" si="2"/>
        <v>2.3</v>
      </c>
      <c r="AE40" s="27">
        <f t="shared" si="3"/>
        <v>6.14</v>
      </c>
      <c r="AF40" s="27">
        <f t="shared" si="4"/>
        <v>3.344624</v>
      </c>
      <c r="AG40" s="27">
        <f t="shared" si="5"/>
        <v>9.991</v>
      </c>
      <c r="AH40" s="27">
        <f t="shared" si="6"/>
        <v>21.296</v>
      </c>
      <c r="AI40" s="27">
        <f t="shared" si="7"/>
        <v>851514.129596</v>
      </c>
      <c r="AJ40" s="27">
        <f t="shared" si="8"/>
        <v>2249.2639649999996</v>
      </c>
      <c r="AK40" s="27">
        <f t="shared" si="9"/>
        <v>80.806574</v>
      </c>
      <c r="AL40" s="27">
        <f t="shared" si="10"/>
        <v>1110.618623</v>
      </c>
      <c r="AM40" s="27">
        <f t="shared" si="11"/>
        <v>239.109129</v>
      </c>
      <c r="AN40" s="27">
        <f t="shared" si="12"/>
        <v>143.79602899999998</v>
      </c>
      <c r="AO40" s="27">
        <f t="shared" si="13"/>
        <v>3.6</v>
      </c>
      <c r="AP40" s="27">
        <f t="shared" si="14"/>
        <v>9.5</v>
      </c>
      <c r="AQ40" s="27">
        <f t="shared" si="15"/>
        <v>867.108</v>
      </c>
      <c r="AR40" s="27">
        <f t="shared" si="16"/>
        <v>4.5</v>
      </c>
      <c r="AS40" s="27">
        <f t="shared" si="17"/>
        <v>3.1</v>
      </c>
      <c r="AT40" s="27">
        <f t="shared" si="18"/>
        <v>23.516</v>
      </c>
      <c r="AU40" s="38" t="s">
        <v>71</v>
      </c>
      <c r="AV40" s="12">
        <v>23.516</v>
      </c>
      <c r="AW40" s="12">
        <v>0.1</v>
      </c>
      <c r="AX40" s="12">
        <v>0.4</v>
      </c>
      <c r="AY40" s="12">
        <v>1</v>
      </c>
      <c r="AZ40" s="12">
        <v>0</v>
      </c>
      <c r="BA40" s="12">
        <v>0</v>
      </c>
      <c r="BB40" s="12">
        <v>1.6</v>
      </c>
      <c r="BC40" s="29">
        <f t="shared" si="29"/>
        <v>3.1</v>
      </c>
      <c r="BD40" s="12">
        <v>1.7</v>
      </c>
      <c r="BE40" s="12">
        <v>1.7</v>
      </c>
      <c r="BF40" s="12">
        <v>1.1</v>
      </c>
      <c r="BG40" s="29">
        <f t="shared" si="19"/>
        <v>4.5</v>
      </c>
      <c r="BH40" s="12">
        <v>4.3</v>
      </c>
      <c r="BI40" s="12">
        <v>7.3</v>
      </c>
      <c r="BJ40" s="12">
        <v>832.608</v>
      </c>
      <c r="BK40" s="12">
        <v>22.9</v>
      </c>
      <c r="BL40" s="29">
        <f t="shared" si="20"/>
        <v>867.108</v>
      </c>
      <c r="BM40" s="12">
        <v>1.2</v>
      </c>
      <c r="BN40" s="12">
        <v>2.7</v>
      </c>
      <c r="BO40" s="12">
        <v>3.4</v>
      </c>
      <c r="BP40" s="12">
        <v>2.2</v>
      </c>
      <c r="BQ40" s="29">
        <f t="shared" si="21"/>
        <v>9.5</v>
      </c>
      <c r="BR40" s="12">
        <v>0.9</v>
      </c>
      <c r="BS40" s="12">
        <v>2.7</v>
      </c>
      <c r="BT40" s="29">
        <f t="shared" si="22"/>
        <v>3.6</v>
      </c>
      <c r="BU40" s="12">
        <v>5</v>
      </c>
      <c r="BV40" s="12">
        <v>16.5</v>
      </c>
      <c r="BW40" s="12">
        <v>121.096029</v>
      </c>
      <c r="BX40" s="12">
        <v>1.2</v>
      </c>
      <c r="BY40" s="29">
        <f t="shared" si="23"/>
        <v>143.79602899999998</v>
      </c>
      <c r="BZ40" s="12">
        <v>183.614913</v>
      </c>
      <c r="CA40" s="12">
        <v>50.081</v>
      </c>
      <c r="CB40" s="12">
        <v>957.318807</v>
      </c>
      <c r="CC40" s="12">
        <v>153.299816</v>
      </c>
      <c r="CD40" s="12">
        <v>1.2</v>
      </c>
      <c r="CE40" s="12">
        <v>4.213216</v>
      </c>
      <c r="CF40" s="29">
        <f t="shared" si="30"/>
        <v>239.109129</v>
      </c>
      <c r="CG40" s="29">
        <f t="shared" si="31"/>
        <v>1110.618623</v>
      </c>
      <c r="CH40" s="12">
        <v>3.6</v>
      </c>
      <c r="CI40" s="12">
        <v>77.206574</v>
      </c>
      <c r="CJ40" s="29">
        <f t="shared" si="24"/>
        <v>80.806574</v>
      </c>
      <c r="CK40" s="12">
        <v>216.766242</v>
      </c>
      <c r="CL40" s="12">
        <v>1795.90854</v>
      </c>
      <c r="CM40" s="12">
        <v>236.589183</v>
      </c>
      <c r="CN40" s="29">
        <f t="shared" si="25"/>
        <v>2249.2639649999996</v>
      </c>
      <c r="CO40" s="12">
        <v>3959.824629</v>
      </c>
      <c r="CP40" s="12">
        <v>1992.885877</v>
      </c>
      <c r="CQ40" s="12">
        <v>843497.693984</v>
      </c>
      <c r="CR40" s="12">
        <v>2063.725106</v>
      </c>
      <c r="CS40" s="29">
        <f t="shared" si="26"/>
        <v>851514.129596</v>
      </c>
      <c r="CT40" s="12">
        <v>209.082117</v>
      </c>
      <c r="CU40" s="12">
        <v>1.2</v>
      </c>
      <c r="CV40" s="12">
        <v>2.3</v>
      </c>
      <c r="CW40" s="12">
        <v>6.14</v>
      </c>
      <c r="CX40" s="12">
        <v>471.090002</v>
      </c>
      <c r="CY40" s="12">
        <v>3.344624</v>
      </c>
      <c r="CZ40" s="12">
        <v>9.991</v>
      </c>
      <c r="DA40" s="12">
        <v>21.296</v>
      </c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1:118" s="8" customFormat="1" ht="20.25" customHeight="1">
      <c r="A41" s="54"/>
      <c r="B41" s="55" t="s">
        <v>134</v>
      </c>
      <c r="C41" s="8">
        <f t="shared" si="36"/>
        <v>574029.6260100001</v>
      </c>
      <c r="D41" s="49">
        <f t="shared" si="55"/>
        <v>1.9</v>
      </c>
      <c r="E41" s="49">
        <f t="shared" si="55"/>
        <v>19.4</v>
      </c>
      <c r="F41" s="49">
        <f t="shared" si="55"/>
        <v>1.2</v>
      </c>
      <c r="G41" s="49">
        <f t="shared" si="55"/>
        <v>1.6</v>
      </c>
      <c r="H41" s="49">
        <f t="shared" si="55"/>
        <v>1.3</v>
      </c>
      <c r="I41" s="49">
        <f t="shared" si="55"/>
        <v>0</v>
      </c>
      <c r="J41" s="49">
        <f t="shared" si="55"/>
        <v>0.2</v>
      </c>
      <c r="K41" s="49">
        <f t="shared" si="55"/>
        <v>0</v>
      </c>
      <c r="L41" s="49">
        <f t="shared" si="55"/>
        <v>7.4</v>
      </c>
      <c r="M41" s="49">
        <f t="shared" si="55"/>
        <v>51.026485</v>
      </c>
      <c r="N41" s="49">
        <f t="shared" si="56"/>
        <v>3</v>
      </c>
      <c r="O41" s="49">
        <f t="shared" si="56"/>
        <v>1163.258404</v>
      </c>
      <c r="P41" s="49">
        <f t="shared" si="56"/>
        <v>8353.343305</v>
      </c>
      <c r="Q41" s="49">
        <f t="shared" si="56"/>
        <v>7109.3322800000005</v>
      </c>
      <c r="R41" s="49">
        <f t="shared" si="56"/>
        <v>8.7</v>
      </c>
      <c r="S41" s="49">
        <f t="shared" si="56"/>
        <v>556783.8933710001</v>
      </c>
      <c r="T41" s="49">
        <f t="shared" si="56"/>
        <v>443.43</v>
      </c>
      <c r="U41" s="49">
        <f t="shared" si="56"/>
        <v>18.6</v>
      </c>
      <c r="V41" s="49">
        <f t="shared" si="56"/>
        <v>53.865018</v>
      </c>
      <c r="W41" s="49">
        <f t="shared" si="56"/>
        <v>8.177147</v>
      </c>
      <c r="X41" s="46">
        <v>33</v>
      </c>
      <c r="Y41" s="37" t="s">
        <v>72</v>
      </c>
      <c r="Z41" s="26">
        <f t="shared" si="27"/>
        <v>403779.669705</v>
      </c>
      <c r="AA41" s="27">
        <f t="shared" si="28"/>
        <v>27.347505</v>
      </c>
      <c r="AB41" s="27">
        <f t="shared" si="0"/>
        <v>47.792</v>
      </c>
      <c r="AC41" s="27">
        <f t="shared" si="1"/>
        <v>15.881765</v>
      </c>
      <c r="AD41" s="27">
        <f t="shared" si="2"/>
        <v>0.9</v>
      </c>
      <c r="AE41" s="27">
        <f t="shared" si="3"/>
        <v>18.340016</v>
      </c>
      <c r="AF41" s="27">
        <f t="shared" si="4"/>
        <v>5.275</v>
      </c>
      <c r="AG41" s="27">
        <f t="shared" si="5"/>
        <v>0</v>
      </c>
      <c r="AH41" s="27">
        <f t="shared" si="6"/>
        <v>12.891</v>
      </c>
      <c r="AI41" s="27">
        <f t="shared" si="7"/>
        <v>400195.362295</v>
      </c>
      <c r="AJ41" s="27">
        <f t="shared" si="8"/>
        <v>2189.390924</v>
      </c>
      <c r="AK41" s="27">
        <f t="shared" si="9"/>
        <v>27.015541000000002</v>
      </c>
      <c r="AL41" s="27">
        <f t="shared" si="10"/>
        <v>600.442084</v>
      </c>
      <c r="AM41" s="27">
        <f t="shared" si="11"/>
        <v>84.196262</v>
      </c>
      <c r="AN41" s="27">
        <f t="shared" si="12"/>
        <v>76.43531300000001</v>
      </c>
      <c r="AO41" s="27">
        <f t="shared" si="13"/>
        <v>1.2</v>
      </c>
      <c r="AP41" s="27">
        <f t="shared" si="14"/>
        <v>3.4</v>
      </c>
      <c r="AQ41" s="27">
        <f t="shared" si="15"/>
        <v>473.1</v>
      </c>
      <c r="AR41" s="27">
        <f t="shared" si="16"/>
        <v>0.30000000000000004</v>
      </c>
      <c r="AS41" s="27">
        <f t="shared" si="17"/>
        <v>0.4</v>
      </c>
      <c r="AT41" s="27">
        <f t="shared" si="18"/>
        <v>0</v>
      </c>
      <c r="AU41" s="38" t="s">
        <v>72</v>
      </c>
      <c r="AV41" s="12">
        <v>0</v>
      </c>
      <c r="AW41" s="12">
        <v>0</v>
      </c>
      <c r="AX41" s="12">
        <v>0.2</v>
      </c>
      <c r="AY41" s="12">
        <v>0.2</v>
      </c>
      <c r="AZ41" s="12">
        <v>0</v>
      </c>
      <c r="BA41" s="12">
        <v>0</v>
      </c>
      <c r="BB41" s="12">
        <v>0</v>
      </c>
      <c r="BC41" s="29">
        <f t="shared" si="29"/>
        <v>0.4</v>
      </c>
      <c r="BD41" s="12">
        <v>0.1</v>
      </c>
      <c r="BE41" s="12">
        <v>0.1</v>
      </c>
      <c r="BF41" s="12">
        <v>0.1</v>
      </c>
      <c r="BG41" s="29">
        <f t="shared" si="19"/>
        <v>0.30000000000000004</v>
      </c>
      <c r="BH41" s="12">
        <v>0.6</v>
      </c>
      <c r="BI41" s="12">
        <v>1.5</v>
      </c>
      <c r="BJ41" s="12">
        <v>465.6</v>
      </c>
      <c r="BK41" s="12">
        <v>5.4</v>
      </c>
      <c r="BL41" s="29">
        <f t="shared" si="20"/>
        <v>473.1</v>
      </c>
      <c r="BM41" s="12">
        <v>0.2</v>
      </c>
      <c r="BN41" s="12">
        <v>1</v>
      </c>
      <c r="BO41" s="12">
        <v>1.3</v>
      </c>
      <c r="BP41" s="12">
        <v>0.9</v>
      </c>
      <c r="BQ41" s="29">
        <f t="shared" si="21"/>
        <v>3.4</v>
      </c>
      <c r="BR41" s="12">
        <v>0</v>
      </c>
      <c r="BS41" s="12">
        <v>1.2</v>
      </c>
      <c r="BT41" s="29">
        <f t="shared" si="22"/>
        <v>1.2</v>
      </c>
      <c r="BU41" s="12">
        <v>1.6</v>
      </c>
      <c r="BV41" s="12">
        <v>6.6</v>
      </c>
      <c r="BW41" s="12">
        <v>68.235313</v>
      </c>
      <c r="BX41" s="12">
        <v>0</v>
      </c>
      <c r="BY41" s="29">
        <f t="shared" si="23"/>
        <v>76.43531300000001</v>
      </c>
      <c r="BZ41" s="12">
        <v>49.805262</v>
      </c>
      <c r="CA41" s="12">
        <v>34.091</v>
      </c>
      <c r="CB41" s="12">
        <v>399.972703</v>
      </c>
      <c r="CC41" s="12">
        <v>200.469381</v>
      </c>
      <c r="CD41" s="12">
        <v>0</v>
      </c>
      <c r="CE41" s="12">
        <v>0.3</v>
      </c>
      <c r="CF41" s="29">
        <f t="shared" si="30"/>
        <v>84.196262</v>
      </c>
      <c r="CG41" s="29">
        <f t="shared" si="31"/>
        <v>600.442084</v>
      </c>
      <c r="CH41" s="12">
        <v>25.915541</v>
      </c>
      <c r="CI41" s="12">
        <v>1.1</v>
      </c>
      <c r="CJ41" s="29">
        <f t="shared" si="24"/>
        <v>27.015541000000002</v>
      </c>
      <c r="CK41" s="12">
        <v>2131.635273</v>
      </c>
      <c r="CL41" s="12">
        <v>53.155651</v>
      </c>
      <c r="CM41" s="12">
        <v>4.6</v>
      </c>
      <c r="CN41" s="29">
        <f t="shared" si="25"/>
        <v>2189.390924</v>
      </c>
      <c r="CO41" s="12">
        <v>153.996011</v>
      </c>
      <c r="CP41" s="12">
        <v>1739.558996</v>
      </c>
      <c r="CQ41" s="12">
        <v>1973.452121</v>
      </c>
      <c r="CR41" s="12">
        <v>396328.355167</v>
      </c>
      <c r="CS41" s="29">
        <f t="shared" si="26"/>
        <v>400195.362295</v>
      </c>
      <c r="CT41" s="12">
        <v>47.792</v>
      </c>
      <c r="CU41" s="12">
        <v>15.881765</v>
      </c>
      <c r="CV41" s="12">
        <v>0.9</v>
      </c>
      <c r="CW41" s="12">
        <v>18.340016</v>
      </c>
      <c r="CX41" s="12">
        <v>27.347505</v>
      </c>
      <c r="CY41" s="12">
        <v>5.275</v>
      </c>
      <c r="CZ41" s="12">
        <v>0</v>
      </c>
      <c r="DA41" s="12">
        <v>12.891</v>
      </c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1:118" s="8" customFormat="1" ht="20.25" customHeight="1">
      <c r="A42" s="51" t="s">
        <v>135</v>
      </c>
      <c r="B42" s="57" t="s">
        <v>136</v>
      </c>
      <c r="C42" s="8">
        <f t="shared" si="36"/>
        <v>4355368.915446</v>
      </c>
      <c r="D42" s="49">
        <f aca="true" t="shared" si="57" ref="D42:S45">AA13</f>
        <v>1.9</v>
      </c>
      <c r="E42" s="49">
        <f t="shared" si="57"/>
        <v>14.4</v>
      </c>
      <c r="F42" s="49">
        <f t="shared" si="57"/>
        <v>1.4</v>
      </c>
      <c r="G42" s="49">
        <f t="shared" si="57"/>
        <v>1.2</v>
      </c>
      <c r="H42" s="49">
        <f t="shared" si="57"/>
        <v>1.3</v>
      </c>
      <c r="I42" s="49">
        <f t="shared" si="57"/>
        <v>0</v>
      </c>
      <c r="J42" s="49">
        <f t="shared" si="57"/>
        <v>0.5</v>
      </c>
      <c r="K42" s="49">
        <f t="shared" si="57"/>
        <v>0</v>
      </c>
      <c r="L42" s="49">
        <f t="shared" si="57"/>
        <v>12.600000000000001</v>
      </c>
      <c r="M42" s="49">
        <f t="shared" si="57"/>
        <v>82.841242</v>
      </c>
      <c r="N42" s="49">
        <f t="shared" si="57"/>
        <v>3.6</v>
      </c>
      <c r="O42" s="49">
        <f t="shared" si="57"/>
        <v>272.83500000000004</v>
      </c>
      <c r="P42" s="49">
        <f t="shared" si="57"/>
        <v>167.691476</v>
      </c>
      <c r="Q42" s="49">
        <f t="shared" si="57"/>
        <v>635.039416</v>
      </c>
      <c r="R42" s="49">
        <f t="shared" si="57"/>
        <v>9658.141380000001</v>
      </c>
      <c r="S42" s="49">
        <f t="shared" si="57"/>
        <v>919.376382</v>
      </c>
      <c r="T42" s="49">
        <f aca="true" t="shared" si="58" ref="N42:W45">AQ13</f>
        <v>4207173.009482</v>
      </c>
      <c r="U42" s="49">
        <f t="shared" si="58"/>
        <v>133992.99998700002</v>
      </c>
      <c r="V42" s="49">
        <f t="shared" si="58"/>
        <v>2388.281081</v>
      </c>
      <c r="W42" s="49">
        <f t="shared" si="58"/>
        <v>41.8</v>
      </c>
      <c r="X42" s="46">
        <v>34</v>
      </c>
      <c r="Y42" s="37" t="s">
        <v>28</v>
      </c>
      <c r="Z42" s="26">
        <f t="shared" si="27"/>
        <v>3358484.656689</v>
      </c>
      <c r="AA42" s="27">
        <f t="shared" si="28"/>
        <v>15951.100607</v>
      </c>
      <c r="AB42" s="27">
        <f t="shared" si="0"/>
        <v>3232773.481836</v>
      </c>
      <c r="AC42" s="27">
        <f t="shared" si="1"/>
        <v>40215.841078</v>
      </c>
      <c r="AD42" s="27">
        <f t="shared" si="2"/>
        <v>7886.742727</v>
      </c>
      <c r="AE42" s="27">
        <f t="shared" si="3"/>
        <v>30507.293933</v>
      </c>
      <c r="AF42" s="27">
        <f t="shared" si="4"/>
        <v>794.379643</v>
      </c>
      <c r="AG42" s="27">
        <f t="shared" si="5"/>
        <v>1577.252899</v>
      </c>
      <c r="AH42" s="27">
        <f t="shared" si="6"/>
        <v>719.373212</v>
      </c>
      <c r="AI42" s="27">
        <f t="shared" si="7"/>
        <v>400.723608</v>
      </c>
      <c r="AJ42" s="27">
        <f t="shared" si="8"/>
        <v>16619.001095</v>
      </c>
      <c r="AK42" s="27">
        <f t="shared" si="9"/>
        <v>141.433137</v>
      </c>
      <c r="AL42" s="27">
        <f t="shared" si="10"/>
        <v>3232.9759470000004</v>
      </c>
      <c r="AM42" s="27">
        <f t="shared" si="11"/>
        <v>515.431</v>
      </c>
      <c r="AN42" s="27">
        <f t="shared" si="12"/>
        <v>1247.454</v>
      </c>
      <c r="AO42" s="27">
        <f t="shared" si="13"/>
        <v>35.516</v>
      </c>
      <c r="AP42" s="27">
        <f t="shared" si="14"/>
        <v>239.137243</v>
      </c>
      <c r="AQ42" s="27">
        <f t="shared" si="15"/>
        <v>5122.150724</v>
      </c>
      <c r="AR42" s="27">
        <f t="shared" si="16"/>
        <v>14</v>
      </c>
      <c r="AS42" s="27">
        <f t="shared" si="17"/>
        <v>197.85600000000002</v>
      </c>
      <c r="AT42" s="27">
        <f t="shared" si="18"/>
        <v>293.512</v>
      </c>
      <c r="AU42" s="38" t="s">
        <v>28</v>
      </c>
      <c r="AV42" s="12">
        <v>293.512</v>
      </c>
      <c r="AW42" s="12">
        <v>18.621</v>
      </c>
      <c r="AX42" s="12">
        <v>13.613</v>
      </c>
      <c r="AY42" s="12">
        <v>160.922</v>
      </c>
      <c r="AZ42" s="12">
        <v>0.9</v>
      </c>
      <c r="BA42" s="12">
        <v>1</v>
      </c>
      <c r="BB42" s="12">
        <v>2.8</v>
      </c>
      <c r="BC42" s="29">
        <f t="shared" si="29"/>
        <v>197.85600000000002</v>
      </c>
      <c r="BD42" s="12">
        <v>5.5</v>
      </c>
      <c r="BE42" s="12">
        <v>5.4</v>
      </c>
      <c r="BF42" s="12">
        <v>3.1</v>
      </c>
      <c r="BG42" s="29">
        <f t="shared" si="19"/>
        <v>14</v>
      </c>
      <c r="BH42" s="12">
        <v>12.5</v>
      </c>
      <c r="BI42" s="12">
        <v>116.748</v>
      </c>
      <c r="BJ42" s="12">
        <v>4897.602724</v>
      </c>
      <c r="BK42" s="12">
        <v>95.3</v>
      </c>
      <c r="BL42" s="29">
        <f t="shared" si="20"/>
        <v>5122.150724</v>
      </c>
      <c r="BM42" s="12">
        <v>74.623243</v>
      </c>
      <c r="BN42" s="12">
        <v>36.329</v>
      </c>
      <c r="BO42" s="12">
        <v>105.785</v>
      </c>
      <c r="BP42" s="12">
        <v>22.4</v>
      </c>
      <c r="BQ42" s="29">
        <f t="shared" si="21"/>
        <v>239.137243</v>
      </c>
      <c r="BR42" s="12">
        <v>2.4</v>
      </c>
      <c r="BS42" s="12">
        <v>33.116</v>
      </c>
      <c r="BT42" s="29">
        <f t="shared" si="22"/>
        <v>35.516</v>
      </c>
      <c r="BU42" s="12">
        <v>30.6</v>
      </c>
      <c r="BV42" s="12">
        <v>116.7</v>
      </c>
      <c r="BW42" s="12">
        <v>1095.154</v>
      </c>
      <c r="BX42" s="12">
        <v>5</v>
      </c>
      <c r="BY42" s="29">
        <f t="shared" si="23"/>
        <v>1247.454</v>
      </c>
      <c r="BZ42" s="12">
        <v>52.5</v>
      </c>
      <c r="CA42" s="12">
        <v>444.231</v>
      </c>
      <c r="CB42" s="12">
        <v>2679.652476</v>
      </c>
      <c r="CC42" s="12">
        <v>553.323471</v>
      </c>
      <c r="CD42" s="12">
        <v>5.1</v>
      </c>
      <c r="CE42" s="12">
        <v>13.6</v>
      </c>
      <c r="CF42" s="29">
        <f t="shared" si="30"/>
        <v>515.431</v>
      </c>
      <c r="CG42" s="29">
        <f t="shared" si="31"/>
        <v>3232.9759470000004</v>
      </c>
      <c r="CH42" s="12">
        <v>78.623137</v>
      </c>
      <c r="CI42" s="12">
        <v>62.81</v>
      </c>
      <c r="CJ42" s="29">
        <f t="shared" si="24"/>
        <v>141.433137</v>
      </c>
      <c r="CK42" s="12">
        <v>3507.330795</v>
      </c>
      <c r="CL42" s="12">
        <v>1148.698101</v>
      </c>
      <c r="CM42" s="12">
        <v>11962.972199</v>
      </c>
      <c r="CN42" s="29">
        <f t="shared" si="25"/>
        <v>16619.001095</v>
      </c>
      <c r="CO42" s="12">
        <v>36.656916</v>
      </c>
      <c r="CP42" s="12">
        <v>98.183515</v>
      </c>
      <c r="CQ42" s="12">
        <v>217.792177</v>
      </c>
      <c r="CR42" s="12">
        <v>48.091</v>
      </c>
      <c r="CS42" s="29">
        <f t="shared" si="26"/>
        <v>400.723608</v>
      </c>
      <c r="CT42" s="12">
        <v>3232773.481836</v>
      </c>
      <c r="CU42" s="12">
        <v>40215.841078</v>
      </c>
      <c r="CV42" s="12">
        <v>7886.742727</v>
      </c>
      <c r="CW42" s="12">
        <v>30507.293933</v>
      </c>
      <c r="CX42" s="12">
        <v>15951.100607</v>
      </c>
      <c r="CY42" s="12">
        <v>794.379643</v>
      </c>
      <c r="CZ42" s="12">
        <v>1577.252899</v>
      </c>
      <c r="DA42" s="12">
        <v>719.373212</v>
      </c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1:118" s="8" customFormat="1" ht="20.25" customHeight="1">
      <c r="A43" s="34" t="s">
        <v>137</v>
      </c>
      <c r="B43" s="53" t="s">
        <v>138</v>
      </c>
      <c r="C43" s="8">
        <f t="shared" si="36"/>
        <v>4190561.83129</v>
      </c>
      <c r="D43" s="49">
        <f t="shared" si="57"/>
        <v>2.9</v>
      </c>
      <c r="E43" s="49">
        <f t="shared" si="57"/>
        <v>128.227</v>
      </c>
      <c r="F43" s="49">
        <f t="shared" si="57"/>
        <v>1.6</v>
      </c>
      <c r="G43" s="49">
        <f t="shared" si="57"/>
        <v>1.6</v>
      </c>
      <c r="H43" s="49">
        <f t="shared" si="57"/>
        <v>1.5</v>
      </c>
      <c r="I43" s="49">
        <f t="shared" si="57"/>
        <v>0</v>
      </c>
      <c r="J43" s="49">
        <f t="shared" si="57"/>
        <v>1.1</v>
      </c>
      <c r="K43" s="49">
        <f t="shared" si="57"/>
        <v>11.757</v>
      </c>
      <c r="L43" s="49">
        <f t="shared" si="57"/>
        <v>20.700000000000003</v>
      </c>
      <c r="M43" s="49">
        <f t="shared" si="57"/>
        <v>158.68</v>
      </c>
      <c r="N43" s="49">
        <f t="shared" si="58"/>
        <v>4.699999999999999</v>
      </c>
      <c r="O43" s="49">
        <f t="shared" si="58"/>
        <v>824.8793149999999</v>
      </c>
      <c r="P43" s="49">
        <f t="shared" si="58"/>
        <v>335.67218799999995</v>
      </c>
      <c r="Q43" s="49">
        <f t="shared" si="58"/>
        <v>4933.509199</v>
      </c>
      <c r="R43" s="49">
        <f t="shared" si="58"/>
        <v>1446.790873</v>
      </c>
      <c r="S43" s="49">
        <f t="shared" si="58"/>
        <v>449.50621400000006</v>
      </c>
      <c r="T43" s="49">
        <f t="shared" si="58"/>
        <v>4101941.899767</v>
      </c>
      <c r="U43" s="49">
        <f t="shared" si="58"/>
        <v>78970.083216</v>
      </c>
      <c r="V43" s="49">
        <f t="shared" si="58"/>
        <v>1207.322518</v>
      </c>
      <c r="W43" s="49">
        <f t="shared" si="58"/>
        <v>119.404</v>
      </c>
      <c r="X43" s="46">
        <v>35</v>
      </c>
      <c r="Y43" s="37" t="s">
        <v>29</v>
      </c>
      <c r="Z43" s="26">
        <f t="shared" si="27"/>
        <v>566880.3812779998</v>
      </c>
      <c r="AA43" s="27">
        <f t="shared" si="28"/>
        <v>2522.306418</v>
      </c>
      <c r="AB43" s="27">
        <f t="shared" si="0"/>
        <v>39844.772695</v>
      </c>
      <c r="AC43" s="27">
        <f t="shared" si="1"/>
        <v>516203.839181</v>
      </c>
      <c r="AD43" s="27">
        <f t="shared" si="2"/>
        <v>6841.731286</v>
      </c>
      <c r="AE43" s="27">
        <f t="shared" si="3"/>
        <v>279.08244</v>
      </c>
      <c r="AF43" s="27">
        <f t="shared" si="4"/>
        <v>23.541341</v>
      </c>
      <c r="AG43" s="27">
        <f t="shared" si="5"/>
        <v>148.939833</v>
      </c>
      <c r="AH43" s="27">
        <f t="shared" si="6"/>
        <v>0</v>
      </c>
      <c r="AI43" s="27">
        <f t="shared" si="7"/>
        <v>30.672648</v>
      </c>
      <c r="AJ43" s="27">
        <f t="shared" si="8"/>
        <v>683.040436</v>
      </c>
      <c r="AK43" s="27">
        <f t="shared" si="9"/>
        <v>2.5</v>
      </c>
      <c r="AL43" s="27">
        <f t="shared" si="10"/>
        <v>100.763</v>
      </c>
      <c r="AM43" s="27">
        <f t="shared" si="11"/>
        <v>29.900000000000002</v>
      </c>
      <c r="AN43" s="27">
        <f t="shared" si="12"/>
        <v>29.680999999999997</v>
      </c>
      <c r="AO43" s="27">
        <f t="shared" si="13"/>
        <v>1.2000000000000002</v>
      </c>
      <c r="AP43" s="27">
        <f t="shared" si="14"/>
        <v>2.4000000000000004</v>
      </c>
      <c r="AQ43" s="27">
        <f t="shared" si="15"/>
        <v>135.31099999999998</v>
      </c>
      <c r="AR43" s="27">
        <f t="shared" si="16"/>
        <v>0.7</v>
      </c>
      <c r="AS43" s="27">
        <f t="shared" si="17"/>
        <v>0</v>
      </c>
      <c r="AT43" s="27">
        <f t="shared" si="18"/>
        <v>0</v>
      </c>
      <c r="AU43" s="38" t="s">
        <v>29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29">
        <f t="shared" si="29"/>
        <v>0</v>
      </c>
      <c r="BD43" s="12">
        <v>0.2</v>
      </c>
      <c r="BE43" s="12">
        <v>0.5</v>
      </c>
      <c r="BF43" s="12">
        <v>0</v>
      </c>
      <c r="BG43" s="29">
        <f t="shared" si="19"/>
        <v>0.7</v>
      </c>
      <c r="BH43" s="12">
        <v>1.4</v>
      </c>
      <c r="BI43" s="12">
        <v>1.5</v>
      </c>
      <c r="BJ43" s="12">
        <v>127.211</v>
      </c>
      <c r="BK43" s="12">
        <v>5.2</v>
      </c>
      <c r="BL43" s="29">
        <f t="shared" si="20"/>
        <v>135.31099999999998</v>
      </c>
      <c r="BM43" s="12">
        <v>0</v>
      </c>
      <c r="BN43" s="12">
        <v>0.4</v>
      </c>
      <c r="BO43" s="12">
        <v>0.8</v>
      </c>
      <c r="BP43" s="12">
        <v>1.2</v>
      </c>
      <c r="BQ43" s="29">
        <f t="shared" si="21"/>
        <v>2.4000000000000004</v>
      </c>
      <c r="BR43" s="12">
        <v>0.1</v>
      </c>
      <c r="BS43" s="12">
        <v>1.1</v>
      </c>
      <c r="BT43" s="29">
        <f t="shared" si="22"/>
        <v>1.2000000000000002</v>
      </c>
      <c r="BU43" s="12">
        <v>2.3</v>
      </c>
      <c r="BV43" s="12">
        <v>8.6</v>
      </c>
      <c r="BW43" s="12">
        <v>18.781</v>
      </c>
      <c r="BX43" s="12">
        <v>0</v>
      </c>
      <c r="BY43" s="29">
        <f t="shared" si="23"/>
        <v>29.680999999999997</v>
      </c>
      <c r="BZ43" s="12">
        <v>4.3</v>
      </c>
      <c r="CA43" s="12">
        <v>24.3</v>
      </c>
      <c r="CB43" s="12">
        <v>81.494</v>
      </c>
      <c r="CC43" s="12">
        <v>19.269</v>
      </c>
      <c r="CD43" s="12">
        <v>0.2</v>
      </c>
      <c r="CE43" s="12">
        <v>1.1</v>
      </c>
      <c r="CF43" s="29">
        <f t="shared" si="30"/>
        <v>29.900000000000002</v>
      </c>
      <c r="CG43" s="29">
        <f t="shared" si="31"/>
        <v>100.763</v>
      </c>
      <c r="CH43" s="12">
        <v>1.3</v>
      </c>
      <c r="CI43" s="12">
        <v>1.2</v>
      </c>
      <c r="CJ43" s="29">
        <f t="shared" si="24"/>
        <v>2.5</v>
      </c>
      <c r="CK43" s="12">
        <v>12.9</v>
      </c>
      <c r="CL43" s="12">
        <v>33.7</v>
      </c>
      <c r="CM43" s="12">
        <v>636.440436</v>
      </c>
      <c r="CN43" s="29">
        <f t="shared" si="25"/>
        <v>683.040436</v>
      </c>
      <c r="CO43" s="12">
        <v>1.2</v>
      </c>
      <c r="CP43" s="12">
        <v>12.490883</v>
      </c>
      <c r="CQ43" s="12">
        <v>1.1</v>
      </c>
      <c r="CR43" s="12">
        <v>15.881765</v>
      </c>
      <c r="CS43" s="29">
        <f t="shared" si="26"/>
        <v>30.672648</v>
      </c>
      <c r="CT43" s="12">
        <v>39844.772695</v>
      </c>
      <c r="CU43" s="12">
        <v>516203.839181</v>
      </c>
      <c r="CV43" s="12">
        <v>6841.731286</v>
      </c>
      <c r="CW43" s="12">
        <v>279.08244</v>
      </c>
      <c r="CX43" s="12">
        <v>2522.306418</v>
      </c>
      <c r="CY43" s="12">
        <v>23.541341</v>
      </c>
      <c r="CZ43" s="12">
        <v>148.939833</v>
      </c>
      <c r="DA43" s="12">
        <v>0</v>
      </c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1:118" s="8" customFormat="1" ht="20.25" customHeight="1">
      <c r="A44" s="34" t="s">
        <v>120</v>
      </c>
      <c r="B44" s="53" t="s">
        <v>139</v>
      </c>
      <c r="C44" s="8">
        <f t="shared" si="36"/>
        <v>12635459.544799</v>
      </c>
      <c r="D44" s="49">
        <f t="shared" si="57"/>
        <v>661.319</v>
      </c>
      <c r="E44" s="49">
        <f t="shared" si="57"/>
        <v>4857.420509</v>
      </c>
      <c r="F44" s="49">
        <f t="shared" si="57"/>
        <v>118.609</v>
      </c>
      <c r="G44" s="49">
        <f t="shared" si="57"/>
        <v>772.131</v>
      </c>
      <c r="H44" s="49">
        <f t="shared" si="57"/>
        <v>957.856</v>
      </c>
      <c r="I44" s="49">
        <f t="shared" si="57"/>
        <v>710.25</v>
      </c>
      <c r="J44" s="49">
        <f t="shared" si="57"/>
        <v>1174.74544</v>
      </c>
      <c r="K44" s="49">
        <f t="shared" si="57"/>
        <v>2730.337516</v>
      </c>
      <c r="L44" s="49">
        <f t="shared" si="57"/>
        <v>2527.4302930000003</v>
      </c>
      <c r="M44" s="49">
        <f t="shared" si="57"/>
        <v>4071.5009999999997</v>
      </c>
      <c r="N44" s="49">
        <f t="shared" si="58"/>
        <v>767.912389</v>
      </c>
      <c r="O44" s="49">
        <f t="shared" si="58"/>
        <v>14776.110486999998</v>
      </c>
      <c r="P44" s="49">
        <f t="shared" si="58"/>
        <v>5324.797415000001</v>
      </c>
      <c r="Q44" s="49">
        <f t="shared" si="58"/>
        <v>29551.593471</v>
      </c>
      <c r="R44" s="49">
        <f t="shared" si="58"/>
        <v>20900.887905</v>
      </c>
      <c r="S44" s="49">
        <f t="shared" si="58"/>
        <v>7322.482048</v>
      </c>
      <c r="T44" s="49">
        <f t="shared" si="58"/>
        <v>12448041.093708001</v>
      </c>
      <c r="U44" s="49">
        <f t="shared" si="58"/>
        <v>69579.13485100001</v>
      </c>
      <c r="V44" s="49">
        <f t="shared" si="58"/>
        <v>13463.557767</v>
      </c>
      <c r="W44" s="49">
        <f t="shared" si="58"/>
        <v>7150.375</v>
      </c>
      <c r="X44" s="46">
        <v>36</v>
      </c>
      <c r="Y44" s="37" t="s">
        <v>30</v>
      </c>
      <c r="Z44" s="26">
        <f t="shared" si="27"/>
        <v>926014.755267</v>
      </c>
      <c r="AA44" s="27">
        <f t="shared" si="28"/>
        <v>1403.40823</v>
      </c>
      <c r="AB44" s="27">
        <f t="shared" si="0"/>
        <v>7786.372678</v>
      </c>
      <c r="AC44" s="27">
        <f t="shared" si="1"/>
        <v>7872.32125</v>
      </c>
      <c r="AD44" s="27">
        <f t="shared" si="2"/>
        <v>904537.79766</v>
      </c>
      <c r="AE44" s="27">
        <f t="shared" si="3"/>
        <v>2448.180934</v>
      </c>
      <c r="AF44" s="27">
        <f t="shared" si="4"/>
        <v>34.729546</v>
      </c>
      <c r="AG44" s="27">
        <f t="shared" si="5"/>
        <v>105.112881</v>
      </c>
      <c r="AH44" s="27">
        <f t="shared" si="6"/>
        <v>27.274</v>
      </c>
      <c r="AI44" s="27">
        <f t="shared" si="7"/>
        <v>13.200000000000001</v>
      </c>
      <c r="AJ44" s="27">
        <f t="shared" si="8"/>
        <v>291.384087</v>
      </c>
      <c r="AK44" s="27">
        <f t="shared" si="9"/>
        <v>5.199999999999999</v>
      </c>
      <c r="AL44" s="27">
        <f t="shared" si="10"/>
        <v>412.648</v>
      </c>
      <c r="AM44" s="27">
        <f t="shared" si="11"/>
        <v>43.503</v>
      </c>
      <c r="AN44" s="27">
        <f t="shared" si="12"/>
        <v>155.941</v>
      </c>
      <c r="AO44" s="27">
        <f t="shared" si="13"/>
        <v>1.1</v>
      </c>
      <c r="AP44" s="27">
        <f t="shared" si="14"/>
        <v>101.799001</v>
      </c>
      <c r="AQ44" s="27">
        <f t="shared" si="15"/>
        <v>774.2149999999999</v>
      </c>
      <c r="AR44" s="27">
        <f t="shared" si="16"/>
        <v>0.2</v>
      </c>
      <c r="AS44" s="27">
        <f t="shared" si="17"/>
        <v>0.1</v>
      </c>
      <c r="AT44" s="27">
        <f t="shared" si="18"/>
        <v>0.268</v>
      </c>
      <c r="AU44" s="38" t="s">
        <v>30</v>
      </c>
      <c r="AV44" s="12">
        <v>0.268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0.1</v>
      </c>
      <c r="BC44" s="29">
        <f t="shared" si="29"/>
        <v>0.1</v>
      </c>
      <c r="BD44" s="12">
        <v>0.1</v>
      </c>
      <c r="BE44" s="12">
        <v>0.1</v>
      </c>
      <c r="BF44" s="12">
        <v>0</v>
      </c>
      <c r="BG44" s="29">
        <f t="shared" si="19"/>
        <v>0.2</v>
      </c>
      <c r="BH44" s="12">
        <v>1.3</v>
      </c>
      <c r="BI44" s="12">
        <v>1.5</v>
      </c>
      <c r="BJ44" s="12">
        <v>763.615</v>
      </c>
      <c r="BK44" s="12">
        <v>7.8</v>
      </c>
      <c r="BL44" s="29">
        <f t="shared" si="20"/>
        <v>774.2149999999999</v>
      </c>
      <c r="BM44" s="12">
        <v>0</v>
      </c>
      <c r="BN44" s="12">
        <v>98.999001</v>
      </c>
      <c r="BO44" s="12">
        <v>1.3</v>
      </c>
      <c r="BP44" s="12">
        <v>1.5</v>
      </c>
      <c r="BQ44" s="29">
        <f t="shared" si="21"/>
        <v>101.799001</v>
      </c>
      <c r="BR44" s="12">
        <v>0</v>
      </c>
      <c r="BS44" s="12">
        <v>1.1</v>
      </c>
      <c r="BT44" s="29">
        <f t="shared" si="22"/>
        <v>1.1</v>
      </c>
      <c r="BU44" s="12">
        <v>2.664</v>
      </c>
      <c r="BV44" s="12">
        <v>7.9</v>
      </c>
      <c r="BW44" s="12">
        <v>145.077</v>
      </c>
      <c r="BX44" s="12">
        <v>0.3</v>
      </c>
      <c r="BY44" s="29">
        <f t="shared" si="23"/>
        <v>155.941</v>
      </c>
      <c r="BZ44" s="12">
        <v>3.4</v>
      </c>
      <c r="CA44" s="12">
        <v>38.903</v>
      </c>
      <c r="CB44" s="12">
        <v>362.737</v>
      </c>
      <c r="CC44" s="12">
        <v>49.911</v>
      </c>
      <c r="CD44" s="12">
        <v>0.1</v>
      </c>
      <c r="CE44" s="12">
        <v>1.1</v>
      </c>
      <c r="CF44" s="29">
        <f t="shared" si="30"/>
        <v>43.503</v>
      </c>
      <c r="CG44" s="29">
        <f t="shared" si="31"/>
        <v>412.648</v>
      </c>
      <c r="CH44" s="12">
        <v>2.8</v>
      </c>
      <c r="CI44" s="12">
        <v>2.4</v>
      </c>
      <c r="CJ44" s="29">
        <f t="shared" si="24"/>
        <v>5.199999999999999</v>
      </c>
      <c r="CK44" s="12">
        <v>18.4</v>
      </c>
      <c r="CL44" s="12">
        <v>62.81968</v>
      </c>
      <c r="CM44" s="12">
        <v>210.164407</v>
      </c>
      <c r="CN44" s="29">
        <f t="shared" si="25"/>
        <v>291.384087</v>
      </c>
      <c r="CO44" s="12">
        <v>2.1</v>
      </c>
      <c r="CP44" s="12">
        <v>7.9</v>
      </c>
      <c r="CQ44" s="12">
        <v>2.3</v>
      </c>
      <c r="CR44" s="12">
        <v>0.9</v>
      </c>
      <c r="CS44" s="29">
        <f t="shared" si="26"/>
        <v>13.200000000000001</v>
      </c>
      <c r="CT44" s="12">
        <v>7786.372678</v>
      </c>
      <c r="CU44" s="12">
        <v>7872.32125</v>
      </c>
      <c r="CV44" s="12">
        <v>904537.79766</v>
      </c>
      <c r="CW44" s="12">
        <v>2448.180934</v>
      </c>
      <c r="CX44" s="12">
        <v>1403.40823</v>
      </c>
      <c r="CY44" s="12">
        <v>34.729546</v>
      </c>
      <c r="CZ44" s="12">
        <v>105.112881</v>
      </c>
      <c r="DA44" s="12">
        <v>27.274</v>
      </c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1:118" s="8" customFormat="1" ht="20.25" customHeight="1">
      <c r="A45" s="54"/>
      <c r="B45" s="58" t="s">
        <v>140</v>
      </c>
      <c r="C45" s="8">
        <f t="shared" si="36"/>
        <v>6303614.508177001</v>
      </c>
      <c r="D45" s="49">
        <f t="shared" si="57"/>
        <v>16.143034</v>
      </c>
      <c r="E45" s="49">
        <f t="shared" si="57"/>
        <v>92.9</v>
      </c>
      <c r="F45" s="49">
        <f t="shared" si="57"/>
        <v>5.2</v>
      </c>
      <c r="G45" s="49">
        <f t="shared" si="57"/>
        <v>7.1</v>
      </c>
      <c r="H45" s="49">
        <f t="shared" si="57"/>
        <v>5.8</v>
      </c>
      <c r="I45" s="49">
        <f t="shared" si="57"/>
        <v>0.9</v>
      </c>
      <c r="J45" s="49">
        <f t="shared" si="57"/>
        <v>3.3</v>
      </c>
      <c r="K45" s="49">
        <f t="shared" si="57"/>
        <v>0</v>
      </c>
      <c r="L45" s="49">
        <f t="shared" si="57"/>
        <v>71.52000000000001</v>
      </c>
      <c r="M45" s="49">
        <f t="shared" si="57"/>
        <v>492.154</v>
      </c>
      <c r="N45" s="49">
        <f t="shared" si="58"/>
        <v>18.7</v>
      </c>
      <c r="O45" s="49">
        <f t="shared" si="58"/>
        <v>2086.547</v>
      </c>
      <c r="P45" s="49">
        <f t="shared" si="58"/>
        <v>1272.1680000000001</v>
      </c>
      <c r="Q45" s="49">
        <f t="shared" si="58"/>
        <v>26458.942974999998</v>
      </c>
      <c r="R45" s="49">
        <f t="shared" si="58"/>
        <v>1847.701551</v>
      </c>
      <c r="S45" s="49">
        <f t="shared" si="58"/>
        <v>492.91863299999994</v>
      </c>
      <c r="T45" s="49">
        <f t="shared" si="58"/>
        <v>6263928.108061001</v>
      </c>
      <c r="U45" s="49">
        <f t="shared" si="58"/>
        <v>4521.938323</v>
      </c>
      <c r="V45" s="49">
        <f t="shared" si="58"/>
        <v>2285.3666000000003</v>
      </c>
      <c r="W45" s="49">
        <f t="shared" si="58"/>
        <v>7.1</v>
      </c>
      <c r="X45" s="46">
        <v>37</v>
      </c>
      <c r="Y45" s="37" t="s">
        <v>31</v>
      </c>
      <c r="Z45" s="26">
        <f t="shared" si="27"/>
        <v>1123205.3116960002</v>
      </c>
      <c r="AA45" s="27">
        <f t="shared" si="28"/>
        <v>5583.777595</v>
      </c>
      <c r="AB45" s="27">
        <f t="shared" si="0"/>
        <v>30438.847354</v>
      </c>
      <c r="AC45" s="27">
        <f t="shared" si="1"/>
        <v>277.28144</v>
      </c>
      <c r="AD45" s="27">
        <f t="shared" si="2"/>
        <v>2486.451193</v>
      </c>
      <c r="AE45" s="27">
        <f t="shared" si="3"/>
        <v>1075964.124472</v>
      </c>
      <c r="AF45" s="27">
        <f t="shared" si="4"/>
        <v>5515.87883</v>
      </c>
      <c r="AG45" s="27">
        <f t="shared" si="5"/>
        <v>993.556328</v>
      </c>
      <c r="AH45" s="27">
        <f t="shared" si="6"/>
        <v>48.574</v>
      </c>
      <c r="AI45" s="27">
        <f t="shared" si="7"/>
        <v>33.348016</v>
      </c>
      <c r="AJ45" s="27">
        <f t="shared" si="8"/>
        <v>179.203468</v>
      </c>
      <c r="AK45" s="27">
        <f t="shared" si="9"/>
        <v>4.5</v>
      </c>
      <c r="AL45" s="27">
        <f t="shared" si="10"/>
        <v>481.646</v>
      </c>
      <c r="AM45" s="27">
        <f t="shared" si="11"/>
        <v>44.373000000000005</v>
      </c>
      <c r="AN45" s="27">
        <f t="shared" si="12"/>
        <v>180.108</v>
      </c>
      <c r="AO45" s="27">
        <f t="shared" si="13"/>
        <v>1.3</v>
      </c>
      <c r="AP45" s="27">
        <f t="shared" si="14"/>
        <v>3.7</v>
      </c>
      <c r="AQ45" s="27">
        <f t="shared" si="15"/>
        <v>968.026</v>
      </c>
      <c r="AR45" s="27">
        <f t="shared" si="16"/>
        <v>0.1</v>
      </c>
      <c r="AS45" s="27">
        <f t="shared" si="17"/>
        <v>0</v>
      </c>
      <c r="AT45" s="27">
        <f t="shared" si="18"/>
        <v>0.516</v>
      </c>
      <c r="AU45" s="38" t="s">
        <v>31</v>
      </c>
      <c r="AV45" s="12">
        <v>0.516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29">
        <f t="shared" si="29"/>
        <v>0</v>
      </c>
      <c r="BD45" s="12">
        <v>0.1</v>
      </c>
      <c r="BE45" s="12">
        <v>0</v>
      </c>
      <c r="BF45" s="12">
        <v>0</v>
      </c>
      <c r="BG45" s="29">
        <f t="shared" si="19"/>
        <v>0.1</v>
      </c>
      <c r="BH45" s="12">
        <v>1</v>
      </c>
      <c r="BI45" s="12">
        <v>1.5</v>
      </c>
      <c r="BJ45" s="12">
        <v>959.626</v>
      </c>
      <c r="BK45" s="12">
        <v>5.9</v>
      </c>
      <c r="BL45" s="29">
        <f t="shared" si="20"/>
        <v>968.026</v>
      </c>
      <c r="BM45" s="12">
        <v>0.1</v>
      </c>
      <c r="BN45" s="12">
        <v>1.1</v>
      </c>
      <c r="BO45" s="12">
        <v>1.3</v>
      </c>
      <c r="BP45" s="12">
        <v>1.2</v>
      </c>
      <c r="BQ45" s="29">
        <f t="shared" si="21"/>
        <v>3.7</v>
      </c>
      <c r="BR45" s="12">
        <v>0</v>
      </c>
      <c r="BS45" s="12">
        <v>1.3</v>
      </c>
      <c r="BT45" s="29">
        <f t="shared" si="22"/>
        <v>1.3</v>
      </c>
      <c r="BU45" s="12">
        <v>2.824</v>
      </c>
      <c r="BV45" s="12">
        <v>9.7</v>
      </c>
      <c r="BW45" s="12">
        <v>167.284</v>
      </c>
      <c r="BX45" s="12">
        <v>0.3</v>
      </c>
      <c r="BY45" s="29">
        <f t="shared" si="23"/>
        <v>180.108</v>
      </c>
      <c r="BZ45" s="12">
        <v>3.8</v>
      </c>
      <c r="CA45" s="12">
        <v>39.273</v>
      </c>
      <c r="CB45" s="12">
        <v>435.055</v>
      </c>
      <c r="CC45" s="12">
        <v>46.591</v>
      </c>
      <c r="CD45" s="12">
        <v>0.2</v>
      </c>
      <c r="CE45" s="12">
        <v>1.1</v>
      </c>
      <c r="CF45" s="29">
        <f t="shared" si="30"/>
        <v>44.373000000000005</v>
      </c>
      <c r="CG45" s="29">
        <f t="shared" si="31"/>
        <v>481.646</v>
      </c>
      <c r="CH45" s="12">
        <v>2.4</v>
      </c>
      <c r="CI45" s="12">
        <v>2.1</v>
      </c>
      <c r="CJ45" s="29">
        <f t="shared" si="24"/>
        <v>4.5</v>
      </c>
      <c r="CK45" s="12">
        <v>19</v>
      </c>
      <c r="CL45" s="12">
        <v>133.45288</v>
      </c>
      <c r="CM45" s="12">
        <v>26.750588</v>
      </c>
      <c r="CN45" s="29">
        <f t="shared" si="25"/>
        <v>179.203468</v>
      </c>
      <c r="CO45" s="12">
        <v>1.6</v>
      </c>
      <c r="CP45" s="12">
        <v>7.6</v>
      </c>
      <c r="CQ45" s="12">
        <v>6.008</v>
      </c>
      <c r="CR45" s="12">
        <v>18.140016</v>
      </c>
      <c r="CS45" s="29">
        <f t="shared" si="26"/>
        <v>33.348016</v>
      </c>
      <c r="CT45" s="12">
        <v>30438.847354</v>
      </c>
      <c r="CU45" s="12">
        <v>277.28144</v>
      </c>
      <c r="CV45" s="12">
        <v>2486.451193</v>
      </c>
      <c r="CW45" s="12">
        <v>1075964.124472</v>
      </c>
      <c r="CX45" s="12">
        <v>5583.777595</v>
      </c>
      <c r="CY45" s="12">
        <v>5515.87883</v>
      </c>
      <c r="CZ45" s="12">
        <v>993.556328</v>
      </c>
      <c r="DA45" s="12">
        <v>48.574</v>
      </c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1:118" s="8" customFormat="1" ht="20.25" customHeight="1">
      <c r="A46" s="51" t="s">
        <v>130</v>
      </c>
      <c r="B46" s="56" t="s">
        <v>141</v>
      </c>
      <c r="C46" s="8">
        <f t="shared" si="36"/>
        <v>1908942.243029</v>
      </c>
      <c r="D46" s="49">
        <f aca="true" t="shared" si="59" ref="D46:S48">AA10</f>
        <v>0.7</v>
      </c>
      <c r="E46" s="49">
        <f t="shared" si="59"/>
        <v>5.6</v>
      </c>
      <c r="F46" s="49">
        <f t="shared" si="59"/>
        <v>0.3</v>
      </c>
      <c r="G46" s="49">
        <f t="shared" si="59"/>
        <v>0.3</v>
      </c>
      <c r="H46" s="49">
        <f t="shared" si="59"/>
        <v>0.1</v>
      </c>
      <c r="I46" s="49">
        <f t="shared" si="59"/>
        <v>0</v>
      </c>
      <c r="J46" s="49">
        <f t="shared" si="59"/>
        <v>0</v>
      </c>
      <c r="K46" s="49">
        <f t="shared" si="59"/>
        <v>0</v>
      </c>
      <c r="L46" s="49">
        <f t="shared" si="59"/>
        <v>4.699999999999999</v>
      </c>
      <c r="M46" s="49">
        <f t="shared" si="59"/>
        <v>34.1</v>
      </c>
      <c r="N46" s="49">
        <f t="shared" si="59"/>
        <v>2.3</v>
      </c>
      <c r="O46" s="49">
        <f t="shared" si="59"/>
        <v>132.026</v>
      </c>
      <c r="P46" s="49">
        <f t="shared" si="59"/>
        <v>79.23000000000002</v>
      </c>
      <c r="Q46" s="49">
        <f t="shared" si="59"/>
        <v>258.65101000000004</v>
      </c>
      <c r="R46" s="49">
        <f t="shared" si="59"/>
        <v>156.00205200000002</v>
      </c>
      <c r="S46" s="49">
        <f t="shared" si="59"/>
        <v>89.84389700000001</v>
      </c>
      <c r="T46" s="49">
        <f aca="true" t="shared" si="60" ref="N46:W48">AQ10</f>
        <v>137212.345578</v>
      </c>
      <c r="U46" s="49">
        <f t="shared" si="60"/>
        <v>1762726.9627</v>
      </c>
      <c r="V46" s="49">
        <f t="shared" si="60"/>
        <v>8157.430072</v>
      </c>
      <c r="W46" s="49">
        <f t="shared" si="60"/>
        <v>81.65172</v>
      </c>
      <c r="X46" s="46">
        <v>38</v>
      </c>
      <c r="Y46" s="37" t="s">
        <v>27</v>
      </c>
      <c r="Z46" s="26">
        <f t="shared" si="27"/>
        <v>802479.5946939997</v>
      </c>
      <c r="AA46" s="27">
        <f t="shared" si="28"/>
        <v>768195.27245</v>
      </c>
      <c r="AB46" s="27">
        <f t="shared" si="0"/>
        <v>16833.232824</v>
      </c>
      <c r="AC46" s="27">
        <f t="shared" si="1"/>
        <v>2647.95595</v>
      </c>
      <c r="AD46" s="27">
        <f t="shared" si="2"/>
        <v>1092.086977</v>
      </c>
      <c r="AE46" s="27">
        <f t="shared" si="3"/>
        <v>5701.203506</v>
      </c>
      <c r="AF46" s="27">
        <f t="shared" si="4"/>
        <v>3767.318466</v>
      </c>
      <c r="AG46" s="27">
        <f t="shared" si="5"/>
        <v>1964.655224</v>
      </c>
      <c r="AH46" s="27">
        <f t="shared" si="6"/>
        <v>27.044</v>
      </c>
      <c r="AI46" s="27">
        <f t="shared" si="7"/>
        <v>504.916107</v>
      </c>
      <c r="AJ46" s="27">
        <f t="shared" si="8"/>
        <v>388.81258</v>
      </c>
      <c r="AK46" s="27">
        <f t="shared" si="9"/>
        <v>57.630178</v>
      </c>
      <c r="AL46" s="27">
        <f t="shared" si="10"/>
        <v>454.626614</v>
      </c>
      <c r="AM46" s="27">
        <f t="shared" si="11"/>
        <v>59.901548999999996</v>
      </c>
      <c r="AN46" s="27">
        <f t="shared" si="12"/>
        <v>115.326</v>
      </c>
      <c r="AO46" s="27">
        <f t="shared" si="13"/>
        <v>1.3</v>
      </c>
      <c r="AP46" s="27">
        <f t="shared" si="14"/>
        <v>5.1</v>
      </c>
      <c r="AQ46" s="27">
        <f t="shared" si="15"/>
        <v>660.9122689999999</v>
      </c>
      <c r="AR46" s="27">
        <f t="shared" si="16"/>
        <v>2.2</v>
      </c>
      <c r="AS46" s="27">
        <f t="shared" si="17"/>
        <v>0.1</v>
      </c>
      <c r="AT46" s="27">
        <f t="shared" si="18"/>
        <v>0</v>
      </c>
      <c r="AU46" s="38" t="s">
        <v>27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0.1</v>
      </c>
      <c r="BC46" s="29">
        <f t="shared" si="29"/>
        <v>0.1</v>
      </c>
      <c r="BD46" s="12">
        <v>0.6</v>
      </c>
      <c r="BE46" s="12">
        <v>0.5</v>
      </c>
      <c r="BF46" s="12">
        <v>1.1</v>
      </c>
      <c r="BG46" s="29">
        <f t="shared" si="19"/>
        <v>2.2</v>
      </c>
      <c r="BH46" s="12">
        <v>1.9</v>
      </c>
      <c r="BI46" s="12">
        <v>2.5</v>
      </c>
      <c r="BJ46" s="12">
        <v>639.122</v>
      </c>
      <c r="BK46" s="12">
        <v>17.390269</v>
      </c>
      <c r="BL46" s="29">
        <f t="shared" si="20"/>
        <v>660.9122689999999</v>
      </c>
      <c r="BM46" s="12">
        <v>0.3</v>
      </c>
      <c r="BN46" s="12">
        <v>1.3</v>
      </c>
      <c r="BO46" s="12">
        <v>1.7</v>
      </c>
      <c r="BP46" s="12">
        <v>1.8</v>
      </c>
      <c r="BQ46" s="29">
        <f t="shared" si="21"/>
        <v>5.1</v>
      </c>
      <c r="BR46" s="12">
        <v>0.1</v>
      </c>
      <c r="BS46" s="12">
        <v>1.2</v>
      </c>
      <c r="BT46" s="29">
        <f t="shared" si="22"/>
        <v>1.3</v>
      </c>
      <c r="BU46" s="12">
        <v>3.1</v>
      </c>
      <c r="BV46" s="12">
        <v>12.1</v>
      </c>
      <c r="BW46" s="12">
        <v>99.026</v>
      </c>
      <c r="BX46" s="12">
        <v>1.1</v>
      </c>
      <c r="BY46" s="29">
        <f t="shared" si="23"/>
        <v>115.326</v>
      </c>
      <c r="BZ46" s="12">
        <v>5.4</v>
      </c>
      <c r="CA46" s="12">
        <v>52.701549</v>
      </c>
      <c r="CB46" s="12">
        <v>384.910794</v>
      </c>
      <c r="CC46" s="12">
        <v>69.71582</v>
      </c>
      <c r="CD46" s="12">
        <v>0.4</v>
      </c>
      <c r="CE46" s="12">
        <v>1.4</v>
      </c>
      <c r="CF46" s="29">
        <f t="shared" si="30"/>
        <v>59.901548999999996</v>
      </c>
      <c r="CG46" s="29">
        <f t="shared" si="31"/>
        <v>454.626614</v>
      </c>
      <c r="CH46" s="12">
        <v>2.6</v>
      </c>
      <c r="CI46" s="12">
        <v>55.030178</v>
      </c>
      <c r="CJ46" s="29">
        <f t="shared" si="24"/>
        <v>57.630178</v>
      </c>
      <c r="CK46" s="12">
        <v>27.9</v>
      </c>
      <c r="CL46" s="12">
        <v>178.219645</v>
      </c>
      <c r="CM46" s="12">
        <v>182.692935</v>
      </c>
      <c r="CN46" s="29">
        <f t="shared" si="25"/>
        <v>388.81258</v>
      </c>
      <c r="CO46" s="12">
        <v>1.9</v>
      </c>
      <c r="CP46" s="12">
        <v>6</v>
      </c>
      <c r="CQ46" s="12">
        <v>469.375964</v>
      </c>
      <c r="CR46" s="12">
        <v>27.640143</v>
      </c>
      <c r="CS46" s="29">
        <f t="shared" si="26"/>
        <v>504.916107</v>
      </c>
      <c r="CT46" s="12">
        <v>16833.232824</v>
      </c>
      <c r="CU46" s="12">
        <v>2647.95595</v>
      </c>
      <c r="CV46" s="12">
        <v>1092.086977</v>
      </c>
      <c r="CW46" s="12">
        <v>5701.203506</v>
      </c>
      <c r="CX46" s="12">
        <v>768195.27245</v>
      </c>
      <c r="CY46" s="12">
        <v>3767.318466</v>
      </c>
      <c r="CZ46" s="12">
        <v>1964.655224</v>
      </c>
      <c r="DA46" s="12">
        <v>27.044</v>
      </c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1:118" s="8" customFormat="1" ht="20.25" customHeight="1">
      <c r="A47" s="34" t="s">
        <v>137</v>
      </c>
      <c r="B47" s="53" t="s">
        <v>142</v>
      </c>
      <c r="C47" s="8">
        <f t="shared" si="36"/>
        <v>1252271.4999240001</v>
      </c>
      <c r="D47" s="49">
        <f t="shared" si="59"/>
        <v>0.5</v>
      </c>
      <c r="E47" s="49">
        <f t="shared" si="59"/>
        <v>5.4</v>
      </c>
      <c r="F47" s="49">
        <f t="shared" si="59"/>
        <v>0.5</v>
      </c>
      <c r="G47" s="49">
        <f t="shared" si="59"/>
        <v>0.3</v>
      </c>
      <c r="H47" s="49">
        <f t="shared" si="59"/>
        <v>0</v>
      </c>
      <c r="I47" s="49">
        <f t="shared" si="59"/>
        <v>0</v>
      </c>
      <c r="J47" s="49">
        <f t="shared" si="59"/>
        <v>0</v>
      </c>
      <c r="K47" s="49">
        <f t="shared" si="59"/>
        <v>0</v>
      </c>
      <c r="L47" s="49">
        <f t="shared" si="59"/>
        <v>4.1</v>
      </c>
      <c r="M47" s="49">
        <f t="shared" si="59"/>
        <v>32.9</v>
      </c>
      <c r="N47" s="49">
        <f t="shared" si="60"/>
        <v>1.2999999999999998</v>
      </c>
      <c r="O47" s="49">
        <f t="shared" si="60"/>
        <v>136.054</v>
      </c>
      <c r="P47" s="49">
        <f t="shared" si="60"/>
        <v>88.87</v>
      </c>
      <c r="Q47" s="49">
        <f t="shared" si="60"/>
        <v>342.10103399999997</v>
      </c>
      <c r="R47" s="49">
        <f t="shared" si="60"/>
        <v>3052.30726</v>
      </c>
      <c r="S47" s="49">
        <f t="shared" si="60"/>
        <v>259.31733399999996</v>
      </c>
      <c r="T47" s="49">
        <f t="shared" si="60"/>
        <v>46767.934811</v>
      </c>
      <c r="U47" s="49">
        <f t="shared" si="60"/>
        <v>1194516.324742</v>
      </c>
      <c r="V47" s="49">
        <f t="shared" si="60"/>
        <v>7053.590743</v>
      </c>
      <c r="W47" s="49">
        <f t="shared" si="60"/>
        <v>10</v>
      </c>
      <c r="X47" s="46">
        <v>39</v>
      </c>
      <c r="Y47" s="37" t="s">
        <v>32</v>
      </c>
      <c r="Z47" s="26">
        <f t="shared" si="27"/>
        <v>671622.636658</v>
      </c>
      <c r="AA47" s="27">
        <f t="shared" si="28"/>
        <v>3759.004583</v>
      </c>
      <c r="AB47" s="27">
        <f t="shared" si="0"/>
        <v>790.607643</v>
      </c>
      <c r="AC47" s="27">
        <f t="shared" si="1"/>
        <v>23.641341</v>
      </c>
      <c r="AD47" s="27">
        <f t="shared" si="2"/>
        <v>34.781546</v>
      </c>
      <c r="AE47" s="27">
        <f t="shared" si="3"/>
        <v>5532.795078</v>
      </c>
      <c r="AF47" s="27">
        <f t="shared" si="4"/>
        <v>639153.659656</v>
      </c>
      <c r="AG47" s="27">
        <f t="shared" si="5"/>
        <v>20976.188598</v>
      </c>
      <c r="AH47" s="27">
        <f t="shared" si="6"/>
        <v>31.01599</v>
      </c>
      <c r="AI47" s="27">
        <f t="shared" si="7"/>
        <v>9.864624</v>
      </c>
      <c r="AJ47" s="27">
        <f t="shared" si="8"/>
        <v>51.840782000000004</v>
      </c>
      <c r="AK47" s="27">
        <f t="shared" si="9"/>
        <v>0.7</v>
      </c>
      <c r="AL47" s="27">
        <f t="shared" si="10"/>
        <v>438.141817</v>
      </c>
      <c r="AM47" s="27">
        <f t="shared" si="11"/>
        <v>4.4</v>
      </c>
      <c r="AN47" s="27">
        <f t="shared" si="12"/>
        <v>111.147</v>
      </c>
      <c r="AO47" s="27">
        <f t="shared" si="13"/>
        <v>0</v>
      </c>
      <c r="AP47" s="27">
        <f t="shared" si="14"/>
        <v>0</v>
      </c>
      <c r="AQ47" s="27">
        <f t="shared" si="15"/>
        <v>704.848</v>
      </c>
      <c r="AR47" s="27">
        <f t="shared" si="16"/>
        <v>0</v>
      </c>
      <c r="AS47" s="27">
        <f t="shared" si="17"/>
        <v>0</v>
      </c>
      <c r="AT47" s="27">
        <f t="shared" si="18"/>
        <v>0</v>
      </c>
      <c r="AU47" s="38" t="s">
        <v>32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29">
        <f t="shared" si="29"/>
        <v>0</v>
      </c>
      <c r="BD47" s="12">
        <v>0</v>
      </c>
      <c r="BE47" s="12">
        <v>0</v>
      </c>
      <c r="BF47" s="12">
        <v>0</v>
      </c>
      <c r="BG47" s="29">
        <f t="shared" si="19"/>
        <v>0</v>
      </c>
      <c r="BH47" s="12">
        <v>0</v>
      </c>
      <c r="BI47" s="12">
        <v>0</v>
      </c>
      <c r="BJ47" s="12">
        <v>704.048</v>
      </c>
      <c r="BK47" s="12">
        <v>0.8</v>
      </c>
      <c r="BL47" s="29">
        <f t="shared" si="20"/>
        <v>704.848</v>
      </c>
      <c r="BM47" s="12">
        <v>0</v>
      </c>
      <c r="BN47" s="12">
        <v>0</v>
      </c>
      <c r="BO47" s="12">
        <v>0</v>
      </c>
      <c r="BP47" s="12">
        <v>0</v>
      </c>
      <c r="BQ47" s="29">
        <f t="shared" si="21"/>
        <v>0</v>
      </c>
      <c r="BR47" s="12">
        <v>0</v>
      </c>
      <c r="BS47" s="12">
        <v>0</v>
      </c>
      <c r="BT47" s="29">
        <f t="shared" si="22"/>
        <v>0</v>
      </c>
      <c r="BU47" s="12">
        <v>0</v>
      </c>
      <c r="BV47" s="12">
        <v>1.7</v>
      </c>
      <c r="BW47" s="12">
        <v>109.447</v>
      </c>
      <c r="BX47" s="12">
        <v>0</v>
      </c>
      <c r="BY47" s="29">
        <f t="shared" si="23"/>
        <v>111.147</v>
      </c>
      <c r="BZ47" s="12">
        <v>0.2</v>
      </c>
      <c r="CA47" s="12">
        <v>4.2</v>
      </c>
      <c r="CB47" s="12">
        <v>434.13839</v>
      </c>
      <c r="CC47" s="12">
        <v>4.003427</v>
      </c>
      <c r="CD47" s="12">
        <v>0</v>
      </c>
      <c r="CE47" s="12">
        <v>0</v>
      </c>
      <c r="CF47" s="29">
        <f t="shared" si="30"/>
        <v>4.4</v>
      </c>
      <c r="CG47" s="29">
        <f t="shared" si="31"/>
        <v>438.141817</v>
      </c>
      <c r="CH47" s="12">
        <v>0.2</v>
      </c>
      <c r="CI47" s="12">
        <v>0.5</v>
      </c>
      <c r="CJ47" s="29">
        <f t="shared" si="24"/>
        <v>0.7</v>
      </c>
      <c r="CK47" s="12">
        <v>5.1</v>
      </c>
      <c r="CL47" s="12">
        <v>41.540782</v>
      </c>
      <c r="CM47" s="12">
        <v>5.2</v>
      </c>
      <c r="CN47" s="29">
        <f t="shared" si="25"/>
        <v>51.840782000000004</v>
      </c>
      <c r="CO47" s="12">
        <v>0</v>
      </c>
      <c r="CP47" s="12">
        <v>1.2</v>
      </c>
      <c r="CQ47" s="12">
        <v>3.344624</v>
      </c>
      <c r="CR47" s="12">
        <v>5.32</v>
      </c>
      <c r="CS47" s="29">
        <f t="shared" si="26"/>
        <v>9.864624</v>
      </c>
      <c r="CT47" s="12">
        <v>790.607643</v>
      </c>
      <c r="CU47" s="12">
        <v>23.641341</v>
      </c>
      <c r="CV47" s="12">
        <v>34.781546</v>
      </c>
      <c r="CW47" s="12">
        <v>5532.795078</v>
      </c>
      <c r="CX47" s="12">
        <v>3759.004583</v>
      </c>
      <c r="CY47" s="12">
        <v>639153.659656</v>
      </c>
      <c r="CZ47" s="12">
        <v>20976.188598</v>
      </c>
      <c r="DA47" s="12">
        <v>31.01599</v>
      </c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</row>
    <row r="48" spans="1:118" s="8" customFormat="1" ht="20.25" customHeight="1">
      <c r="A48" s="54" t="s">
        <v>120</v>
      </c>
      <c r="B48" s="55" t="s">
        <v>143</v>
      </c>
      <c r="C48" s="8">
        <f t="shared" si="36"/>
        <v>1498059.833604</v>
      </c>
      <c r="D48" s="49">
        <f t="shared" si="59"/>
        <v>1.1</v>
      </c>
      <c r="E48" s="49">
        <f t="shared" si="59"/>
        <v>3.1</v>
      </c>
      <c r="F48" s="49">
        <f t="shared" si="59"/>
        <v>0</v>
      </c>
      <c r="G48" s="49">
        <f t="shared" si="59"/>
        <v>0</v>
      </c>
      <c r="H48" s="49">
        <f t="shared" si="59"/>
        <v>0</v>
      </c>
      <c r="I48" s="49">
        <f t="shared" si="59"/>
        <v>0</v>
      </c>
      <c r="J48" s="49">
        <f t="shared" si="59"/>
        <v>0</v>
      </c>
      <c r="K48" s="49">
        <f t="shared" si="59"/>
        <v>0</v>
      </c>
      <c r="L48" s="49">
        <f t="shared" si="59"/>
        <v>2.8</v>
      </c>
      <c r="M48" s="49">
        <f t="shared" si="59"/>
        <v>19.1</v>
      </c>
      <c r="N48" s="49">
        <f t="shared" si="60"/>
        <v>0.4</v>
      </c>
      <c r="O48" s="49">
        <f t="shared" si="60"/>
        <v>176.789926</v>
      </c>
      <c r="P48" s="49">
        <f t="shared" si="60"/>
        <v>70.714</v>
      </c>
      <c r="Q48" s="49">
        <f t="shared" si="60"/>
        <v>263.457475</v>
      </c>
      <c r="R48" s="49">
        <f t="shared" si="60"/>
        <v>5593.2715849999995</v>
      </c>
      <c r="S48" s="49">
        <f t="shared" si="60"/>
        <v>1683.5576050000002</v>
      </c>
      <c r="T48" s="49">
        <f t="shared" si="60"/>
        <v>101400.97192100002</v>
      </c>
      <c r="U48" s="49">
        <f t="shared" si="60"/>
        <v>1388563.682846</v>
      </c>
      <c r="V48" s="49">
        <f t="shared" si="60"/>
        <v>279.788246</v>
      </c>
      <c r="W48" s="49">
        <f t="shared" si="60"/>
        <v>1.1</v>
      </c>
      <c r="X48" s="46">
        <v>40</v>
      </c>
      <c r="Y48" s="37" t="s">
        <v>33</v>
      </c>
      <c r="Z48" s="26">
        <f t="shared" si="27"/>
        <v>1106811.9937590007</v>
      </c>
      <c r="AA48" s="27">
        <f t="shared" si="28"/>
        <v>1948.601171</v>
      </c>
      <c r="AB48" s="27">
        <f t="shared" si="0"/>
        <v>1552.521111</v>
      </c>
      <c r="AC48" s="27">
        <f t="shared" si="1"/>
        <v>149.039833</v>
      </c>
      <c r="AD48" s="27">
        <f t="shared" si="2"/>
        <v>122.795935</v>
      </c>
      <c r="AE48" s="27">
        <f t="shared" si="3"/>
        <v>1120.773133</v>
      </c>
      <c r="AF48" s="27">
        <f t="shared" si="4"/>
        <v>21029.03102</v>
      </c>
      <c r="AG48" s="27">
        <f t="shared" si="5"/>
        <v>1078276.611704</v>
      </c>
      <c r="AH48" s="27">
        <f t="shared" si="6"/>
        <v>158.991962</v>
      </c>
      <c r="AI48" s="27">
        <f t="shared" si="7"/>
        <v>20.452</v>
      </c>
      <c r="AJ48" s="27">
        <f t="shared" si="8"/>
        <v>120.830525</v>
      </c>
      <c r="AK48" s="27">
        <f t="shared" si="9"/>
        <v>2.3</v>
      </c>
      <c r="AL48" s="27">
        <f t="shared" si="10"/>
        <v>826.885879</v>
      </c>
      <c r="AM48" s="27">
        <f t="shared" si="11"/>
        <v>11.7</v>
      </c>
      <c r="AN48" s="27">
        <f t="shared" si="12"/>
        <v>255.749</v>
      </c>
      <c r="AO48" s="27">
        <f t="shared" si="13"/>
        <v>0.1</v>
      </c>
      <c r="AP48" s="27">
        <f t="shared" si="14"/>
        <v>0.6000000000000001</v>
      </c>
      <c r="AQ48" s="27">
        <f t="shared" si="15"/>
        <v>1192.232486</v>
      </c>
      <c r="AR48" s="27">
        <f t="shared" si="16"/>
        <v>0</v>
      </c>
      <c r="AS48" s="27">
        <f t="shared" si="17"/>
        <v>0.1</v>
      </c>
      <c r="AT48" s="27">
        <f t="shared" si="18"/>
        <v>22.678</v>
      </c>
      <c r="AU48" s="38" t="s">
        <v>33</v>
      </c>
      <c r="AV48" s="12">
        <v>22.678</v>
      </c>
      <c r="AW48" s="12">
        <v>0.1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29">
        <f t="shared" si="29"/>
        <v>0.1</v>
      </c>
      <c r="BD48" s="12">
        <v>0</v>
      </c>
      <c r="BE48" s="12">
        <v>0</v>
      </c>
      <c r="BF48" s="12">
        <v>0</v>
      </c>
      <c r="BG48" s="29">
        <f t="shared" si="19"/>
        <v>0</v>
      </c>
      <c r="BH48" s="12">
        <v>0.5</v>
      </c>
      <c r="BI48" s="12">
        <v>0.9</v>
      </c>
      <c r="BJ48" s="12">
        <v>1187.332486</v>
      </c>
      <c r="BK48" s="12">
        <v>3.5</v>
      </c>
      <c r="BL48" s="29">
        <f t="shared" si="20"/>
        <v>1192.232486</v>
      </c>
      <c r="BM48" s="12">
        <v>0</v>
      </c>
      <c r="BN48" s="12">
        <v>0</v>
      </c>
      <c r="BO48" s="12">
        <v>0.4</v>
      </c>
      <c r="BP48" s="12">
        <v>0.2</v>
      </c>
      <c r="BQ48" s="29">
        <f t="shared" si="21"/>
        <v>0.6000000000000001</v>
      </c>
      <c r="BR48" s="12">
        <v>0</v>
      </c>
      <c r="BS48" s="12">
        <v>0.1</v>
      </c>
      <c r="BT48" s="29">
        <f t="shared" si="22"/>
        <v>0.1</v>
      </c>
      <c r="BU48" s="12">
        <v>1.3</v>
      </c>
      <c r="BV48" s="12">
        <v>3.8</v>
      </c>
      <c r="BW48" s="12">
        <v>250.649</v>
      </c>
      <c r="BX48" s="12">
        <v>0</v>
      </c>
      <c r="BY48" s="29">
        <f t="shared" si="23"/>
        <v>255.749</v>
      </c>
      <c r="BZ48" s="12">
        <v>1.5</v>
      </c>
      <c r="CA48" s="12">
        <v>10.2</v>
      </c>
      <c r="CB48" s="12">
        <v>710.683886</v>
      </c>
      <c r="CC48" s="12">
        <v>116.201993</v>
      </c>
      <c r="CD48" s="12">
        <v>0</v>
      </c>
      <c r="CE48" s="12">
        <v>0</v>
      </c>
      <c r="CF48" s="29">
        <f t="shared" si="30"/>
        <v>11.7</v>
      </c>
      <c r="CG48" s="29">
        <f t="shared" si="31"/>
        <v>826.885879</v>
      </c>
      <c r="CH48" s="12">
        <v>1.1</v>
      </c>
      <c r="CI48" s="12">
        <v>1.2</v>
      </c>
      <c r="CJ48" s="29">
        <f t="shared" si="24"/>
        <v>2.3</v>
      </c>
      <c r="CK48" s="12">
        <v>28.647989</v>
      </c>
      <c r="CL48" s="12">
        <v>51.207</v>
      </c>
      <c r="CM48" s="12">
        <v>40.975536</v>
      </c>
      <c r="CN48" s="29">
        <f t="shared" si="25"/>
        <v>120.830525</v>
      </c>
      <c r="CO48" s="12">
        <v>0.2</v>
      </c>
      <c r="CP48" s="12">
        <v>10.194</v>
      </c>
      <c r="CQ48" s="12">
        <v>9.958</v>
      </c>
      <c r="CR48" s="12">
        <v>0.1</v>
      </c>
      <c r="CS48" s="29">
        <f t="shared" si="26"/>
        <v>20.452</v>
      </c>
      <c r="CT48" s="12">
        <v>1552.521111</v>
      </c>
      <c r="CU48" s="12">
        <v>149.039833</v>
      </c>
      <c r="CV48" s="12">
        <v>122.795935</v>
      </c>
      <c r="CW48" s="12">
        <v>1120.773133</v>
      </c>
      <c r="CX48" s="12">
        <v>1948.601171</v>
      </c>
      <c r="CY48" s="12">
        <v>21029.03102</v>
      </c>
      <c r="CZ48" s="12">
        <v>1078276.611704</v>
      </c>
      <c r="DA48" s="12">
        <v>158.991962</v>
      </c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1:118" s="8" customFormat="1" ht="20.25" customHeight="1">
      <c r="A49" s="51"/>
      <c r="B49" s="56" t="s">
        <v>144</v>
      </c>
      <c r="C49" s="8">
        <f t="shared" si="36"/>
        <v>894045.232906</v>
      </c>
      <c r="D49" s="49">
        <f aca="true" t="shared" si="61" ref="D49:S54">AA4</f>
        <v>0</v>
      </c>
      <c r="E49" s="49">
        <f t="shared" si="61"/>
        <v>15.116</v>
      </c>
      <c r="F49" s="49">
        <f t="shared" si="61"/>
        <v>0</v>
      </c>
      <c r="G49" s="49">
        <f t="shared" si="61"/>
        <v>0.2</v>
      </c>
      <c r="H49" s="49">
        <f t="shared" si="61"/>
        <v>0</v>
      </c>
      <c r="I49" s="49">
        <f t="shared" si="61"/>
        <v>0</v>
      </c>
      <c r="J49" s="49">
        <f t="shared" si="61"/>
        <v>0.1</v>
      </c>
      <c r="K49" s="49">
        <f t="shared" si="61"/>
        <v>0</v>
      </c>
      <c r="L49" s="49">
        <f t="shared" si="61"/>
        <v>0.2</v>
      </c>
      <c r="M49" s="49">
        <f t="shared" si="61"/>
        <v>6.779</v>
      </c>
      <c r="N49" s="49">
        <f t="shared" si="61"/>
        <v>0.2</v>
      </c>
      <c r="O49" s="49">
        <f t="shared" si="61"/>
        <v>127.123</v>
      </c>
      <c r="P49" s="49">
        <f t="shared" si="61"/>
        <v>15.299999999999999</v>
      </c>
      <c r="Q49" s="49">
        <f t="shared" si="61"/>
        <v>102.755619</v>
      </c>
      <c r="R49" s="49">
        <f t="shared" si="61"/>
        <v>11.6</v>
      </c>
      <c r="S49" s="49">
        <f t="shared" si="61"/>
        <v>31.780618999999998</v>
      </c>
      <c r="T49" s="49">
        <f aca="true" t="shared" si="62" ref="N49:W54">AQ4</f>
        <v>1640.269</v>
      </c>
      <c r="U49" s="49">
        <f t="shared" si="62"/>
        <v>142.903341</v>
      </c>
      <c r="V49" s="49">
        <f t="shared" si="62"/>
        <v>891192.859393</v>
      </c>
      <c r="W49" s="49">
        <f t="shared" si="62"/>
        <v>758.046934</v>
      </c>
      <c r="X49" s="46">
        <v>41</v>
      </c>
      <c r="Y49" s="37" t="s">
        <v>34</v>
      </c>
      <c r="Z49" s="26">
        <f t="shared" si="27"/>
        <v>982231.7730330002</v>
      </c>
      <c r="AA49" s="27">
        <f t="shared" si="28"/>
        <v>27.231</v>
      </c>
      <c r="AB49" s="27">
        <f t="shared" si="0"/>
        <v>720.635609</v>
      </c>
      <c r="AC49" s="27">
        <f t="shared" si="1"/>
        <v>0</v>
      </c>
      <c r="AD49" s="27">
        <f t="shared" si="2"/>
        <v>27.239</v>
      </c>
      <c r="AE49" s="27">
        <f t="shared" si="3"/>
        <v>49.164</v>
      </c>
      <c r="AF49" s="27">
        <f t="shared" si="4"/>
        <v>30.982788</v>
      </c>
      <c r="AG49" s="27">
        <f t="shared" si="5"/>
        <v>157.223361</v>
      </c>
      <c r="AH49" s="27">
        <f t="shared" si="6"/>
        <v>976314.868034</v>
      </c>
      <c r="AI49" s="27">
        <f t="shared" si="7"/>
        <v>82.182</v>
      </c>
      <c r="AJ49" s="27">
        <f t="shared" si="8"/>
        <v>126.04</v>
      </c>
      <c r="AK49" s="27">
        <f t="shared" si="9"/>
        <v>0</v>
      </c>
      <c r="AL49" s="27">
        <f t="shared" si="10"/>
        <v>1163.77441</v>
      </c>
      <c r="AM49" s="27">
        <f t="shared" si="11"/>
        <v>0</v>
      </c>
      <c r="AN49" s="27">
        <f t="shared" si="12"/>
        <v>535.112103</v>
      </c>
      <c r="AO49" s="27">
        <f t="shared" si="13"/>
        <v>0</v>
      </c>
      <c r="AP49" s="27">
        <f t="shared" si="14"/>
        <v>74.04</v>
      </c>
      <c r="AQ49" s="27">
        <f t="shared" si="15"/>
        <v>2731.611728</v>
      </c>
      <c r="AR49" s="27">
        <f t="shared" si="16"/>
        <v>0</v>
      </c>
      <c r="AS49" s="27">
        <f t="shared" si="17"/>
        <v>116.62800000000001</v>
      </c>
      <c r="AT49" s="27">
        <f t="shared" si="18"/>
        <v>75.041</v>
      </c>
      <c r="AU49" s="59" t="s">
        <v>34</v>
      </c>
      <c r="AV49" s="12">
        <v>75.041</v>
      </c>
      <c r="AW49" s="12">
        <v>0</v>
      </c>
      <c r="AX49" s="12">
        <v>1.189</v>
      </c>
      <c r="AY49" s="12">
        <v>79.521</v>
      </c>
      <c r="AZ49" s="12">
        <v>0</v>
      </c>
      <c r="BA49" s="12">
        <v>0</v>
      </c>
      <c r="BB49" s="12">
        <v>35.918</v>
      </c>
      <c r="BC49" s="29">
        <f t="shared" si="29"/>
        <v>116.62800000000001</v>
      </c>
      <c r="BD49" s="12">
        <v>0</v>
      </c>
      <c r="BE49" s="12">
        <v>0</v>
      </c>
      <c r="BF49" s="12">
        <v>0</v>
      </c>
      <c r="BG49" s="29">
        <f t="shared" si="19"/>
        <v>0</v>
      </c>
      <c r="BH49" s="12">
        <v>0</v>
      </c>
      <c r="BI49" s="12">
        <v>12.719</v>
      </c>
      <c r="BJ49" s="12">
        <v>2718.892728</v>
      </c>
      <c r="BK49" s="12">
        <v>0</v>
      </c>
      <c r="BL49" s="29">
        <f t="shared" si="20"/>
        <v>2731.611728</v>
      </c>
      <c r="BM49" s="12">
        <v>26.661</v>
      </c>
      <c r="BN49" s="12">
        <v>0.118</v>
      </c>
      <c r="BO49" s="12">
        <v>47.261</v>
      </c>
      <c r="BP49" s="12">
        <v>0</v>
      </c>
      <c r="BQ49" s="29">
        <f t="shared" si="21"/>
        <v>74.04</v>
      </c>
      <c r="BR49" s="12">
        <v>0</v>
      </c>
      <c r="BS49" s="12">
        <v>0</v>
      </c>
      <c r="BT49" s="29">
        <f t="shared" si="22"/>
        <v>0</v>
      </c>
      <c r="BU49" s="12">
        <v>0</v>
      </c>
      <c r="BV49" s="12">
        <v>0</v>
      </c>
      <c r="BW49" s="12">
        <v>535.112103</v>
      </c>
      <c r="BX49" s="12">
        <v>0</v>
      </c>
      <c r="BY49" s="29">
        <f t="shared" si="23"/>
        <v>535.112103</v>
      </c>
      <c r="BZ49" s="12">
        <v>0</v>
      </c>
      <c r="CA49" s="12">
        <v>0</v>
      </c>
      <c r="CB49" s="12">
        <v>889.049562</v>
      </c>
      <c r="CC49" s="12">
        <v>274.724848</v>
      </c>
      <c r="CD49" s="12">
        <v>0</v>
      </c>
      <c r="CE49" s="12">
        <v>0</v>
      </c>
      <c r="CF49" s="29">
        <f t="shared" si="30"/>
        <v>0</v>
      </c>
      <c r="CG49" s="29">
        <f t="shared" si="31"/>
        <v>1163.77441</v>
      </c>
      <c r="CH49" s="12">
        <v>0</v>
      </c>
      <c r="CI49" s="12">
        <v>0</v>
      </c>
      <c r="CJ49" s="29">
        <f t="shared" si="24"/>
        <v>0</v>
      </c>
      <c r="CK49" s="12">
        <v>46.057</v>
      </c>
      <c r="CL49" s="12">
        <v>79.983</v>
      </c>
      <c r="CM49" s="12">
        <v>0</v>
      </c>
      <c r="CN49" s="29">
        <f t="shared" si="25"/>
        <v>126.04</v>
      </c>
      <c r="CO49" s="12">
        <v>0</v>
      </c>
      <c r="CP49" s="12">
        <v>47.34</v>
      </c>
      <c r="CQ49" s="12">
        <v>21.67</v>
      </c>
      <c r="CR49" s="12">
        <v>13.172</v>
      </c>
      <c r="CS49" s="29">
        <f t="shared" si="26"/>
        <v>82.182</v>
      </c>
      <c r="CT49" s="12">
        <v>720.635609</v>
      </c>
      <c r="CU49" s="12">
        <v>0</v>
      </c>
      <c r="CV49" s="12">
        <v>27.239</v>
      </c>
      <c r="CW49" s="12">
        <v>49.164</v>
      </c>
      <c r="CX49" s="12">
        <v>27.231</v>
      </c>
      <c r="CY49" s="12">
        <v>30.982788</v>
      </c>
      <c r="CZ49" s="12">
        <v>157.223361</v>
      </c>
      <c r="DA49" s="12">
        <v>976314.868034</v>
      </c>
      <c r="DB49" s="60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1:118" s="8" customFormat="1" ht="20.25" customHeight="1">
      <c r="A50" s="34"/>
      <c r="B50" s="53" t="s">
        <v>145</v>
      </c>
      <c r="C50" s="8">
        <f t="shared" si="36"/>
        <v>827091.4933699999</v>
      </c>
      <c r="D50" s="49">
        <f t="shared" si="61"/>
        <v>0</v>
      </c>
      <c r="E50" s="49">
        <f t="shared" si="61"/>
        <v>12.168</v>
      </c>
      <c r="F50" s="49">
        <f t="shared" si="61"/>
        <v>0</v>
      </c>
      <c r="G50" s="49">
        <f t="shared" si="61"/>
        <v>0</v>
      </c>
      <c r="H50" s="49">
        <f t="shared" si="61"/>
        <v>0</v>
      </c>
      <c r="I50" s="49">
        <f t="shared" si="61"/>
        <v>0</v>
      </c>
      <c r="J50" s="49">
        <f t="shared" si="61"/>
        <v>0</v>
      </c>
      <c r="K50" s="49">
        <f t="shared" si="61"/>
        <v>1.263</v>
      </c>
      <c r="L50" s="49">
        <f t="shared" si="61"/>
        <v>1.7</v>
      </c>
      <c r="M50" s="49">
        <f t="shared" si="61"/>
        <v>10.889000000000001</v>
      </c>
      <c r="N50" s="49">
        <f t="shared" si="62"/>
        <v>0.3</v>
      </c>
      <c r="O50" s="49">
        <f t="shared" si="62"/>
        <v>106.78699999999999</v>
      </c>
      <c r="P50" s="49">
        <f t="shared" si="62"/>
        <v>21.900000000000002</v>
      </c>
      <c r="Q50" s="49">
        <f t="shared" si="62"/>
        <v>140.17600000000002</v>
      </c>
      <c r="R50" s="49">
        <f t="shared" si="62"/>
        <v>27.87557</v>
      </c>
      <c r="S50" s="49">
        <f t="shared" si="62"/>
        <v>31.413235999999998</v>
      </c>
      <c r="T50" s="49">
        <f t="shared" si="62"/>
        <v>2021.137381</v>
      </c>
      <c r="U50" s="49">
        <f t="shared" si="62"/>
        <v>123.737296</v>
      </c>
      <c r="V50" s="49">
        <f t="shared" si="62"/>
        <v>824492.228887</v>
      </c>
      <c r="W50" s="49">
        <f t="shared" si="62"/>
        <v>99.918</v>
      </c>
      <c r="X50" s="46">
        <v>42</v>
      </c>
      <c r="Y50" s="61" t="s">
        <v>146</v>
      </c>
      <c r="Z50" s="62">
        <f t="shared" si="27"/>
        <v>88187574.49956802</v>
      </c>
      <c r="AA50" s="63">
        <f t="shared" si="28"/>
        <v>801615.7907030002</v>
      </c>
      <c r="AB50" s="63">
        <f t="shared" si="0"/>
        <v>3358418.4514489993</v>
      </c>
      <c r="AC50" s="63">
        <f t="shared" si="1"/>
        <v>568527.7737360001</v>
      </c>
      <c r="AD50" s="63">
        <f t="shared" si="2"/>
        <v>924771.1221619999</v>
      </c>
      <c r="AE50" s="63">
        <f t="shared" si="3"/>
        <v>1123484.8089800002</v>
      </c>
      <c r="AF50" s="63">
        <f t="shared" si="4"/>
        <v>671677.31368</v>
      </c>
      <c r="AG50" s="63">
        <f t="shared" si="5"/>
        <v>1107095.726707</v>
      </c>
      <c r="AH50" s="63">
        <f t="shared" si="6"/>
        <v>982229.245796</v>
      </c>
      <c r="AI50" s="63">
        <f t="shared" si="7"/>
        <v>2399406.6760620004</v>
      </c>
      <c r="AJ50" s="63">
        <f t="shared" si="8"/>
        <v>3844980.6668020007</v>
      </c>
      <c r="AK50" s="63">
        <f t="shared" si="9"/>
        <v>784922.7611719997</v>
      </c>
      <c r="AL50" s="63">
        <f t="shared" si="10"/>
        <v>9384521.960865</v>
      </c>
      <c r="AM50" s="63">
        <f t="shared" si="11"/>
        <v>4246241.102490001</v>
      </c>
      <c r="AN50" s="63">
        <f t="shared" si="12"/>
        <v>10866226.641281998</v>
      </c>
      <c r="AO50" s="63">
        <f t="shared" si="13"/>
        <v>2040383.6878760005</v>
      </c>
      <c r="AP50" s="63">
        <f t="shared" si="14"/>
        <v>3633435.0467089997</v>
      </c>
      <c r="AQ50" s="63">
        <f t="shared" si="15"/>
        <v>27483715.830579005</v>
      </c>
      <c r="AR50" s="63">
        <f t="shared" si="16"/>
        <v>4660830.2572880015</v>
      </c>
      <c r="AS50" s="63">
        <f t="shared" si="17"/>
        <v>5964721.897965</v>
      </c>
      <c r="AT50" s="63">
        <f t="shared" si="18"/>
        <v>3340367.737265002</v>
      </c>
      <c r="AU50" s="38" t="s">
        <v>147</v>
      </c>
      <c r="AV50" s="64">
        <f aca="true" t="shared" si="63" ref="AV50:CA50">SUM(AV3:AV49)</f>
        <v>3340367.737265002</v>
      </c>
      <c r="AW50" s="64">
        <f t="shared" si="63"/>
        <v>893922.5592139998</v>
      </c>
      <c r="AX50" s="64">
        <f t="shared" si="63"/>
        <v>827723.546178</v>
      </c>
      <c r="AY50" s="64">
        <f t="shared" si="63"/>
        <v>1583039.1914</v>
      </c>
      <c r="AZ50" s="64">
        <f t="shared" si="63"/>
        <v>627465.4597819996</v>
      </c>
      <c r="BA50" s="64">
        <f t="shared" si="63"/>
        <v>716220.7181919997</v>
      </c>
      <c r="BB50" s="64">
        <f t="shared" si="63"/>
        <v>1316350.423199001</v>
      </c>
      <c r="BC50" s="64">
        <f t="shared" si="63"/>
        <v>5964721.897965</v>
      </c>
      <c r="BD50" s="64">
        <f t="shared" si="63"/>
        <v>1910331.7361100006</v>
      </c>
      <c r="BE50" s="64">
        <f t="shared" si="63"/>
        <v>1250929.2308620007</v>
      </c>
      <c r="BF50" s="64">
        <f t="shared" si="63"/>
        <v>1499569.290316</v>
      </c>
      <c r="BG50" s="64">
        <f t="shared" si="63"/>
        <v>4660830.2572880015</v>
      </c>
      <c r="BH50" s="64">
        <f t="shared" si="63"/>
        <v>4359496.156399</v>
      </c>
      <c r="BI50" s="64">
        <f t="shared" si="63"/>
        <v>4191541.088331001</v>
      </c>
      <c r="BJ50" s="64">
        <f t="shared" si="63"/>
        <v>12639639.462224</v>
      </c>
      <c r="BK50" s="64">
        <f t="shared" si="63"/>
        <v>6293039.123624999</v>
      </c>
      <c r="BL50" s="64">
        <f t="shared" si="63"/>
        <v>27483715.830579005</v>
      </c>
      <c r="BM50" s="64">
        <f t="shared" si="63"/>
        <v>1532172.9011580003</v>
      </c>
      <c r="BN50" s="64">
        <f t="shared" si="63"/>
        <v>722455.888796</v>
      </c>
      <c r="BO50" s="64">
        <f t="shared" si="63"/>
        <v>804575.795698</v>
      </c>
      <c r="BP50" s="64">
        <f t="shared" si="63"/>
        <v>574230.4610570001</v>
      </c>
      <c r="BQ50" s="64">
        <f t="shared" si="63"/>
        <v>3633435.0467089997</v>
      </c>
      <c r="BR50" s="64">
        <f t="shared" si="63"/>
        <v>628689.7975939997</v>
      </c>
      <c r="BS50" s="64">
        <f t="shared" si="63"/>
        <v>1411693.890282</v>
      </c>
      <c r="BT50" s="64">
        <f t="shared" si="63"/>
        <v>2040383.6878760005</v>
      </c>
      <c r="BU50" s="64">
        <f t="shared" si="63"/>
        <v>1648890.7269120011</v>
      </c>
      <c r="BV50" s="64">
        <f t="shared" si="63"/>
        <v>2559878.4566340004</v>
      </c>
      <c r="BW50" s="64">
        <f t="shared" si="63"/>
        <v>5378673.798301999</v>
      </c>
      <c r="BX50" s="64">
        <f t="shared" si="63"/>
        <v>1278783.6594340003</v>
      </c>
      <c r="BY50" s="64">
        <f t="shared" si="63"/>
        <v>10866226.641281998</v>
      </c>
      <c r="BZ50" s="64">
        <f t="shared" si="63"/>
        <v>968043.059962</v>
      </c>
      <c r="CA50" s="64">
        <f t="shared" si="63"/>
        <v>1719073.1787880005</v>
      </c>
      <c r="CB50" s="64">
        <f aca="true" t="shared" si="64" ref="CB50:DA50">SUM(CB3:CB49)</f>
        <v>5716274.503625999</v>
      </c>
      <c r="CC50" s="64">
        <f t="shared" si="64"/>
        <v>3668247.457238999</v>
      </c>
      <c r="CD50" s="64">
        <f t="shared" si="64"/>
        <v>830589.7514649997</v>
      </c>
      <c r="CE50" s="64">
        <f t="shared" si="64"/>
        <v>728535.112275</v>
      </c>
      <c r="CF50" s="64">
        <f t="shared" si="64"/>
        <v>4246241.102490001</v>
      </c>
      <c r="CG50" s="64">
        <f t="shared" si="64"/>
        <v>9384521.960865</v>
      </c>
      <c r="CH50" s="64">
        <f t="shared" si="64"/>
        <v>329034.45617600007</v>
      </c>
      <c r="CI50" s="64">
        <f t="shared" si="64"/>
        <v>455888.304996</v>
      </c>
      <c r="CJ50" s="64">
        <f t="shared" si="64"/>
        <v>784922.7611719997</v>
      </c>
      <c r="CK50" s="64">
        <f t="shared" si="64"/>
        <v>1263903.201007</v>
      </c>
      <c r="CL50" s="64">
        <f t="shared" si="64"/>
        <v>1654840.540014</v>
      </c>
      <c r="CM50" s="64">
        <f t="shared" si="64"/>
        <v>926236.925781</v>
      </c>
      <c r="CN50" s="64">
        <f t="shared" si="64"/>
        <v>3844980.6668020007</v>
      </c>
      <c r="CO50" s="64">
        <f t="shared" si="64"/>
        <v>478985.694698</v>
      </c>
      <c r="CP50" s="64">
        <f t="shared" si="64"/>
        <v>659897.423963</v>
      </c>
      <c r="CQ50" s="64">
        <f t="shared" si="64"/>
        <v>856561.8405460002</v>
      </c>
      <c r="CR50" s="64">
        <f t="shared" si="64"/>
        <v>403961.716855</v>
      </c>
      <c r="CS50" s="64">
        <f t="shared" si="64"/>
        <v>2399406.6760620004</v>
      </c>
      <c r="CT50" s="64">
        <f t="shared" si="64"/>
        <v>3358418.4514489993</v>
      </c>
      <c r="CU50" s="64">
        <f t="shared" si="64"/>
        <v>568527.7737360001</v>
      </c>
      <c r="CV50" s="64">
        <f t="shared" si="64"/>
        <v>924771.1221619999</v>
      </c>
      <c r="CW50" s="64">
        <f t="shared" si="64"/>
        <v>1123484.8089800002</v>
      </c>
      <c r="CX50" s="64">
        <f t="shared" si="64"/>
        <v>801615.7907030002</v>
      </c>
      <c r="CY50" s="64">
        <f t="shared" si="64"/>
        <v>671677.31368</v>
      </c>
      <c r="CZ50" s="64">
        <f t="shared" si="64"/>
        <v>1107095.726707</v>
      </c>
      <c r="DA50" s="64">
        <f t="shared" si="64"/>
        <v>982229.245796</v>
      </c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1:118" s="8" customFormat="1" ht="20.25" customHeight="1">
      <c r="A51" s="34" t="s">
        <v>120</v>
      </c>
      <c r="B51" s="53" t="s">
        <v>148</v>
      </c>
      <c r="C51" s="8">
        <f t="shared" si="36"/>
        <v>1582569.108104</v>
      </c>
      <c r="D51" s="49">
        <f t="shared" si="61"/>
        <v>0</v>
      </c>
      <c r="E51" s="49">
        <f t="shared" si="61"/>
        <v>163.498</v>
      </c>
      <c r="F51" s="49">
        <f t="shared" si="61"/>
        <v>0</v>
      </c>
      <c r="G51" s="49">
        <f t="shared" si="61"/>
        <v>0</v>
      </c>
      <c r="H51" s="49">
        <f t="shared" si="61"/>
        <v>0</v>
      </c>
      <c r="I51" s="49">
        <f t="shared" si="61"/>
        <v>0</v>
      </c>
      <c r="J51" s="49">
        <f t="shared" si="61"/>
        <v>0</v>
      </c>
      <c r="K51" s="49">
        <f t="shared" si="61"/>
        <v>78.903</v>
      </c>
      <c r="L51" s="49">
        <f t="shared" si="61"/>
        <v>3.3000000000000003</v>
      </c>
      <c r="M51" s="49">
        <f t="shared" si="61"/>
        <v>68.43098900000001</v>
      </c>
      <c r="N51" s="49">
        <f t="shared" si="62"/>
        <v>0.8</v>
      </c>
      <c r="O51" s="49">
        <f t="shared" si="62"/>
        <v>631.7429999999999</v>
      </c>
      <c r="P51" s="49">
        <f t="shared" si="62"/>
        <v>41.647</v>
      </c>
      <c r="Q51" s="49">
        <f t="shared" si="62"/>
        <v>354.76165499999996</v>
      </c>
      <c r="R51" s="49">
        <f t="shared" si="62"/>
        <v>61</v>
      </c>
      <c r="S51" s="49">
        <f t="shared" si="62"/>
        <v>364.578337</v>
      </c>
      <c r="T51" s="49">
        <f t="shared" si="62"/>
        <v>4794.473548999999</v>
      </c>
      <c r="U51" s="49">
        <f t="shared" si="62"/>
        <v>5460.146575</v>
      </c>
      <c r="V51" s="49">
        <f t="shared" si="62"/>
        <v>1570045.4317690001</v>
      </c>
      <c r="W51" s="49">
        <f t="shared" si="62"/>
        <v>500.39423</v>
      </c>
      <c r="X51" s="46">
        <v>43</v>
      </c>
      <c r="Y51" s="37"/>
      <c r="Z51" s="37"/>
      <c r="AU51" s="18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</row>
    <row r="52" spans="1:118" s="8" customFormat="1" ht="20.25" customHeight="1">
      <c r="A52" s="34"/>
      <c r="B52" s="66" t="s">
        <v>149</v>
      </c>
      <c r="C52" s="8">
        <f t="shared" si="36"/>
        <v>627638.3315730001</v>
      </c>
      <c r="D52" s="49">
        <f t="shared" si="61"/>
        <v>0</v>
      </c>
      <c r="E52" s="49">
        <f t="shared" si="61"/>
        <v>0.7</v>
      </c>
      <c r="F52" s="49">
        <f t="shared" si="61"/>
        <v>0</v>
      </c>
      <c r="G52" s="49">
        <f t="shared" si="61"/>
        <v>0</v>
      </c>
      <c r="H52" s="49">
        <f t="shared" si="61"/>
        <v>0</v>
      </c>
      <c r="I52" s="49">
        <f t="shared" si="61"/>
        <v>0</v>
      </c>
      <c r="J52" s="49">
        <f t="shared" si="61"/>
        <v>0</v>
      </c>
      <c r="K52" s="49">
        <f t="shared" si="61"/>
        <v>0</v>
      </c>
      <c r="L52" s="49">
        <f t="shared" si="61"/>
        <v>0.2</v>
      </c>
      <c r="M52" s="49">
        <f t="shared" si="61"/>
        <v>3.3</v>
      </c>
      <c r="N52" s="49">
        <f t="shared" si="62"/>
        <v>0</v>
      </c>
      <c r="O52" s="49">
        <f t="shared" si="62"/>
        <v>98.419</v>
      </c>
      <c r="P52" s="49">
        <f t="shared" si="62"/>
        <v>12.600000000000001</v>
      </c>
      <c r="Q52" s="49">
        <f t="shared" si="62"/>
        <v>75.496</v>
      </c>
      <c r="R52" s="49">
        <f t="shared" si="62"/>
        <v>7.2</v>
      </c>
      <c r="S52" s="49">
        <f t="shared" si="62"/>
        <v>48.927115</v>
      </c>
      <c r="T52" s="49">
        <f t="shared" si="62"/>
        <v>1270.419983</v>
      </c>
      <c r="U52" s="49">
        <f t="shared" si="62"/>
        <v>27.9</v>
      </c>
      <c r="V52" s="49">
        <f t="shared" si="62"/>
        <v>626007.5374880001</v>
      </c>
      <c r="W52" s="49">
        <f t="shared" si="62"/>
        <v>85.631987</v>
      </c>
      <c r="X52" s="46">
        <v>44</v>
      </c>
      <c r="Y52" s="37" t="s">
        <v>150</v>
      </c>
      <c r="Z52" s="37">
        <f>SUM(Z3:Z49)</f>
        <v>88187574.49956802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1:118" s="8" customFormat="1" ht="20.25" customHeight="1">
      <c r="A53" s="34" t="s">
        <v>130</v>
      </c>
      <c r="B53" s="66" t="s">
        <v>151</v>
      </c>
      <c r="C53" s="8">
        <f t="shared" si="36"/>
        <v>715858.4949120001</v>
      </c>
      <c r="D53" s="49">
        <f t="shared" si="61"/>
        <v>0</v>
      </c>
      <c r="E53" s="49">
        <f t="shared" si="61"/>
        <v>1</v>
      </c>
      <c r="F53" s="49">
        <f t="shared" si="61"/>
        <v>0</v>
      </c>
      <c r="G53" s="49">
        <f t="shared" si="61"/>
        <v>0</v>
      </c>
      <c r="H53" s="49">
        <f t="shared" si="61"/>
        <v>0</v>
      </c>
      <c r="I53" s="49">
        <f t="shared" si="61"/>
        <v>0</v>
      </c>
      <c r="J53" s="49">
        <f t="shared" si="61"/>
        <v>0</v>
      </c>
      <c r="K53" s="49">
        <f t="shared" si="61"/>
        <v>0</v>
      </c>
      <c r="L53" s="49">
        <f t="shared" si="61"/>
        <v>0.8</v>
      </c>
      <c r="M53" s="49">
        <f t="shared" si="61"/>
        <v>7.2</v>
      </c>
      <c r="N53" s="49">
        <f t="shared" si="62"/>
        <v>0</v>
      </c>
      <c r="O53" s="49">
        <f t="shared" si="62"/>
        <v>79.273</v>
      </c>
      <c r="P53" s="49">
        <f t="shared" si="62"/>
        <v>20.625999999999998</v>
      </c>
      <c r="Q53" s="49">
        <f t="shared" si="62"/>
        <v>138.07148899999999</v>
      </c>
      <c r="R53" s="49">
        <f t="shared" si="62"/>
        <v>17.7</v>
      </c>
      <c r="S53" s="49">
        <f t="shared" si="62"/>
        <v>628.590259</v>
      </c>
      <c r="T53" s="49">
        <f t="shared" si="62"/>
        <v>1885.9005920000002</v>
      </c>
      <c r="U53" s="49">
        <f t="shared" si="62"/>
        <v>301.222473</v>
      </c>
      <c r="V53" s="49">
        <f t="shared" si="62"/>
        <v>712752.9000990001</v>
      </c>
      <c r="W53" s="49">
        <f t="shared" si="62"/>
        <v>25.211</v>
      </c>
      <c r="X53" s="46">
        <v>45</v>
      </c>
      <c r="Y53" s="37"/>
      <c r="Z53" s="3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1:118" s="8" customFormat="1" ht="20.25" customHeight="1">
      <c r="A54" s="54"/>
      <c r="B54" s="66" t="s">
        <v>152</v>
      </c>
      <c r="C54" s="8">
        <f t="shared" si="36"/>
        <v>1316260.281512</v>
      </c>
      <c r="D54" s="49">
        <f t="shared" si="61"/>
        <v>0</v>
      </c>
      <c r="E54" s="49">
        <f t="shared" si="61"/>
        <v>3.3</v>
      </c>
      <c r="F54" s="49">
        <f t="shared" si="61"/>
        <v>0</v>
      </c>
      <c r="G54" s="49">
        <f t="shared" si="61"/>
        <v>0</v>
      </c>
      <c r="H54" s="49">
        <f t="shared" si="61"/>
        <v>0</v>
      </c>
      <c r="I54" s="49">
        <f t="shared" si="61"/>
        <v>0</v>
      </c>
      <c r="J54" s="49">
        <f t="shared" si="61"/>
        <v>0</v>
      </c>
      <c r="K54" s="49">
        <f t="shared" si="61"/>
        <v>35.636</v>
      </c>
      <c r="L54" s="49">
        <f t="shared" si="61"/>
        <v>4.3999999999999995</v>
      </c>
      <c r="M54" s="49">
        <f t="shared" si="61"/>
        <v>19.900000000000002</v>
      </c>
      <c r="N54" s="49">
        <f t="shared" si="62"/>
        <v>0.5</v>
      </c>
      <c r="O54" s="49">
        <f t="shared" si="62"/>
        <v>168.762</v>
      </c>
      <c r="P54" s="49">
        <f t="shared" si="62"/>
        <v>49.599</v>
      </c>
      <c r="Q54" s="49">
        <f t="shared" si="62"/>
        <v>201.557296</v>
      </c>
      <c r="R54" s="49">
        <f t="shared" si="62"/>
        <v>109.215025</v>
      </c>
      <c r="S54" s="49">
        <f t="shared" si="62"/>
        <v>3206.5831879999996</v>
      </c>
      <c r="T54" s="49">
        <f t="shared" si="62"/>
        <v>6812.405008</v>
      </c>
      <c r="U54" s="49">
        <f t="shared" si="62"/>
        <v>9363.017689</v>
      </c>
      <c r="V54" s="49">
        <f t="shared" si="62"/>
        <v>1296214.270306</v>
      </c>
      <c r="W54" s="49">
        <f t="shared" si="62"/>
        <v>71.136</v>
      </c>
      <c r="X54" s="46">
        <v>46</v>
      </c>
      <c r="Y54" s="37"/>
      <c r="Z54" s="3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1:118" s="8" customFormat="1" ht="20.25" customHeight="1">
      <c r="A55" s="67"/>
      <c r="B55" s="68" t="s">
        <v>153</v>
      </c>
      <c r="C55" s="69">
        <f t="shared" si="36"/>
        <v>3340632.0729980003</v>
      </c>
      <c r="D55" s="70">
        <f aca="true" t="shared" si="65" ref="D55:W55">AA3</f>
        <v>0</v>
      </c>
      <c r="E55" s="70">
        <f t="shared" si="65"/>
        <v>288.064</v>
      </c>
      <c r="F55" s="70">
        <f t="shared" si="65"/>
        <v>0</v>
      </c>
      <c r="G55" s="70">
        <f t="shared" si="65"/>
        <v>0.364</v>
      </c>
      <c r="H55" s="70">
        <f t="shared" si="65"/>
        <v>0.516</v>
      </c>
      <c r="I55" s="70">
        <f t="shared" si="65"/>
        <v>0</v>
      </c>
      <c r="J55" s="70">
        <f t="shared" si="65"/>
        <v>22.88</v>
      </c>
      <c r="K55" s="70">
        <f t="shared" si="65"/>
        <v>72.773</v>
      </c>
      <c r="L55" s="70">
        <f t="shared" si="65"/>
        <v>39.451</v>
      </c>
      <c r="M55" s="70">
        <f t="shared" si="65"/>
        <v>183.582</v>
      </c>
      <c r="N55" s="70">
        <f t="shared" si="65"/>
        <v>2.317</v>
      </c>
      <c r="O55" s="70">
        <f t="shared" si="65"/>
        <v>1481.639</v>
      </c>
      <c r="P55" s="70">
        <f t="shared" si="65"/>
        <v>20.848507</v>
      </c>
      <c r="Q55" s="70">
        <f t="shared" si="65"/>
        <v>863.2538529999999</v>
      </c>
      <c r="R55" s="70">
        <f t="shared" si="65"/>
        <v>29.03</v>
      </c>
      <c r="S55" s="70">
        <f t="shared" si="65"/>
        <v>251.738988</v>
      </c>
      <c r="T55" s="70">
        <f t="shared" si="65"/>
        <v>7342.673</v>
      </c>
      <c r="U55" s="70">
        <f t="shared" si="65"/>
        <v>92.448931</v>
      </c>
      <c r="V55" s="70">
        <f t="shared" si="65"/>
        <v>1764.1659399999996</v>
      </c>
      <c r="W55" s="70">
        <f t="shared" si="65"/>
        <v>3328176.327779</v>
      </c>
      <c r="X55" s="71">
        <v>47</v>
      </c>
      <c r="Y55" s="37"/>
      <c r="Z55" s="3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1:117" s="8" customFormat="1" ht="12">
      <c r="A56" s="76" t="s">
        <v>169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W56" s="72"/>
      <c r="X56" s="37"/>
      <c r="Y56" s="37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</row>
    <row r="57" spans="1:117" s="8" customFormat="1" ht="12">
      <c r="A57" s="8" t="s">
        <v>168</v>
      </c>
      <c r="W57" s="72"/>
      <c r="X57" s="37"/>
      <c r="Y57" s="37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</row>
    <row r="58" spans="2:46" ht="18" customHeight="1">
      <c r="B58" s="6" t="s">
        <v>155</v>
      </c>
      <c r="C58" s="1">
        <f>SUM(C9:C55)</f>
        <v>88187574.49956799</v>
      </c>
      <c r="Y58" s="9"/>
      <c r="Z58" s="9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2:46" ht="18" customHeight="1">
      <c r="B59" s="6" t="s">
        <v>156</v>
      </c>
      <c r="C59" s="1">
        <f>SUM(D6:W6)</f>
        <v>88187574.49956802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</sheetData>
  <sheetProtection/>
  <mergeCells count="23">
    <mergeCell ref="R3:R4"/>
    <mergeCell ref="Q3:Q4"/>
    <mergeCell ref="A56:L56"/>
    <mergeCell ref="P3:P4"/>
    <mergeCell ref="O3:O4"/>
    <mergeCell ref="E3:E4"/>
    <mergeCell ref="D3:D4"/>
    <mergeCell ref="N3:N4"/>
    <mergeCell ref="M3:M4"/>
    <mergeCell ref="V3:V4"/>
    <mergeCell ref="U3:U4"/>
    <mergeCell ref="T3:T4"/>
    <mergeCell ref="S3:S4"/>
    <mergeCell ref="A1:X1"/>
    <mergeCell ref="L3:L4"/>
    <mergeCell ref="K3:K4"/>
    <mergeCell ref="J3:J4"/>
    <mergeCell ref="I3:I4"/>
    <mergeCell ref="H3:H4"/>
    <mergeCell ref="G3:G4"/>
    <mergeCell ref="F3:F4"/>
    <mergeCell ref="C3:C4"/>
    <mergeCell ref="W3:W4"/>
  </mergeCells>
  <hyperlinks>
    <hyperlink ref="A56:L56" r:id="rId1" display="貨物・旅客地域流動調査"/>
  </hyperlink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68" r:id="rId2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2009-02-16T04:28:46Z</cp:lastPrinted>
  <dcterms:created xsi:type="dcterms:W3CDTF">2008-03-26T04:11:23Z</dcterms:created>
  <dcterms:modified xsi:type="dcterms:W3CDTF">2009-02-19T01:59:36Z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