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75" sheetId="1" r:id="rId1"/>
  </sheets>
  <definedNames>
    <definedName name="_10.電気_ガスおよび水道" localSheetId="0">'175'!$A$1:$F$18</definedName>
    <definedName name="_10.電気_ガスおよび水道">#REF!</definedName>
    <definedName name="_xlnm.Print_Area" localSheetId="0">'175'!$A$1:$Q$23</definedName>
  </definedNames>
  <calcPr fullCalcOnLoad="1"/>
</workbook>
</file>

<file path=xl/sharedStrings.xml><?xml version="1.0" encoding="utf-8"?>
<sst xmlns="http://schemas.openxmlformats.org/spreadsheetml/2006/main" count="60" uniqueCount="47">
  <si>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</si>
  <si>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</si>
  <si>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</si>
  <si>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</si>
  <si>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</si>
  <si>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</si>
  <si>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</si>
  <si>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その他の事業所得者</t>
  </si>
  <si>
    <t>その他所得者</t>
  </si>
  <si>
    <t>標示</t>
  </si>
  <si>
    <t>税  務  署</t>
  </si>
  <si>
    <t>人  員</t>
  </si>
  <si>
    <t>総所得金額</t>
  </si>
  <si>
    <t>申告納税額</t>
  </si>
  <si>
    <t>番号</t>
  </si>
  <si>
    <t>13</t>
  </si>
  <si>
    <t>14</t>
  </si>
  <si>
    <t>15</t>
  </si>
  <si>
    <t>16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</si>
  <si>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</si>
  <si>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</si>
  <si>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</si>
  <si>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</si>
  <si>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</si>
  <si>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</si>
  <si>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</si>
  <si>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</si>
  <si>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</si>
  <si>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</si>
  <si>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</si>
  <si>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</si>
  <si>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</si>
  <si>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</si>
  <si>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</si>
  <si>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</si>
  <si>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</si>
  <si>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</si>
  <si>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注）調査対象等：各年分の申告所得税の納税者について、翌年3月31日までの申告または処理(更正・決定等)による課税の事績を示したものである。</t>
  </si>
  <si>
    <t>14</t>
  </si>
  <si>
    <t>15</t>
  </si>
  <si>
    <t>16</t>
  </si>
  <si>
    <t>平成13年度</t>
  </si>
  <si>
    <t>17</t>
  </si>
  <si>
    <t>18</t>
  </si>
  <si>
    <t>18</t>
  </si>
  <si>
    <t>175．申告所得税 の課税状況　　　</t>
  </si>
  <si>
    <t xml:space="preserve">資料：国税庁HP＞統計情報（熊本国税局）
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</si>
</sst>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3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sz val="14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10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37" fontId="5" fillId="0" borderId="0">
      <alignment/>
      <protection/>
    </xf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7" fontId="7" fillId="0" borderId="10" xfId="0" applyNumberFormat="1" applyFont="1" applyBorder="1" applyAlignment="1">
      <alignment/>
    </xf>
    <xf numFmtId="177" fontId="8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>
      <alignment vertical="center"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>
      <alignment vertical="center"/>
    </xf>
    <xf numFmtId="177" fontId="0" fillId="0" borderId="12" xfId="0" applyNumberFormat="1" applyFont="1" applyBorder="1" applyAlignment="1" applyProtection="1">
      <alignment horizontal="left" vertical="center"/>
      <protection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49" fontId="9" fillId="0" borderId="14" xfId="61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41" fontId="0" fillId="0" borderId="1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10" fillId="0" borderId="0" xfId="0" applyNumberFormat="1" applyFont="1" applyBorder="1" applyAlignment="1" applyProtection="1" quotePrefix="1">
      <alignment horizontal="center"/>
      <protection/>
    </xf>
    <xf numFmtId="41" fontId="8" fillId="0" borderId="14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Border="1" applyAlignment="1">
      <alignment horizontal="right"/>
    </xf>
    <xf numFmtId="176" fontId="8" fillId="0" borderId="0" xfId="0" applyNumberFormat="1" applyFont="1" applyAlignment="1">
      <alignment/>
    </xf>
    <xf numFmtId="41" fontId="0" fillId="0" borderId="14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center"/>
    </xf>
    <xf numFmtId="176" fontId="0" fillId="0" borderId="0" xfId="0" applyNumberFormat="1" applyFont="1" applyAlignment="1" applyProtection="1">
      <alignment horizontal="center"/>
      <protection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Border="1" applyAlignment="1" applyProtection="1" quotePrefix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>
      <alignment horizontal="right"/>
    </xf>
    <xf numFmtId="176" fontId="0" fillId="0" borderId="14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applyProtection="1">
      <alignment horizontal="center"/>
      <protection/>
    </xf>
    <xf numFmtId="41" fontId="12" fillId="0" borderId="12" xfId="0" applyNumberFormat="1" applyFont="1" applyBorder="1" applyAlignment="1">
      <alignment horizontal="right"/>
    </xf>
    <xf numFmtId="177" fontId="0" fillId="0" borderId="16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1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13" fillId="0" borderId="0" xfId="0" applyNumberFormat="1" applyFont="1" applyAlignment="1" applyProtection="1">
      <alignment horizontal="left"/>
      <protection/>
    </xf>
    <xf numFmtId="49" fontId="10" fillId="0" borderId="14" xfId="61" applyNumberFormat="1" applyFont="1" applyBorder="1" applyAlignment="1" applyProtection="1">
      <alignment horizontal="center"/>
      <protection locked="0"/>
    </xf>
    <xf numFmtId="176" fontId="15" fillId="0" borderId="0" xfId="0" applyNumberFormat="1" applyFont="1" applyAlignment="1" applyProtection="1">
      <alignment horizontal="left"/>
      <protection/>
    </xf>
    <xf numFmtId="176" fontId="5" fillId="0" borderId="0" xfId="0" applyNumberFormat="1" applyFont="1" applyAlignment="1" applyProtection="1">
      <alignment horizontal="center"/>
      <protection/>
    </xf>
    <xf numFmtId="0" fontId="12" fillId="0" borderId="16" xfId="43" applyNumberFormat="1" applyFont="1" applyBorder="1" applyAlignment="1" applyProtection="1">
      <alignment horizontal="left" wrapText="1"/>
      <protection/>
    </xf>
    <xf numFmtId="0" fontId="12" fillId="0" borderId="16" xfId="43" applyNumberFormat="1" applyFont="1" applyBorder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10.375" defaultRowHeight="12" customHeight="1"/>
  <cols>
    <col min="1" max="1" width="12.75390625" style="1" customWidth="1"/>
    <col min="2" max="2" width="13.25390625" style="49" customWidth="1"/>
    <col min="3" max="3" width="14.125" style="49" customWidth="1"/>
    <col min="4" max="7" width="13.25390625" style="49" customWidth="1"/>
    <col min="8" max="8" width="13.625" style="49" customWidth="1"/>
    <col min="9" max="13" width="12.75390625" style="49" customWidth="1"/>
    <col min="14" max="14" width="11.75390625" style="49" customWidth="1"/>
    <col min="15" max="15" width="14.25390625" style="49" customWidth="1"/>
    <col min="16" max="16" width="13.25390625" style="49" customWidth="1"/>
    <col min="17" max="17" width="4.75390625" style="1" customWidth="1"/>
    <col min="18" max="16384" width="10.375" style="1" customWidth="1"/>
  </cols>
  <sheetData>
    <row r="1" spans="1:17" ht="15.75" customHeight="1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5.75" customHeight="1" thickBot="1">
      <c r="A2" s="2" t="s">
        <v>0</v>
      </c>
      <c r="B2" s="3"/>
      <c r="C2" s="4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1</v>
      </c>
    </row>
    <row r="3" spans="1:17" s="15" customFormat="1" ht="12.75" customHeight="1" thickTop="1">
      <c r="A3" s="8" t="s">
        <v>2</v>
      </c>
      <c r="B3" s="9"/>
      <c r="C3" s="10" t="s">
        <v>3</v>
      </c>
      <c r="D3" s="11"/>
      <c r="E3" s="9"/>
      <c r="F3" s="10" t="s">
        <v>4</v>
      </c>
      <c r="G3" s="12" t="s">
        <v>5</v>
      </c>
      <c r="H3" s="9"/>
      <c r="I3" s="10" t="s">
        <v>6</v>
      </c>
      <c r="J3" s="11"/>
      <c r="K3" s="13"/>
      <c r="L3" s="10" t="s">
        <v>7</v>
      </c>
      <c r="M3" s="11"/>
      <c r="N3" s="9"/>
      <c r="O3" s="10" t="s">
        <v>8</v>
      </c>
      <c r="P3" s="11"/>
      <c r="Q3" s="14" t="s">
        <v>9</v>
      </c>
    </row>
    <row r="4" spans="1:17" s="15" customFormat="1" ht="12.75" customHeight="1">
      <c r="A4" s="16" t="s">
        <v>10</v>
      </c>
      <c r="B4" s="17" t="s">
        <v>11</v>
      </c>
      <c r="C4" s="18" t="s">
        <v>12</v>
      </c>
      <c r="D4" s="18" t="s">
        <v>13</v>
      </c>
      <c r="E4" s="18" t="s">
        <v>11</v>
      </c>
      <c r="F4" s="18" t="s">
        <v>12</v>
      </c>
      <c r="G4" s="18" t="s">
        <v>13</v>
      </c>
      <c r="H4" s="17" t="s">
        <v>11</v>
      </c>
      <c r="I4" s="17" t="s">
        <v>12</v>
      </c>
      <c r="J4" s="18" t="s">
        <v>13</v>
      </c>
      <c r="K4" s="18" t="s">
        <v>11</v>
      </c>
      <c r="L4" s="18" t="s">
        <v>12</v>
      </c>
      <c r="M4" s="18" t="s">
        <v>13</v>
      </c>
      <c r="N4" s="18" t="s">
        <v>11</v>
      </c>
      <c r="O4" s="18" t="s">
        <v>12</v>
      </c>
      <c r="P4" s="18" t="s">
        <v>13</v>
      </c>
      <c r="Q4" s="18" t="s">
        <v>14</v>
      </c>
    </row>
    <row r="5" spans="1:17" ht="12" customHeight="1">
      <c r="A5" s="19" t="s">
        <v>41</v>
      </c>
      <c r="B5" s="23">
        <v>54023</v>
      </c>
      <c r="C5" s="24">
        <v>273567605</v>
      </c>
      <c r="D5" s="24">
        <v>14719132</v>
      </c>
      <c r="E5" s="25">
        <v>15926</v>
      </c>
      <c r="F5" s="25">
        <v>58365509</v>
      </c>
      <c r="G5" s="25">
        <v>3828618</v>
      </c>
      <c r="H5" s="25">
        <v>1410</v>
      </c>
      <c r="I5" s="25">
        <v>4531185</v>
      </c>
      <c r="J5" s="25">
        <v>162278</v>
      </c>
      <c r="K5" s="25">
        <v>0</v>
      </c>
      <c r="L5" s="25">
        <v>0</v>
      </c>
      <c r="M5" s="25">
        <v>0</v>
      </c>
      <c r="N5" s="25">
        <v>36687</v>
      </c>
      <c r="O5" s="25">
        <v>210670911</v>
      </c>
      <c r="P5" s="25">
        <v>10728236</v>
      </c>
      <c r="Q5" s="21" t="s">
        <v>15</v>
      </c>
    </row>
    <row r="6" spans="1:17" ht="12" customHeight="1">
      <c r="A6" s="22" t="s">
        <v>38</v>
      </c>
      <c r="B6" s="23">
        <v>52028</v>
      </c>
      <c r="C6" s="24">
        <v>253604448</v>
      </c>
      <c r="D6" s="24">
        <v>12626417</v>
      </c>
      <c r="E6" s="25">
        <v>14995</v>
      </c>
      <c r="F6" s="25">
        <v>53149120</v>
      </c>
      <c r="G6" s="25">
        <v>3298428</v>
      </c>
      <c r="H6" s="25">
        <v>1546</v>
      </c>
      <c r="I6" s="25">
        <v>5033545</v>
      </c>
      <c r="J6" s="25">
        <v>188866</v>
      </c>
      <c r="K6" s="25">
        <v>0</v>
      </c>
      <c r="L6" s="25">
        <v>0</v>
      </c>
      <c r="M6" s="25">
        <v>0</v>
      </c>
      <c r="N6" s="25">
        <v>35487</v>
      </c>
      <c r="O6" s="25">
        <v>195421782</v>
      </c>
      <c r="P6" s="25">
        <v>9139124</v>
      </c>
      <c r="Q6" s="21" t="s">
        <v>16</v>
      </c>
    </row>
    <row r="7" spans="1:17" ht="12" customHeight="1">
      <c r="A7" s="22" t="s">
        <v>39</v>
      </c>
      <c r="B7" s="23">
        <v>51599</v>
      </c>
      <c r="C7" s="24">
        <v>246462992</v>
      </c>
      <c r="D7" s="24">
        <v>11791975</v>
      </c>
      <c r="E7" s="25">
        <v>14467</v>
      </c>
      <c r="F7" s="25">
        <v>49063698</v>
      </c>
      <c r="G7" s="25">
        <v>2939421</v>
      </c>
      <c r="H7" s="25">
        <v>1427</v>
      </c>
      <c r="I7" s="25">
        <v>4424177</v>
      </c>
      <c r="J7" s="25">
        <v>160966</v>
      </c>
      <c r="K7" s="25">
        <v>0</v>
      </c>
      <c r="L7" s="25">
        <v>0</v>
      </c>
      <c r="M7" s="25">
        <v>0</v>
      </c>
      <c r="N7" s="25">
        <v>35705</v>
      </c>
      <c r="O7" s="25">
        <v>192975118</v>
      </c>
      <c r="P7" s="25">
        <v>8691589</v>
      </c>
      <c r="Q7" s="21" t="s">
        <v>17</v>
      </c>
    </row>
    <row r="8" spans="1:17" ht="12" customHeight="1">
      <c r="A8" s="26" t="s">
        <v>40</v>
      </c>
      <c r="B8" s="23">
        <v>56378</v>
      </c>
      <c r="C8" s="24">
        <v>255162408</v>
      </c>
      <c r="D8" s="24">
        <v>11571938</v>
      </c>
      <c r="E8" s="25">
        <v>14971</v>
      </c>
      <c r="F8" s="25">
        <v>50135726</v>
      </c>
      <c r="G8" s="25">
        <v>3047509</v>
      </c>
      <c r="H8" s="25">
        <v>1362</v>
      </c>
      <c r="I8" s="25">
        <v>4436868</v>
      </c>
      <c r="J8" s="25">
        <v>174811</v>
      </c>
      <c r="K8" s="25">
        <v>0</v>
      </c>
      <c r="L8" s="25">
        <v>0</v>
      </c>
      <c r="M8" s="25">
        <v>0</v>
      </c>
      <c r="N8" s="25">
        <v>40045</v>
      </c>
      <c r="O8" s="25">
        <v>200589815</v>
      </c>
      <c r="P8" s="25">
        <v>8349618</v>
      </c>
      <c r="Q8" s="21" t="s">
        <v>18</v>
      </c>
    </row>
    <row r="9" spans="1:17" ht="12" customHeight="1">
      <c r="A9" s="26" t="s">
        <v>42</v>
      </c>
      <c r="B9" s="23">
        <v>63208</v>
      </c>
      <c r="C9" s="24">
        <v>267718276</v>
      </c>
      <c r="D9" s="24">
        <v>12712012</v>
      </c>
      <c r="E9" s="25">
        <v>15112</v>
      </c>
      <c r="F9" s="25">
        <v>48416799</v>
      </c>
      <c r="G9" s="25">
        <v>2952417</v>
      </c>
      <c r="H9" s="25">
        <v>1268</v>
      </c>
      <c r="I9" s="25">
        <v>3486514</v>
      </c>
      <c r="J9" s="25">
        <v>139535</v>
      </c>
      <c r="K9" s="25">
        <v>0</v>
      </c>
      <c r="L9" s="25">
        <v>0</v>
      </c>
      <c r="M9" s="25">
        <v>0</v>
      </c>
      <c r="N9" s="25">
        <v>46828</v>
      </c>
      <c r="O9" s="25">
        <v>215814964</v>
      </c>
      <c r="P9" s="25">
        <v>9620061</v>
      </c>
      <c r="Q9" s="21" t="s">
        <v>42</v>
      </c>
    </row>
    <row r="10" spans="1:17" ht="12" customHeight="1">
      <c r="A10" s="26"/>
      <c r="B10" s="23"/>
      <c r="C10" s="24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1"/>
    </row>
    <row r="11" spans="1:17" s="32" customFormat="1" ht="15" customHeight="1">
      <c r="A11" s="27" t="s">
        <v>43</v>
      </c>
      <c r="B11" s="28">
        <f>E11+H11+N11</f>
        <v>62522</v>
      </c>
      <c r="C11" s="29">
        <f>(F11+I11+O11)</f>
        <v>266599271</v>
      </c>
      <c r="D11" s="29">
        <f>(G11+J11+P11)-1</f>
        <v>13433168</v>
      </c>
      <c r="E11" s="30">
        <f>SUM(E13:E21)</f>
        <v>14627</v>
      </c>
      <c r="F11" s="30">
        <f>SUM(F13:F21)</f>
        <v>47535616</v>
      </c>
      <c r="G11" s="30">
        <f>SUM(G13:G21)</f>
        <v>3265841</v>
      </c>
      <c r="H11" s="30">
        <f>SUM(H13:H21)</f>
        <v>1147</v>
      </c>
      <c r="I11" s="30">
        <f>SUM(I13:I21)</f>
        <v>3027467</v>
      </c>
      <c r="J11" s="30">
        <f>SUM(J13:J21)-1</f>
        <v>128564</v>
      </c>
      <c r="K11" s="31">
        <v>0</v>
      </c>
      <c r="L11" s="31">
        <v>0</v>
      </c>
      <c r="M11" s="31">
        <v>0</v>
      </c>
      <c r="N11" s="29">
        <f>SUM(N13:N21)</f>
        <v>46748</v>
      </c>
      <c r="O11" s="29">
        <f>SUM(O13:O21)-1</f>
        <v>216036188</v>
      </c>
      <c r="P11" s="29">
        <f>SUM(P13:P21)+1</f>
        <v>10038764</v>
      </c>
      <c r="Q11" s="53" t="s">
        <v>44</v>
      </c>
    </row>
    <row r="12" spans="1:17" ht="15" customHeight="1">
      <c r="A12" s="26"/>
      <c r="B12" s="33"/>
      <c r="C12" s="34"/>
      <c r="D12" s="34"/>
      <c r="E12" s="34"/>
      <c r="F12" s="35"/>
      <c r="G12" s="20"/>
      <c r="H12" s="20"/>
      <c r="I12" s="20"/>
      <c r="J12" s="20"/>
      <c r="K12" s="36"/>
      <c r="L12" s="36"/>
      <c r="M12" s="36"/>
      <c r="N12" s="20"/>
      <c r="O12" s="20"/>
      <c r="P12" s="20"/>
      <c r="Q12" s="37"/>
    </row>
    <row r="13" spans="1:17" ht="15" customHeight="1">
      <c r="A13" s="38" t="s">
        <v>28</v>
      </c>
      <c r="B13" s="33">
        <f aca="true" t="shared" si="0" ref="B13:B21">E13+H13+N13</f>
        <v>25521</v>
      </c>
      <c r="C13" s="34">
        <f>(F13+I13+O13)-1</f>
        <v>121375295</v>
      </c>
      <c r="D13" s="34">
        <f>(G13+J13+P13)</f>
        <v>6321339</v>
      </c>
      <c r="E13" s="39">
        <v>5627</v>
      </c>
      <c r="F13" s="40">
        <v>18599840</v>
      </c>
      <c r="G13" s="41">
        <v>1255377</v>
      </c>
      <c r="H13" s="41">
        <v>102</v>
      </c>
      <c r="I13" s="41">
        <v>273282</v>
      </c>
      <c r="J13" s="41">
        <v>13262</v>
      </c>
      <c r="K13" s="42">
        <v>0</v>
      </c>
      <c r="L13" s="42">
        <v>0</v>
      </c>
      <c r="M13" s="42">
        <v>0</v>
      </c>
      <c r="N13" s="41">
        <v>19792</v>
      </c>
      <c r="O13" s="41">
        <v>102502174</v>
      </c>
      <c r="P13" s="41">
        <v>5052700</v>
      </c>
      <c r="Q13" s="43" t="s">
        <v>19</v>
      </c>
    </row>
    <row r="14" spans="1:17" ht="15" customHeight="1">
      <c r="A14" s="38" t="s">
        <v>29</v>
      </c>
      <c r="B14" s="33">
        <f t="shared" si="0"/>
        <v>12178</v>
      </c>
      <c r="C14" s="34">
        <f>(F14+I14+O14)</f>
        <v>49044469</v>
      </c>
      <c r="D14" s="34">
        <f>(G14+J14+P14)</f>
        <v>2382497</v>
      </c>
      <c r="E14" s="39">
        <v>2708</v>
      </c>
      <c r="F14" s="40">
        <v>8780304</v>
      </c>
      <c r="G14" s="41">
        <v>609059</v>
      </c>
      <c r="H14" s="41">
        <v>193</v>
      </c>
      <c r="I14" s="41">
        <v>491138</v>
      </c>
      <c r="J14" s="41">
        <v>20085</v>
      </c>
      <c r="K14" s="42">
        <v>0</v>
      </c>
      <c r="L14" s="42">
        <v>0</v>
      </c>
      <c r="M14" s="42">
        <v>0</v>
      </c>
      <c r="N14" s="41">
        <v>9277</v>
      </c>
      <c r="O14" s="41">
        <v>39773027</v>
      </c>
      <c r="P14" s="41">
        <v>1753353</v>
      </c>
      <c r="Q14" s="43" t="s">
        <v>20</v>
      </c>
    </row>
    <row r="15" spans="1:17" ht="15" customHeight="1">
      <c r="A15" s="38" t="s">
        <v>30</v>
      </c>
      <c r="B15" s="33">
        <f t="shared" si="0"/>
        <v>4297</v>
      </c>
      <c r="C15" s="34">
        <f>F15+I15+O15</f>
        <v>17370200</v>
      </c>
      <c r="D15" s="34">
        <f>(G15+J15+P15)</f>
        <v>962428</v>
      </c>
      <c r="E15" s="39">
        <v>1043</v>
      </c>
      <c r="F15" s="40">
        <v>3704696</v>
      </c>
      <c r="G15" s="41">
        <v>302128</v>
      </c>
      <c r="H15" s="41">
        <v>51</v>
      </c>
      <c r="I15" s="41">
        <v>129114</v>
      </c>
      <c r="J15" s="41">
        <v>5137</v>
      </c>
      <c r="K15" s="42">
        <v>0</v>
      </c>
      <c r="L15" s="42">
        <v>0</v>
      </c>
      <c r="M15" s="42">
        <v>0</v>
      </c>
      <c r="N15" s="41">
        <v>3203</v>
      </c>
      <c r="O15" s="41">
        <v>13536390</v>
      </c>
      <c r="P15" s="41">
        <v>655163</v>
      </c>
      <c r="Q15" s="43" t="s">
        <v>21</v>
      </c>
    </row>
    <row r="16" spans="1:17" ht="15" customHeight="1">
      <c r="A16" s="38" t="s">
        <v>31</v>
      </c>
      <c r="B16" s="33">
        <f t="shared" si="0"/>
        <v>5800</v>
      </c>
      <c r="C16" s="34">
        <f>F16+I16+O16</f>
        <v>21170684</v>
      </c>
      <c r="D16" s="34">
        <f>(G16+J16+P16)</f>
        <v>1022971</v>
      </c>
      <c r="E16" s="39">
        <v>1614</v>
      </c>
      <c r="F16" s="40">
        <v>4972240</v>
      </c>
      <c r="G16" s="41">
        <v>303722</v>
      </c>
      <c r="H16" s="41">
        <v>219</v>
      </c>
      <c r="I16" s="41">
        <v>612528</v>
      </c>
      <c r="J16" s="41">
        <v>26522</v>
      </c>
      <c r="K16" s="42">
        <v>0</v>
      </c>
      <c r="L16" s="42">
        <v>0</v>
      </c>
      <c r="M16" s="42">
        <v>0</v>
      </c>
      <c r="N16" s="41">
        <v>3967</v>
      </c>
      <c r="O16" s="41">
        <v>15585916</v>
      </c>
      <c r="P16" s="41">
        <v>692727</v>
      </c>
      <c r="Q16" s="43" t="s">
        <v>22</v>
      </c>
    </row>
    <row r="17" spans="1:17" ht="15" customHeight="1">
      <c r="A17" s="38" t="s">
        <v>32</v>
      </c>
      <c r="B17" s="33">
        <f t="shared" si="0"/>
        <v>4129</v>
      </c>
      <c r="C17" s="34">
        <f>(F17+I17+O17)-1</f>
        <v>17603193</v>
      </c>
      <c r="D17" s="34">
        <f>G17+J17+P17</f>
        <v>875625</v>
      </c>
      <c r="E17" s="39">
        <v>1270</v>
      </c>
      <c r="F17" s="40">
        <v>3681657</v>
      </c>
      <c r="G17" s="41">
        <v>218807</v>
      </c>
      <c r="H17" s="41">
        <v>54</v>
      </c>
      <c r="I17" s="41">
        <v>128213</v>
      </c>
      <c r="J17" s="41">
        <v>4400</v>
      </c>
      <c r="K17" s="42">
        <v>0</v>
      </c>
      <c r="L17" s="42">
        <v>0</v>
      </c>
      <c r="M17" s="42">
        <v>0</v>
      </c>
      <c r="N17" s="41">
        <v>2805</v>
      </c>
      <c r="O17" s="41">
        <v>13793324</v>
      </c>
      <c r="P17" s="41">
        <v>652418</v>
      </c>
      <c r="Q17" s="43" t="s">
        <v>23</v>
      </c>
    </row>
    <row r="18" spans="1:17" ht="15" customHeight="1">
      <c r="A18" s="38" t="s">
        <v>33</v>
      </c>
      <c r="B18" s="33">
        <f t="shared" si="0"/>
        <v>3473</v>
      </c>
      <c r="C18" s="34">
        <f>F18+I18+O18</f>
        <v>13343579</v>
      </c>
      <c r="D18" s="34">
        <f>G18+J18+P18</f>
        <v>678061</v>
      </c>
      <c r="E18" s="39">
        <v>871</v>
      </c>
      <c r="F18" s="40">
        <v>3181432</v>
      </c>
      <c r="G18" s="41">
        <v>268193</v>
      </c>
      <c r="H18" s="41">
        <v>69</v>
      </c>
      <c r="I18" s="41">
        <v>178730</v>
      </c>
      <c r="J18" s="41">
        <v>8931</v>
      </c>
      <c r="K18" s="42">
        <v>0</v>
      </c>
      <c r="L18" s="42">
        <v>0</v>
      </c>
      <c r="M18" s="42">
        <v>0</v>
      </c>
      <c r="N18" s="41">
        <v>2533</v>
      </c>
      <c r="O18" s="41">
        <v>9983417</v>
      </c>
      <c r="P18" s="41">
        <v>400937</v>
      </c>
      <c r="Q18" s="43" t="s">
        <v>24</v>
      </c>
    </row>
    <row r="19" spans="1:17" ht="15" customHeight="1">
      <c r="A19" s="38" t="s">
        <v>34</v>
      </c>
      <c r="B19" s="33">
        <f t="shared" si="0"/>
        <v>1461</v>
      </c>
      <c r="C19" s="34">
        <f>(F19+I19+O19)</f>
        <v>4677878</v>
      </c>
      <c r="D19" s="34">
        <f>(G19+J19+P19)</f>
        <v>185880</v>
      </c>
      <c r="E19" s="39">
        <v>290</v>
      </c>
      <c r="F19" s="40">
        <v>934949</v>
      </c>
      <c r="G19" s="41">
        <v>73287</v>
      </c>
      <c r="H19" s="41">
        <v>193</v>
      </c>
      <c r="I19" s="41">
        <v>551989</v>
      </c>
      <c r="J19" s="41">
        <v>23126</v>
      </c>
      <c r="K19" s="42">
        <v>0</v>
      </c>
      <c r="L19" s="42">
        <v>0</v>
      </c>
      <c r="M19" s="42">
        <v>0</v>
      </c>
      <c r="N19" s="41">
        <v>978</v>
      </c>
      <c r="O19" s="41">
        <v>3190940</v>
      </c>
      <c r="P19" s="41">
        <v>89467</v>
      </c>
      <c r="Q19" s="43" t="s">
        <v>25</v>
      </c>
    </row>
    <row r="20" spans="1:17" ht="15" customHeight="1">
      <c r="A20" s="38" t="s">
        <v>35</v>
      </c>
      <c r="B20" s="33">
        <f t="shared" si="0"/>
        <v>3819</v>
      </c>
      <c r="C20" s="34">
        <f>(F20+I20+O20)</f>
        <v>16130559</v>
      </c>
      <c r="D20" s="34">
        <f>(G20+J20+P20)</f>
        <v>793990</v>
      </c>
      <c r="E20" s="41">
        <v>772</v>
      </c>
      <c r="F20" s="41">
        <v>2446081</v>
      </c>
      <c r="G20" s="41">
        <v>168553</v>
      </c>
      <c r="H20" s="41">
        <v>142</v>
      </c>
      <c r="I20" s="41">
        <v>374503</v>
      </c>
      <c r="J20" s="41">
        <v>16718</v>
      </c>
      <c r="K20" s="42">
        <v>0</v>
      </c>
      <c r="L20" s="42">
        <v>0</v>
      </c>
      <c r="M20" s="42">
        <v>0</v>
      </c>
      <c r="N20" s="41">
        <v>2905</v>
      </c>
      <c r="O20" s="41">
        <v>13309975</v>
      </c>
      <c r="P20" s="41">
        <v>608719</v>
      </c>
      <c r="Q20" s="43" t="s">
        <v>26</v>
      </c>
    </row>
    <row r="21" spans="1:17" ht="15" customHeight="1">
      <c r="A21" s="44" t="s">
        <v>36</v>
      </c>
      <c r="B21" s="33">
        <f t="shared" si="0"/>
        <v>1844</v>
      </c>
      <c r="C21" s="34">
        <f>(F21+I21+O21)</f>
        <v>5883413</v>
      </c>
      <c r="D21" s="34">
        <f>G21+J21+P21</f>
        <v>210378</v>
      </c>
      <c r="E21" s="41">
        <v>432</v>
      </c>
      <c r="F21" s="41">
        <v>1234417</v>
      </c>
      <c r="G21" s="41">
        <v>66715</v>
      </c>
      <c r="H21" s="41">
        <v>124</v>
      </c>
      <c r="I21" s="41">
        <v>287970</v>
      </c>
      <c r="J21" s="41">
        <v>10384</v>
      </c>
      <c r="K21" s="45">
        <v>0</v>
      </c>
      <c r="L21" s="45">
        <v>0</v>
      </c>
      <c r="M21" s="45">
        <v>0</v>
      </c>
      <c r="N21" s="41">
        <v>1288</v>
      </c>
      <c r="O21" s="41">
        <v>4361026</v>
      </c>
      <c r="P21" s="41">
        <v>133279</v>
      </c>
      <c r="Q21" s="43" t="s">
        <v>27</v>
      </c>
    </row>
    <row r="22" spans="1:17" ht="12" customHeight="1">
      <c r="A22" s="56" t="s">
        <v>46</v>
      </c>
      <c r="B22" s="57"/>
      <c r="C22" s="57"/>
      <c r="D22" s="57"/>
      <c r="E22" s="57"/>
      <c r="F22" s="57"/>
      <c r="G22" s="57"/>
      <c r="H22" s="57"/>
      <c r="I22" s="46"/>
      <c r="J22" s="46"/>
      <c r="K22" s="47"/>
      <c r="L22" s="47"/>
      <c r="M22" s="47"/>
      <c r="N22" s="46"/>
      <c r="O22" s="46"/>
      <c r="P22" s="46"/>
      <c r="Q22" s="48"/>
    </row>
    <row r="23" spans="1:8" ht="12" customHeight="1">
      <c r="A23" s="54" t="s">
        <v>37</v>
      </c>
      <c r="B23" s="52"/>
      <c r="C23" s="52"/>
      <c r="D23" s="52"/>
      <c r="E23" s="52"/>
      <c r="F23" s="52"/>
      <c r="G23" s="52"/>
      <c r="H23" s="52"/>
    </row>
    <row r="24" ht="12" customHeight="1">
      <c r="A24" s="50"/>
    </row>
    <row r="25" ht="12" customHeight="1">
      <c r="A25" s="51"/>
    </row>
    <row r="26" ht="12" customHeight="1">
      <c r="A26" s="51"/>
    </row>
  </sheetData>
  <sheetProtection/>
  <mergeCells count="2">
    <mergeCell ref="A1:Q1"/>
    <mergeCell ref="A22:H22"/>
  </mergeCells>
  <hyperlinks>
    <hyperlink ref="A22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Width="2" fitToHeight="1" horizontalDpi="600" verticalDpi="600" orientation="portrait" paperSize="9" r:id="rId2"/>
  <colBreaks count="1" manualBreakCount="1">
    <brk id="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2009-02-17T01:57:46Z</cp:lastPrinted>
  <dcterms:created xsi:type="dcterms:W3CDTF">2008-03-28T08:02:39Z</dcterms:created>
  <dcterms:modified xsi:type="dcterms:W3CDTF">2009-02-17T08:07:38Z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