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645" windowHeight="8265" activeTab="0"/>
  </bookViews>
  <sheets>
    <sheet name="59" sheetId="1" r:id="rId1"/>
  </sheets>
  <externalReferences>
    <externalReference r:id="rId4"/>
  </externalReferences>
  <definedNames>
    <definedName name="_5６農家人口" localSheetId="0">'59'!$A$1:$I$83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'59'!$A$1:$K$83</definedName>
    <definedName name="Print_Area_MI" localSheetId="0">'59'!$A$1:$L$45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<sst xmlns="http://schemas.openxmlformats.org/spreadsheetml/2006/main" count="97" uniqueCount="95">
  <si>
    <t>　59．経営耕地面積(販売農家）</t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</si>
  <si>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</si>
  <si>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</si>
  <si>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</si>
  <si>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</si>
  <si>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</si>
  <si>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</si>
  <si>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</si>
  <si>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</si>
  <si>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畑</t>
  </si>
  <si>
    <t>市  町  村</t>
  </si>
  <si>
    <t>総面積</t>
  </si>
  <si>
    <t>稲を作</t>
  </si>
  <si>
    <t>うち二毛作</t>
  </si>
  <si>
    <t>以外の作物だ</t>
  </si>
  <si>
    <t>作付けし</t>
  </si>
  <si>
    <t>果樹園</t>
  </si>
  <si>
    <t>その他</t>
  </si>
  <si>
    <t>った田</t>
  </si>
  <si>
    <t>をした田</t>
  </si>
  <si>
    <t>けを作った田</t>
  </si>
  <si>
    <t>なかった田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</si>
  <si>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</si>
  <si>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</si>
  <si>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</si>
  <si>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</si>
  <si>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</si>
  <si>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</si>
  <si>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</si>
  <si>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</si>
  <si>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</si>
  <si>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</si>
  <si>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</si>
  <si>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</si>
  <si>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</si>
  <si>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</si>
  <si>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</si>
  <si>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</si>
  <si>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</si>
  <si>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</si>
  <si>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</si>
  <si>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</si>
  <si>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</si>
  <si>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</si>
  <si>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</si>
  <si>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</si>
  <si>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</si>
  <si>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</si>
  <si>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</si>
  <si>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</si>
  <si>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</si>
  <si>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</si>
  <si>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</si>
  <si>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</si>
  <si>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</si>
  <si>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</si>
  <si>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</si>
  <si>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</si>
  <si>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</si>
  <si>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</si>
  <si>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</si>
  <si>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</si>
  <si>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</si>
  <si>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</si>
  <si>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</si>
  <si>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</si>
  <si>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</si>
  <si>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</si>
  <si>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</si>
  <si>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</si>
  <si>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</si>
  <si>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</si>
  <si>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</si>
  <si>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</si>
  <si>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</si>
  <si>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</si>
  <si>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</si>
  <si>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</si>
  <si>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</si>
  <si>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</si>
  <si>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</si>
  <si>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</si>
  <si>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</si>
  <si>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</si>
  <si>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</si>
  <si>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</si>
  <si>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</si>
  <si>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</si>
  <si>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</si>
  <si>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</si>
  <si>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平成７年</t>
  </si>
  <si>
    <t>　　　１２</t>
  </si>
  <si>
    <t>　　　１７</t>
  </si>
  <si>
    <t>　注）２００５年の調査から樹園地の内訳を集計しなくなった。</t>
  </si>
  <si>
    <t>資料：県統計調査課「大分県の農林業　2005年農林業センサス結果報告書」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</si>
</sst>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38" fontId="0" fillId="0" borderId="0" xfId="16" applyFont="1" applyAlignment="1" applyProtection="1">
      <alignment horizontal="centerContinuous"/>
      <protection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4" fillId="0" borderId="0" xfId="16" applyFont="1" applyBorder="1" applyAlignment="1">
      <alignment/>
    </xf>
    <xf numFmtId="38" fontId="0" fillId="0" borderId="0" xfId="16" applyAlignment="1">
      <alignment vertical="center"/>
    </xf>
    <xf numFmtId="38" fontId="6" fillId="0" borderId="2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Continuous" vertical="center"/>
      <protection/>
    </xf>
    <xf numFmtId="38" fontId="6" fillId="0" borderId="4" xfId="16" applyFont="1" applyBorder="1" applyAlignment="1">
      <alignment horizontal="centerContinuous" vertical="center"/>
    </xf>
    <xf numFmtId="38" fontId="6" fillId="0" borderId="4" xfId="16" applyFont="1" applyBorder="1" applyAlignment="1" applyProtection="1">
      <alignment horizontal="centerContinuous" vertical="center"/>
      <protection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centerContinuous" vertical="center"/>
    </xf>
    <xf numFmtId="38" fontId="4" fillId="0" borderId="0" xfId="16" applyFont="1" applyAlignment="1">
      <alignment vertical="center"/>
    </xf>
    <xf numFmtId="38" fontId="6" fillId="0" borderId="0" xfId="16" applyFont="1" applyBorder="1" applyAlignment="1" applyProtection="1">
      <alignment horizontal="center" vertical="center"/>
      <protection/>
    </xf>
    <xf numFmtId="38" fontId="6" fillId="0" borderId="2" xfId="16" applyFont="1" applyBorder="1" applyAlignment="1" applyProtection="1">
      <alignment horizontal="centerContinuous" vertical="center"/>
      <protection/>
    </xf>
    <xf numFmtId="38" fontId="6" fillId="0" borderId="5" xfId="16" applyFont="1" applyBorder="1" applyAlignment="1" applyProtection="1">
      <alignment horizontal="center" vertical="center"/>
      <protection/>
    </xf>
    <xf numFmtId="38" fontId="6" fillId="0" borderId="2" xfId="16" applyFont="1" applyBorder="1" applyAlignment="1">
      <alignment horizontal="centerContinuous" vertical="center"/>
    </xf>
    <xf numFmtId="38" fontId="6" fillId="0" borderId="2" xfId="16" applyFont="1" applyBorder="1" applyAlignment="1">
      <alignment horizontal="center" vertical="center"/>
    </xf>
    <xf numFmtId="38" fontId="6" fillId="0" borderId="6" xfId="16" applyFont="1" applyBorder="1" applyAlignment="1" applyProtection="1">
      <alignment horizontal="center" vertical="center"/>
      <protection/>
    </xf>
    <xf numFmtId="38" fontId="6" fillId="0" borderId="7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" vertical="center"/>
      <protection/>
    </xf>
    <xf numFmtId="38" fontId="6" fillId="0" borderId="8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>
      <alignment vertical="center"/>
    </xf>
    <xf numFmtId="38" fontId="4" fillId="0" borderId="0" xfId="16" applyFont="1" applyBorder="1" applyAlignment="1" applyProtection="1">
      <alignment horizontal="center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38" fontId="4" fillId="0" borderId="0" xfId="16" applyFont="1" applyBorder="1" applyAlignment="1" applyProtection="1" quotePrefix="1">
      <alignment horizontal="center"/>
      <protection/>
    </xf>
    <xf numFmtId="41" fontId="4" fillId="0" borderId="2" xfId="16" applyNumberFormat="1" applyFont="1" applyBorder="1" applyAlignment="1">
      <alignment/>
    </xf>
    <xf numFmtId="38" fontId="5" fillId="0" borderId="0" xfId="16" applyFont="1" applyBorder="1" applyAlignment="1" applyProtection="1">
      <alignment horizontal="center"/>
      <protection/>
    </xf>
    <xf numFmtId="41" fontId="5" fillId="0" borderId="2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>
      <alignment/>
    </xf>
    <xf numFmtId="41" fontId="5" fillId="0" borderId="0" xfId="16" applyNumberFormat="1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 applyProtection="1" quotePrefix="1">
      <alignment horizontal="center"/>
      <protection/>
    </xf>
    <xf numFmtId="38" fontId="4" fillId="0" borderId="9" xfId="16" applyFont="1" applyBorder="1" applyAlignment="1" applyProtection="1">
      <alignment horizontal="center"/>
      <protection/>
    </xf>
    <xf numFmtId="41" fontId="4" fillId="0" borderId="10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>
      <alignment/>
    </xf>
    <xf numFmtId="38" fontId="5" fillId="0" borderId="0" xfId="16" applyFont="1" applyBorder="1" applyAlignment="1" applyProtection="1">
      <alignment horizontal="left"/>
      <protection/>
    </xf>
    <xf numFmtId="41" fontId="5" fillId="0" borderId="2" xfId="16" applyNumberFormat="1" applyFont="1" applyBorder="1" applyAlignment="1">
      <alignment/>
    </xf>
    <xf numFmtId="41" fontId="4" fillId="0" borderId="10" xfId="16" applyNumberFormat="1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41" fontId="4" fillId="0" borderId="3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4" xfId="16" applyNumberFormat="1" applyFont="1" applyBorder="1" applyAlignment="1" applyProtection="1">
      <alignment/>
      <protection/>
    </xf>
    <xf numFmtId="38" fontId="4" fillId="0" borderId="0" xfId="16" applyFont="1" applyBorder="1" applyAlignment="1" applyProtection="1">
      <alignment/>
      <protection/>
    </xf>
    <xf numFmtId="49" fontId="4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9" fontId="5" fillId="0" borderId="0" xfId="21" applyNumberFormat="1" applyFont="1" applyBorder="1" applyAlignment="1" applyProtection="1">
      <alignment/>
      <protection/>
    </xf>
    <xf numFmtId="38" fontId="6" fillId="0" borderId="6" xfId="16" applyFont="1" applyBorder="1" applyAlignment="1">
      <alignment horizontal="center" vertical="center"/>
    </xf>
    <xf numFmtId="176" fontId="4" fillId="0" borderId="0" xfId="21" applyNumberFormat="1" applyFont="1" applyBorder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48"/>
  <sheetViews>
    <sheetView showGridLines="0" tabSelected="1" zoomScale="75" zoomScaleNormal="75" workbookViewId="0" topLeftCell="A40">
      <selection activeCell="A82" sqref="A82"/>
    </sheetView>
  </sheetViews>
  <sheetFormatPr defaultColWidth="17" defaultRowHeight="12" customHeight="1"/>
  <cols>
    <col min="1" max="1" width="10.66015625" style="3" customWidth="1"/>
    <col min="2" max="2" width="8.58203125" style="3" customWidth="1"/>
    <col min="3" max="3" width="8.83203125" style="3" customWidth="1"/>
    <col min="4" max="5" width="8.41015625" style="3" customWidth="1"/>
    <col min="6" max="6" width="9.58203125" style="3" bestFit="1" customWidth="1"/>
    <col min="7" max="7" width="8.41015625" style="3" customWidth="1"/>
    <col min="8" max="8" width="8.5" style="3" customWidth="1"/>
    <col min="9" max="11" width="8.41015625" style="3" customWidth="1"/>
    <col min="12" max="12" width="8.66015625" style="3" customWidth="1"/>
    <col min="13" max="16384" width="17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6" customFormat="1" ht="12" customHeight="1" thickTop="1">
      <c r="A3" s="9"/>
      <c r="B3" s="10"/>
      <c r="C3" s="11" t="s">
        <v>3</v>
      </c>
      <c r="D3" s="12"/>
      <c r="E3" s="12"/>
      <c r="F3" s="11"/>
      <c r="G3" s="13"/>
      <c r="H3" s="14"/>
      <c r="I3" s="15" t="s">
        <v>4</v>
      </c>
      <c r="J3" s="12"/>
      <c r="K3" s="12"/>
    </row>
    <row r="4" spans="1:11" s="16" customFormat="1" ht="12" customHeight="1">
      <c r="A4" s="17" t="s">
        <v>5</v>
      </c>
      <c r="B4" s="10" t="s">
        <v>6</v>
      </c>
      <c r="C4" s="18"/>
      <c r="D4" s="12"/>
      <c r="E4" s="12"/>
      <c r="F4" s="19" t="s">
        <v>7</v>
      </c>
      <c r="G4" s="10" t="s">
        <v>8</v>
      </c>
      <c r="H4" s="56" t="s">
        <v>9</v>
      </c>
      <c r="I4" s="20"/>
      <c r="J4" s="14"/>
      <c r="K4" s="14"/>
    </row>
    <row r="5" spans="1:11" s="16" customFormat="1" ht="12" customHeight="1">
      <c r="A5" s="17" t="s">
        <v>10</v>
      </c>
      <c r="B5" s="21" t="s">
        <v>11</v>
      </c>
      <c r="C5" s="10" t="s">
        <v>11</v>
      </c>
      <c r="D5" s="10" t="s">
        <v>12</v>
      </c>
      <c r="E5" s="10" t="s">
        <v>13</v>
      </c>
      <c r="F5" s="22" t="s">
        <v>14</v>
      </c>
      <c r="G5" s="10" t="s">
        <v>15</v>
      </c>
      <c r="H5" s="56"/>
      <c r="I5" s="21" t="s">
        <v>11</v>
      </c>
      <c r="J5" s="21" t="s">
        <v>16</v>
      </c>
      <c r="K5" s="21" t="s">
        <v>17</v>
      </c>
    </row>
    <row r="6" spans="1:11" s="16" customFormat="1" ht="12" customHeight="1">
      <c r="A6" s="23"/>
      <c r="B6" s="24"/>
      <c r="C6" s="24"/>
      <c r="D6" s="24" t="s">
        <v>18</v>
      </c>
      <c r="E6" s="24" t="s">
        <v>19</v>
      </c>
      <c r="F6" s="25" t="s">
        <v>20</v>
      </c>
      <c r="G6" s="24" t="s">
        <v>21</v>
      </c>
      <c r="H6" s="24"/>
      <c r="I6" s="24"/>
      <c r="J6" s="26"/>
      <c r="K6" s="26"/>
    </row>
    <row r="7" spans="1:11" ht="12" customHeight="1">
      <c r="A7" s="27" t="s">
        <v>90</v>
      </c>
      <c r="B7" s="28">
        <v>4758981</v>
      </c>
      <c r="C7" s="29">
        <v>3387052</v>
      </c>
      <c r="D7" s="29">
        <v>2981881</v>
      </c>
      <c r="E7" s="29">
        <v>224112</v>
      </c>
      <c r="F7" s="30">
        <v>263649</v>
      </c>
      <c r="G7" s="30">
        <v>141522</v>
      </c>
      <c r="H7" s="31">
        <v>885727</v>
      </c>
      <c r="I7" s="31">
        <v>486202</v>
      </c>
      <c r="J7" s="31">
        <v>440102</v>
      </c>
      <c r="K7" s="31">
        <v>46100</v>
      </c>
    </row>
    <row r="8" spans="1:11" ht="12" customHeight="1">
      <c r="A8" s="32"/>
      <c r="B8" s="28"/>
      <c r="C8" s="29"/>
      <c r="D8" s="29"/>
      <c r="E8" s="29"/>
      <c r="F8" s="30"/>
      <c r="G8" s="30"/>
      <c r="H8" s="31"/>
      <c r="I8" s="31"/>
      <c r="J8" s="31"/>
      <c r="K8" s="31"/>
    </row>
    <row r="9" spans="1:11" ht="12" customHeight="1">
      <c r="A9" s="53" t="s">
        <v>91</v>
      </c>
      <c r="B9" s="28">
        <v>4301745</v>
      </c>
      <c r="C9" s="29">
        <v>3124486</v>
      </c>
      <c r="D9" s="29">
        <v>2323252</v>
      </c>
      <c r="E9" s="29">
        <v>245868</v>
      </c>
      <c r="F9" s="30">
        <v>477559</v>
      </c>
      <c r="G9" s="30">
        <v>323675</v>
      </c>
      <c r="H9" s="31">
        <v>780719</v>
      </c>
      <c r="I9" s="31">
        <v>396540</v>
      </c>
      <c r="J9" s="31">
        <v>353561</v>
      </c>
      <c r="K9" s="31">
        <v>42979</v>
      </c>
    </row>
    <row r="10" spans="1:11" ht="12" customHeight="1">
      <c r="A10" s="54"/>
      <c r="B10" s="33"/>
      <c r="C10" s="30"/>
      <c r="D10" s="30"/>
      <c r="E10" s="30"/>
      <c r="F10" s="30"/>
      <c r="G10" s="30"/>
      <c r="H10" s="31"/>
      <c r="I10" s="31"/>
      <c r="J10" s="31"/>
      <c r="K10" s="31"/>
    </row>
    <row r="11" spans="1:11" s="39" customFormat="1" ht="12" customHeight="1">
      <c r="A11" s="55" t="s">
        <v>92</v>
      </c>
      <c r="B11" s="35">
        <f aca="true" t="shared" si="0" ref="B11:K11">B13+B14</f>
        <v>3841073</v>
      </c>
      <c r="C11" s="36">
        <f t="shared" si="0"/>
        <v>2859378</v>
      </c>
      <c r="D11" s="36">
        <f t="shared" si="0"/>
        <v>2126992</v>
      </c>
      <c r="E11" s="36">
        <f t="shared" si="0"/>
        <v>231325</v>
      </c>
      <c r="F11" s="37">
        <f t="shared" si="0"/>
        <v>512408</v>
      </c>
      <c r="G11" s="37">
        <f t="shared" si="0"/>
        <v>219978</v>
      </c>
      <c r="H11" s="38">
        <f t="shared" si="0"/>
        <v>679660</v>
      </c>
      <c r="I11" s="38">
        <f t="shared" si="0"/>
        <v>302035</v>
      </c>
      <c r="J11" s="38">
        <f t="shared" si="0"/>
        <v>0</v>
      </c>
      <c r="K11" s="38">
        <f t="shared" si="0"/>
        <v>0</v>
      </c>
    </row>
    <row r="12" spans="1:11" s="39" customFormat="1" ht="12" customHeight="1">
      <c r="A12" s="40"/>
      <c r="B12" s="35"/>
      <c r="C12" s="36"/>
      <c r="D12" s="36"/>
      <c r="E12" s="36"/>
      <c r="F12" s="37"/>
      <c r="G12" s="37"/>
      <c r="H12" s="38"/>
      <c r="I12" s="38"/>
      <c r="J12" s="38"/>
      <c r="K12" s="38"/>
    </row>
    <row r="13" spans="1:11" s="39" customFormat="1" ht="12" customHeight="1">
      <c r="A13" s="34" t="s">
        <v>22</v>
      </c>
      <c r="B13" s="35">
        <f aca="true" t="shared" si="1" ref="B13:K13">SUM(B16:B26)</f>
        <v>1614769</v>
      </c>
      <c r="C13" s="36">
        <f t="shared" si="1"/>
        <v>1156690</v>
      </c>
      <c r="D13" s="36">
        <f t="shared" si="1"/>
        <v>882126</v>
      </c>
      <c r="E13" s="36">
        <f t="shared" si="1"/>
        <v>159233</v>
      </c>
      <c r="F13" s="37">
        <f t="shared" si="1"/>
        <v>186470</v>
      </c>
      <c r="G13" s="37">
        <f t="shared" si="1"/>
        <v>88094</v>
      </c>
      <c r="H13" s="38">
        <f t="shared" si="1"/>
        <v>306705</v>
      </c>
      <c r="I13" s="38">
        <f t="shared" si="1"/>
        <v>151374</v>
      </c>
      <c r="J13" s="38">
        <f t="shared" si="1"/>
        <v>0</v>
      </c>
      <c r="K13" s="38">
        <f t="shared" si="1"/>
        <v>0</v>
      </c>
    </row>
    <row r="14" spans="1:11" s="39" customFormat="1" ht="12" customHeight="1">
      <c r="A14" s="34" t="s">
        <v>23</v>
      </c>
      <c r="B14" s="35">
        <f>B27+B31+B37+B40+B44+B53+B61+B65+B68+B74+B79</f>
        <v>2226304</v>
      </c>
      <c r="C14" s="36">
        <f aca="true" t="shared" si="2" ref="C14:K14">C27+C31+C37+C40+C44+C53+C61+C65+C68+C74+C79</f>
        <v>1702688</v>
      </c>
      <c r="D14" s="36">
        <f t="shared" si="2"/>
        <v>1244866</v>
      </c>
      <c r="E14" s="36">
        <f t="shared" si="2"/>
        <v>72092</v>
      </c>
      <c r="F14" s="37">
        <f t="shared" si="2"/>
        <v>325938</v>
      </c>
      <c r="G14" s="37">
        <f t="shared" si="2"/>
        <v>131884</v>
      </c>
      <c r="H14" s="38">
        <f t="shared" si="2"/>
        <v>372955</v>
      </c>
      <c r="I14" s="38">
        <f t="shared" si="2"/>
        <v>150661</v>
      </c>
      <c r="J14" s="38">
        <f t="shared" si="2"/>
        <v>0</v>
      </c>
      <c r="K14" s="38">
        <f t="shared" si="2"/>
        <v>0</v>
      </c>
    </row>
    <row r="15" spans="1:11" ht="12" customHeight="1">
      <c r="A15" s="8"/>
      <c r="B15" s="33"/>
      <c r="C15" s="30"/>
      <c r="D15" s="30"/>
      <c r="E15" s="30"/>
      <c r="F15" s="30"/>
      <c r="G15" s="30"/>
      <c r="H15" s="31"/>
      <c r="I15" s="31"/>
      <c r="J15" s="31"/>
      <c r="K15" s="31"/>
    </row>
    <row r="16" spans="1:11" ht="12" customHeight="1">
      <c r="A16" s="27" t="s">
        <v>24</v>
      </c>
      <c r="B16" s="28">
        <f aca="true" t="shared" si="3" ref="B16:B44">C16+H16+I16</f>
        <v>224514</v>
      </c>
      <c r="C16" s="29">
        <f>+D16+F16+G16</f>
        <v>163879</v>
      </c>
      <c r="D16" s="29">
        <v>139395</v>
      </c>
      <c r="E16" s="29">
        <v>11498</v>
      </c>
      <c r="F16" s="30">
        <v>13273</v>
      </c>
      <c r="G16" s="30">
        <v>11211</v>
      </c>
      <c r="H16" s="31">
        <v>39588</v>
      </c>
      <c r="I16" s="31">
        <v>21047</v>
      </c>
      <c r="J16" s="31">
        <v>0</v>
      </c>
      <c r="K16" s="31">
        <v>0</v>
      </c>
    </row>
    <row r="17" spans="1:11" ht="12" customHeight="1">
      <c r="A17" s="27" t="s">
        <v>25</v>
      </c>
      <c r="B17" s="28">
        <f t="shared" si="3"/>
        <v>20015</v>
      </c>
      <c r="C17" s="29">
        <f aca="true" t="shared" si="4" ref="C17:C26">+D17+F17+G17</f>
        <v>14735</v>
      </c>
      <c r="D17" s="29">
        <v>11287</v>
      </c>
      <c r="E17" s="29">
        <v>143</v>
      </c>
      <c r="F17" s="30">
        <v>2678</v>
      </c>
      <c r="G17" s="30">
        <v>770</v>
      </c>
      <c r="H17" s="31">
        <v>3554</v>
      </c>
      <c r="I17" s="31">
        <v>1726</v>
      </c>
      <c r="J17" s="31">
        <v>0</v>
      </c>
      <c r="K17" s="31">
        <v>0</v>
      </c>
    </row>
    <row r="18" spans="1:11" ht="12" customHeight="1">
      <c r="A18" s="27" t="s">
        <v>26</v>
      </c>
      <c r="B18" s="28">
        <f t="shared" si="3"/>
        <v>114131</v>
      </c>
      <c r="C18" s="29">
        <f t="shared" si="4"/>
        <v>90889</v>
      </c>
      <c r="D18" s="29">
        <v>69525</v>
      </c>
      <c r="E18" s="29">
        <v>12971</v>
      </c>
      <c r="F18" s="30">
        <v>10341</v>
      </c>
      <c r="G18" s="30">
        <v>11023</v>
      </c>
      <c r="H18" s="31">
        <v>18451</v>
      </c>
      <c r="I18" s="31">
        <v>4791</v>
      </c>
      <c r="J18" s="31">
        <v>0</v>
      </c>
      <c r="K18" s="31">
        <v>0</v>
      </c>
    </row>
    <row r="19" spans="1:11" ht="12" customHeight="1">
      <c r="A19" s="27" t="s">
        <v>27</v>
      </c>
      <c r="B19" s="28">
        <f t="shared" si="3"/>
        <v>127641</v>
      </c>
      <c r="C19" s="29">
        <f t="shared" si="4"/>
        <v>65647</v>
      </c>
      <c r="D19" s="29">
        <v>50345</v>
      </c>
      <c r="E19" s="29">
        <v>314</v>
      </c>
      <c r="F19" s="30">
        <v>8749</v>
      </c>
      <c r="G19" s="30">
        <v>6553</v>
      </c>
      <c r="H19" s="31">
        <v>34210</v>
      </c>
      <c r="I19" s="31">
        <v>27784</v>
      </c>
      <c r="J19" s="31">
        <v>0</v>
      </c>
      <c r="K19" s="31">
        <v>0</v>
      </c>
    </row>
    <row r="20" spans="1:11" ht="12" customHeight="1">
      <c r="A20" s="27" t="s">
        <v>28</v>
      </c>
      <c r="B20" s="28">
        <f t="shared" si="3"/>
        <v>55285</v>
      </c>
      <c r="C20" s="29">
        <f t="shared" si="4"/>
        <v>46404</v>
      </c>
      <c r="D20" s="29">
        <v>37033</v>
      </c>
      <c r="E20" s="29">
        <v>113</v>
      </c>
      <c r="F20" s="30">
        <v>6056</v>
      </c>
      <c r="G20" s="30">
        <v>3315</v>
      </c>
      <c r="H20" s="31">
        <v>5018</v>
      </c>
      <c r="I20" s="31">
        <v>3863</v>
      </c>
      <c r="J20" s="31">
        <v>0</v>
      </c>
      <c r="K20" s="31">
        <v>0</v>
      </c>
    </row>
    <row r="21" spans="1:11" ht="12" customHeight="1">
      <c r="A21" s="27" t="s">
        <v>29</v>
      </c>
      <c r="B21" s="28">
        <f t="shared" si="3"/>
        <v>149294</v>
      </c>
      <c r="C21" s="29">
        <f t="shared" si="4"/>
        <v>79543</v>
      </c>
      <c r="D21" s="29">
        <v>66375</v>
      </c>
      <c r="E21" s="29">
        <v>2209</v>
      </c>
      <c r="F21" s="30">
        <v>8519</v>
      </c>
      <c r="G21" s="30">
        <v>4649</v>
      </c>
      <c r="H21" s="31">
        <v>59257</v>
      </c>
      <c r="I21" s="31">
        <v>10494</v>
      </c>
      <c r="J21" s="31">
        <v>0</v>
      </c>
      <c r="K21" s="31">
        <v>0</v>
      </c>
    </row>
    <row r="22" spans="1:11" ht="12" customHeight="1">
      <c r="A22" s="27" t="s">
        <v>30</v>
      </c>
      <c r="B22" s="28">
        <f t="shared" si="3"/>
        <v>15235</v>
      </c>
      <c r="C22" s="29">
        <f t="shared" si="4"/>
        <v>30</v>
      </c>
      <c r="D22" s="29">
        <v>30</v>
      </c>
      <c r="E22" s="29">
        <v>0</v>
      </c>
      <c r="F22" s="30">
        <v>0</v>
      </c>
      <c r="G22" s="30">
        <v>0</v>
      </c>
      <c r="H22" s="31">
        <v>574</v>
      </c>
      <c r="I22" s="31">
        <v>14631</v>
      </c>
      <c r="J22" s="31">
        <v>0</v>
      </c>
      <c r="K22" s="31">
        <v>0</v>
      </c>
    </row>
    <row r="23" spans="1:11" ht="12" customHeight="1">
      <c r="A23" s="27" t="s">
        <v>31</v>
      </c>
      <c r="B23" s="28">
        <f t="shared" si="3"/>
        <v>205435</v>
      </c>
      <c r="C23" s="29">
        <f t="shared" si="4"/>
        <v>143303</v>
      </c>
      <c r="D23" s="29">
        <v>108656</v>
      </c>
      <c r="E23" s="29">
        <v>1410</v>
      </c>
      <c r="F23" s="30">
        <v>21799</v>
      </c>
      <c r="G23" s="30">
        <v>12848</v>
      </c>
      <c r="H23" s="31">
        <v>54041</v>
      </c>
      <c r="I23" s="31">
        <v>8091</v>
      </c>
      <c r="J23" s="31">
        <v>0</v>
      </c>
      <c r="K23" s="31">
        <v>0</v>
      </c>
    </row>
    <row r="24" spans="1:11" ht="12" customHeight="1">
      <c r="A24" s="27" t="s">
        <v>32</v>
      </c>
      <c r="B24" s="28">
        <f t="shared" si="3"/>
        <v>156830</v>
      </c>
      <c r="C24" s="29">
        <f t="shared" si="4"/>
        <v>98806</v>
      </c>
      <c r="D24" s="29">
        <v>74130</v>
      </c>
      <c r="E24" s="29">
        <v>5489</v>
      </c>
      <c r="F24" s="30">
        <v>16768</v>
      </c>
      <c r="G24" s="30">
        <v>7908</v>
      </c>
      <c r="H24" s="31">
        <v>51859</v>
      </c>
      <c r="I24" s="31">
        <v>6165</v>
      </c>
      <c r="J24" s="31">
        <v>0</v>
      </c>
      <c r="K24" s="31">
        <v>0</v>
      </c>
    </row>
    <row r="25" spans="1:11" ht="12" customHeight="1">
      <c r="A25" s="27" t="s">
        <v>33</v>
      </c>
      <c r="B25" s="28">
        <f t="shared" si="3"/>
        <v>104610</v>
      </c>
      <c r="C25" s="29">
        <f t="shared" si="4"/>
        <v>57724</v>
      </c>
      <c r="D25" s="29">
        <v>45395</v>
      </c>
      <c r="E25" s="29">
        <v>1504</v>
      </c>
      <c r="F25" s="30">
        <v>5736</v>
      </c>
      <c r="G25" s="30">
        <v>6593</v>
      </c>
      <c r="H25" s="31">
        <v>11804</v>
      </c>
      <c r="I25" s="31">
        <v>35082</v>
      </c>
      <c r="J25" s="31">
        <v>0</v>
      </c>
      <c r="K25" s="31">
        <v>0</v>
      </c>
    </row>
    <row r="26" spans="1:11" ht="12" customHeight="1">
      <c r="A26" s="41" t="s">
        <v>34</v>
      </c>
      <c r="B26" s="42">
        <f t="shared" si="3"/>
        <v>441779</v>
      </c>
      <c r="C26" s="43">
        <f t="shared" si="4"/>
        <v>395730</v>
      </c>
      <c r="D26" s="43">
        <v>279955</v>
      </c>
      <c r="E26" s="43">
        <v>123582</v>
      </c>
      <c r="F26" s="44">
        <v>92551</v>
      </c>
      <c r="G26" s="44">
        <v>23224</v>
      </c>
      <c r="H26" s="44">
        <v>28349</v>
      </c>
      <c r="I26" s="44">
        <v>17700</v>
      </c>
      <c r="J26" s="44">
        <v>0</v>
      </c>
      <c r="K26" s="44">
        <v>0</v>
      </c>
    </row>
    <row r="27" spans="1:11" s="39" customFormat="1" ht="12" customHeight="1">
      <c r="A27" s="45" t="s">
        <v>35</v>
      </c>
      <c r="B27" s="35">
        <f t="shared" si="3"/>
        <v>89500</v>
      </c>
      <c r="C27" s="36">
        <f aca="true" t="shared" si="5" ref="C27:J27">SUM(C28:C30)</f>
        <v>54823</v>
      </c>
      <c r="D27" s="36">
        <f t="shared" si="5"/>
        <v>41361</v>
      </c>
      <c r="E27" s="36">
        <f t="shared" si="5"/>
        <v>2617</v>
      </c>
      <c r="F27" s="37">
        <f t="shared" si="5"/>
        <v>10838</v>
      </c>
      <c r="G27" s="37">
        <f t="shared" si="5"/>
        <v>2624</v>
      </c>
      <c r="H27" s="38">
        <f t="shared" si="5"/>
        <v>24301</v>
      </c>
      <c r="I27" s="38">
        <f t="shared" si="5"/>
        <v>10376</v>
      </c>
      <c r="J27" s="38">
        <f t="shared" si="5"/>
        <v>0</v>
      </c>
      <c r="K27" s="38">
        <v>0</v>
      </c>
    </row>
    <row r="28" spans="1:11" ht="12" customHeight="1">
      <c r="A28" s="27" t="s">
        <v>36</v>
      </c>
      <c r="B28" s="28">
        <f t="shared" si="3"/>
        <v>25257</v>
      </c>
      <c r="C28" s="29">
        <f>+D28+F28+G28</f>
        <v>20687</v>
      </c>
      <c r="D28" s="29">
        <v>14359</v>
      </c>
      <c r="E28" s="29">
        <v>394</v>
      </c>
      <c r="F28" s="30">
        <v>5284</v>
      </c>
      <c r="G28" s="30">
        <v>1044</v>
      </c>
      <c r="H28" s="31">
        <v>2194</v>
      </c>
      <c r="I28" s="31">
        <v>2376</v>
      </c>
      <c r="J28" s="31">
        <v>0</v>
      </c>
      <c r="K28" s="31">
        <v>0</v>
      </c>
    </row>
    <row r="29" spans="1:11" ht="12" customHeight="1">
      <c r="A29" s="27" t="s">
        <v>37</v>
      </c>
      <c r="B29" s="28">
        <f t="shared" si="3"/>
        <v>40481</v>
      </c>
      <c r="C29" s="29">
        <f>+D29+F29+G29</f>
        <v>21260</v>
      </c>
      <c r="D29" s="29">
        <v>16671</v>
      </c>
      <c r="E29" s="29">
        <v>1706</v>
      </c>
      <c r="F29" s="30">
        <v>3515</v>
      </c>
      <c r="G29" s="30">
        <v>1074</v>
      </c>
      <c r="H29" s="31">
        <v>17228</v>
      </c>
      <c r="I29" s="31">
        <v>1993</v>
      </c>
      <c r="J29" s="31">
        <v>0</v>
      </c>
      <c r="K29" s="31">
        <v>0</v>
      </c>
    </row>
    <row r="30" spans="1:11" ht="12" customHeight="1">
      <c r="A30" s="41" t="s">
        <v>38</v>
      </c>
      <c r="B30" s="42">
        <f t="shared" si="3"/>
        <v>23762</v>
      </c>
      <c r="C30" s="43">
        <f>+D30+F30+G30</f>
        <v>12876</v>
      </c>
      <c r="D30" s="43">
        <v>10331</v>
      </c>
      <c r="E30" s="43">
        <v>517</v>
      </c>
      <c r="F30" s="44">
        <v>2039</v>
      </c>
      <c r="G30" s="44">
        <v>506</v>
      </c>
      <c r="H30" s="44">
        <v>4879</v>
      </c>
      <c r="I30" s="44">
        <v>6007</v>
      </c>
      <c r="J30" s="44">
        <v>0</v>
      </c>
      <c r="K30" s="44">
        <v>0</v>
      </c>
    </row>
    <row r="31" spans="1:11" s="39" customFormat="1" ht="12" customHeight="1">
      <c r="A31" s="45" t="s">
        <v>39</v>
      </c>
      <c r="B31" s="35">
        <f t="shared" si="3"/>
        <v>262319</v>
      </c>
      <c r="C31" s="36">
        <f aca="true" t="shared" si="6" ref="C31:J31">SUM(C32:C36)</f>
        <v>211163</v>
      </c>
      <c r="D31" s="36">
        <f t="shared" si="6"/>
        <v>142019</v>
      </c>
      <c r="E31" s="36">
        <f t="shared" si="6"/>
        <v>10477</v>
      </c>
      <c r="F31" s="37">
        <f t="shared" si="6"/>
        <v>48274</v>
      </c>
      <c r="G31" s="37">
        <f t="shared" si="6"/>
        <v>20870</v>
      </c>
      <c r="H31" s="38">
        <f t="shared" si="6"/>
        <v>20441</v>
      </c>
      <c r="I31" s="38">
        <f t="shared" si="6"/>
        <v>30715</v>
      </c>
      <c r="J31" s="38">
        <f t="shared" si="6"/>
        <v>0</v>
      </c>
      <c r="K31" s="38">
        <v>0</v>
      </c>
    </row>
    <row r="32" spans="1:11" ht="12" customHeight="1">
      <c r="A32" s="27" t="s">
        <v>40</v>
      </c>
      <c r="B32" s="28">
        <f t="shared" si="3"/>
        <v>41370</v>
      </c>
      <c r="C32" s="29">
        <f>+D32+F32+G32</f>
        <v>31439</v>
      </c>
      <c r="D32" s="29">
        <v>21804</v>
      </c>
      <c r="E32" s="29">
        <v>1691</v>
      </c>
      <c r="F32" s="30">
        <v>7530</v>
      </c>
      <c r="G32" s="30">
        <v>2105</v>
      </c>
      <c r="H32" s="31">
        <v>3514</v>
      </c>
      <c r="I32" s="31">
        <v>6417</v>
      </c>
      <c r="J32" s="31">
        <v>0</v>
      </c>
      <c r="K32" s="31">
        <v>0</v>
      </c>
    </row>
    <row r="33" spans="1:11" ht="12" customHeight="1">
      <c r="A33" s="27" t="s">
        <v>41</v>
      </c>
      <c r="B33" s="28">
        <f t="shared" si="3"/>
        <v>263</v>
      </c>
      <c r="C33" s="29">
        <f>+D33+F33+G33</f>
        <v>128</v>
      </c>
      <c r="D33" s="29">
        <v>97</v>
      </c>
      <c r="E33" s="29">
        <v>0</v>
      </c>
      <c r="F33" s="30">
        <v>31</v>
      </c>
      <c r="G33" s="30">
        <v>0</v>
      </c>
      <c r="H33" s="31">
        <v>71</v>
      </c>
      <c r="I33" s="31">
        <v>64</v>
      </c>
      <c r="J33" s="31">
        <v>0</v>
      </c>
      <c r="K33" s="31">
        <v>0</v>
      </c>
    </row>
    <row r="34" spans="1:11" ht="12" customHeight="1">
      <c r="A34" s="27" t="s">
        <v>42</v>
      </c>
      <c r="B34" s="28">
        <f t="shared" si="3"/>
        <v>109660</v>
      </c>
      <c r="C34" s="29">
        <f>+D34+F34+G34</f>
        <v>93856</v>
      </c>
      <c r="D34" s="29">
        <v>58823</v>
      </c>
      <c r="E34" s="29">
        <v>4024</v>
      </c>
      <c r="F34" s="30">
        <v>24840</v>
      </c>
      <c r="G34" s="30">
        <v>10193</v>
      </c>
      <c r="H34" s="31">
        <v>8952</v>
      </c>
      <c r="I34" s="31">
        <v>6852</v>
      </c>
      <c r="J34" s="31">
        <v>0</v>
      </c>
      <c r="K34" s="31">
        <v>0</v>
      </c>
    </row>
    <row r="35" spans="1:11" ht="12" customHeight="1">
      <c r="A35" s="27" t="s">
        <v>43</v>
      </c>
      <c r="B35" s="28">
        <f t="shared" si="3"/>
        <v>36513</v>
      </c>
      <c r="C35" s="29">
        <f>+D35+F35+G35</f>
        <v>29885</v>
      </c>
      <c r="D35" s="29">
        <v>21314</v>
      </c>
      <c r="E35" s="29">
        <v>1054</v>
      </c>
      <c r="F35" s="30">
        <v>5565</v>
      </c>
      <c r="G35" s="30">
        <v>3006</v>
      </c>
      <c r="H35" s="31">
        <v>3136</v>
      </c>
      <c r="I35" s="31">
        <v>3492</v>
      </c>
      <c r="J35" s="31">
        <v>0</v>
      </c>
      <c r="K35" s="31">
        <v>0</v>
      </c>
    </row>
    <row r="36" spans="1:11" ht="12" customHeight="1">
      <c r="A36" s="41" t="s">
        <v>44</v>
      </c>
      <c r="B36" s="42">
        <f t="shared" si="3"/>
        <v>74513</v>
      </c>
      <c r="C36" s="43">
        <f>+D36+F36+G36</f>
        <v>55855</v>
      </c>
      <c r="D36" s="43">
        <v>39981</v>
      </c>
      <c r="E36" s="43">
        <v>3708</v>
      </c>
      <c r="F36" s="44">
        <v>10308</v>
      </c>
      <c r="G36" s="44">
        <v>5566</v>
      </c>
      <c r="H36" s="44">
        <v>4768</v>
      </c>
      <c r="I36" s="44">
        <v>13890</v>
      </c>
      <c r="J36" s="44">
        <v>0</v>
      </c>
      <c r="K36" s="44">
        <v>0</v>
      </c>
    </row>
    <row r="37" spans="1:11" s="39" customFormat="1" ht="12" customHeight="1">
      <c r="A37" s="45" t="s">
        <v>45</v>
      </c>
      <c r="B37" s="35">
        <f t="shared" si="3"/>
        <v>168400</v>
      </c>
      <c r="C37" s="36">
        <f aca="true" t="shared" si="7" ref="C37:J37">SUM(C38:C39)</f>
        <v>117165</v>
      </c>
      <c r="D37" s="36">
        <f t="shared" si="7"/>
        <v>92850</v>
      </c>
      <c r="E37" s="36">
        <f t="shared" si="7"/>
        <v>882</v>
      </c>
      <c r="F37" s="37">
        <f t="shared" si="7"/>
        <v>15814</v>
      </c>
      <c r="G37" s="37">
        <f t="shared" si="7"/>
        <v>8501</v>
      </c>
      <c r="H37" s="38">
        <f t="shared" si="7"/>
        <v>33955</v>
      </c>
      <c r="I37" s="38">
        <f t="shared" si="7"/>
        <v>17280</v>
      </c>
      <c r="J37" s="38">
        <f t="shared" si="7"/>
        <v>0</v>
      </c>
      <c r="K37" s="38">
        <v>0</v>
      </c>
    </row>
    <row r="38" spans="1:11" ht="12" customHeight="1">
      <c r="A38" s="27" t="s">
        <v>46</v>
      </c>
      <c r="B38" s="28">
        <f t="shared" si="3"/>
        <v>56408</v>
      </c>
      <c r="C38" s="29">
        <f>+D38+F38+G38</f>
        <v>27148</v>
      </c>
      <c r="D38" s="29">
        <v>23628</v>
      </c>
      <c r="E38" s="29">
        <v>374</v>
      </c>
      <c r="F38" s="30">
        <v>2140</v>
      </c>
      <c r="G38" s="30">
        <v>1380</v>
      </c>
      <c r="H38" s="31">
        <v>15188</v>
      </c>
      <c r="I38" s="31">
        <v>14072</v>
      </c>
      <c r="J38" s="31">
        <v>0</v>
      </c>
      <c r="K38" s="31">
        <v>0</v>
      </c>
    </row>
    <row r="39" spans="1:11" ht="12" customHeight="1">
      <c r="A39" s="41" t="s">
        <v>47</v>
      </c>
      <c r="B39" s="42">
        <f t="shared" si="3"/>
        <v>111992</v>
      </c>
      <c r="C39" s="43">
        <f>+D39+F39+G39</f>
        <v>90017</v>
      </c>
      <c r="D39" s="43">
        <v>69222</v>
      </c>
      <c r="E39" s="43">
        <v>508</v>
      </c>
      <c r="F39" s="44">
        <v>13674</v>
      </c>
      <c r="G39" s="44">
        <v>7121</v>
      </c>
      <c r="H39" s="44">
        <v>18767</v>
      </c>
      <c r="I39" s="44">
        <v>3208</v>
      </c>
      <c r="J39" s="44">
        <v>0</v>
      </c>
      <c r="K39" s="44">
        <v>0</v>
      </c>
    </row>
    <row r="40" spans="1:11" s="39" customFormat="1" ht="12" customHeight="1">
      <c r="A40" s="45" t="s">
        <v>48</v>
      </c>
      <c r="B40" s="35">
        <f t="shared" si="3"/>
        <v>206278</v>
      </c>
      <c r="C40" s="36">
        <f aca="true" t="shared" si="8" ref="C40:J40">SUM(C41:C43)</f>
        <v>187536</v>
      </c>
      <c r="D40" s="36">
        <f t="shared" si="8"/>
        <v>147350</v>
      </c>
      <c r="E40" s="36">
        <f t="shared" si="8"/>
        <v>3911</v>
      </c>
      <c r="F40" s="37">
        <f t="shared" si="8"/>
        <v>22547</v>
      </c>
      <c r="G40" s="37">
        <f t="shared" si="8"/>
        <v>17639</v>
      </c>
      <c r="H40" s="38">
        <f t="shared" si="8"/>
        <v>11955</v>
      </c>
      <c r="I40" s="38">
        <f t="shared" si="8"/>
        <v>6787</v>
      </c>
      <c r="J40" s="38">
        <f t="shared" si="8"/>
        <v>0</v>
      </c>
      <c r="K40" s="38">
        <v>0</v>
      </c>
    </row>
    <row r="41" spans="1:11" ht="12" customHeight="1">
      <c r="A41" s="27" t="s">
        <v>49</v>
      </c>
      <c r="B41" s="28">
        <f t="shared" si="3"/>
        <v>62304</v>
      </c>
      <c r="C41" s="29">
        <f>+D41+F41+G41</f>
        <v>58123</v>
      </c>
      <c r="D41" s="29">
        <v>43441</v>
      </c>
      <c r="E41" s="29">
        <v>2405</v>
      </c>
      <c r="F41" s="30">
        <v>7725</v>
      </c>
      <c r="G41" s="30">
        <v>6957</v>
      </c>
      <c r="H41" s="31">
        <v>2220</v>
      </c>
      <c r="I41" s="31">
        <v>1961</v>
      </c>
      <c r="J41" s="31">
        <v>0</v>
      </c>
      <c r="K41" s="31">
        <v>0</v>
      </c>
    </row>
    <row r="42" spans="1:11" ht="12" customHeight="1">
      <c r="A42" s="27" t="s">
        <v>50</v>
      </c>
      <c r="B42" s="28">
        <f t="shared" si="3"/>
        <v>105723</v>
      </c>
      <c r="C42" s="29">
        <f>+D42+F42+G42</f>
        <v>98669</v>
      </c>
      <c r="D42" s="29">
        <v>76456</v>
      </c>
      <c r="E42" s="29">
        <v>1494</v>
      </c>
      <c r="F42" s="30">
        <v>13289</v>
      </c>
      <c r="G42" s="30">
        <v>8924</v>
      </c>
      <c r="H42" s="31">
        <v>2717</v>
      </c>
      <c r="I42" s="31">
        <v>4337</v>
      </c>
      <c r="J42" s="31">
        <v>0</v>
      </c>
      <c r="K42" s="31">
        <v>0</v>
      </c>
    </row>
    <row r="43" spans="1:11" ht="12" customHeight="1">
      <c r="A43" s="41" t="s">
        <v>51</v>
      </c>
      <c r="B43" s="42">
        <f t="shared" si="3"/>
        <v>38251</v>
      </c>
      <c r="C43" s="43">
        <f>+D43+F43+G43</f>
        <v>30744</v>
      </c>
      <c r="D43" s="43">
        <v>27453</v>
      </c>
      <c r="E43" s="43">
        <v>12</v>
      </c>
      <c r="F43" s="44">
        <v>1533</v>
      </c>
      <c r="G43" s="44">
        <v>1758</v>
      </c>
      <c r="H43" s="44">
        <v>7018</v>
      </c>
      <c r="I43" s="44">
        <v>489</v>
      </c>
      <c r="J43" s="44">
        <v>0</v>
      </c>
      <c r="K43" s="44">
        <v>0</v>
      </c>
    </row>
    <row r="44" spans="1:11" s="39" customFormat="1" ht="12" customHeight="1">
      <c r="A44" s="45" t="s">
        <v>52</v>
      </c>
      <c r="B44" s="46">
        <f t="shared" si="3"/>
        <v>72069</v>
      </c>
      <c r="C44" s="37">
        <f aca="true" t="shared" si="9" ref="C44:J44">SUM(C45:C52)</f>
        <v>50986</v>
      </c>
      <c r="D44" s="37">
        <f t="shared" si="9"/>
        <v>42721</v>
      </c>
      <c r="E44" s="37">
        <f t="shared" si="9"/>
        <v>1140</v>
      </c>
      <c r="F44" s="37">
        <f t="shared" si="9"/>
        <v>5478</v>
      </c>
      <c r="G44" s="37">
        <f t="shared" si="9"/>
        <v>2787</v>
      </c>
      <c r="H44" s="38">
        <f t="shared" si="9"/>
        <v>7838</v>
      </c>
      <c r="I44" s="38">
        <f t="shared" si="9"/>
        <v>13245</v>
      </c>
      <c r="J44" s="38">
        <f t="shared" si="9"/>
        <v>0</v>
      </c>
      <c r="K44" s="38">
        <v>0</v>
      </c>
    </row>
    <row r="45" spans="1:11" ht="12" customHeight="1">
      <c r="A45" s="27" t="s">
        <v>53</v>
      </c>
      <c r="B45" s="33">
        <f aca="true" t="shared" si="10" ref="B45:B75">C45+H45+I45</f>
        <v>524</v>
      </c>
      <c r="C45" s="30">
        <f aca="true" t="shared" si="11" ref="C45:C52">+D45+F45+G45</f>
        <v>148</v>
      </c>
      <c r="D45" s="30">
        <v>120</v>
      </c>
      <c r="E45" s="30">
        <v>0</v>
      </c>
      <c r="F45" s="30">
        <v>0</v>
      </c>
      <c r="G45" s="30">
        <v>28</v>
      </c>
      <c r="H45" s="31">
        <v>125</v>
      </c>
      <c r="I45" s="31">
        <v>251</v>
      </c>
      <c r="J45" s="31">
        <v>0</v>
      </c>
      <c r="K45" s="31">
        <v>0</v>
      </c>
    </row>
    <row r="46" spans="1:11" ht="12" customHeight="1">
      <c r="A46" s="27" t="s">
        <v>54</v>
      </c>
      <c r="B46" s="33">
        <f t="shared" si="10"/>
        <v>15688</v>
      </c>
      <c r="C46" s="30">
        <f t="shared" si="11"/>
        <v>13477</v>
      </c>
      <c r="D46" s="30">
        <v>12026</v>
      </c>
      <c r="E46" s="30">
        <v>253</v>
      </c>
      <c r="F46" s="30">
        <v>1180</v>
      </c>
      <c r="G46" s="30">
        <v>271</v>
      </c>
      <c r="H46" s="31">
        <v>1481</v>
      </c>
      <c r="I46" s="31">
        <v>730</v>
      </c>
      <c r="J46" s="31">
        <v>0</v>
      </c>
      <c r="K46" s="31">
        <v>0</v>
      </c>
    </row>
    <row r="47" spans="1:11" ht="12" customHeight="1">
      <c r="A47" s="27" t="s">
        <v>55</v>
      </c>
      <c r="B47" s="33">
        <f t="shared" si="10"/>
        <v>5471</v>
      </c>
      <c r="C47" s="30">
        <f t="shared" si="11"/>
        <v>3802</v>
      </c>
      <c r="D47" s="30">
        <v>3364</v>
      </c>
      <c r="E47" s="30">
        <v>156</v>
      </c>
      <c r="F47" s="30">
        <v>240</v>
      </c>
      <c r="G47" s="30">
        <v>198</v>
      </c>
      <c r="H47" s="31">
        <v>593</v>
      </c>
      <c r="I47" s="31">
        <v>1076</v>
      </c>
      <c r="J47" s="31">
        <v>0</v>
      </c>
      <c r="K47" s="31">
        <v>0</v>
      </c>
    </row>
    <row r="48" spans="1:11" ht="12" customHeight="1">
      <c r="A48" s="27" t="s">
        <v>56</v>
      </c>
      <c r="B48" s="33">
        <f t="shared" si="10"/>
        <v>24584</v>
      </c>
      <c r="C48" s="30">
        <f t="shared" si="11"/>
        <v>17958</v>
      </c>
      <c r="D48" s="30">
        <v>15478</v>
      </c>
      <c r="E48" s="30">
        <v>478</v>
      </c>
      <c r="F48" s="30">
        <v>1904</v>
      </c>
      <c r="G48" s="30">
        <v>576</v>
      </c>
      <c r="H48" s="31">
        <v>1988</v>
      </c>
      <c r="I48" s="31">
        <v>4638</v>
      </c>
      <c r="J48" s="31">
        <v>0</v>
      </c>
      <c r="K48" s="31">
        <v>0</v>
      </c>
    </row>
    <row r="49" spans="1:11" ht="12" customHeight="1">
      <c r="A49" s="27" t="s">
        <v>57</v>
      </c>
      <c r="B49" s="33">
        <f t="shared" si="10"/>
        <v>16099</v>
      </c>
      <c r="C49" s="30">
        <f t="shared" si="11"/>
        <v>14271</v>
      </c>
      <c r="D49" s="30">
        <v>11014</v>
      </c>
      <c r="E49" s="30">
        <v>210</v>
      </c>
      <c r="F49" s="30">
        <v>1647</v>
      </c>
      <c r="G49" s="30">
        <v>1610</v>
      </c>
      <c r="H49" s="31">
        <v>1457</v>
      </c>
      <c r="I49" s="31">
        <v>371</v>
      </c>
      <c r="J49" s="31">
        <v>0</v>
      </c>
      <c r="K49" s="31">
        <v>0</v>
      </c>
    </row>
    <row r="50" spans="1:11" ht="12" customHeight="1">
      <c r="A50" s="27" t="s">
        <v>58</v>
      </c>
      <c r="B50" s="33">
        <f t="shared" si="10"/>
        <v>1319</v>
      </c>
      <c r="C50" s="30">
        <f t="shared" si="11"/>
        <v>60</v>
      </c>
      <c r="D50" s="30">
        <v>0</v>
      </c>
      <c r="E50" s="30">
        <v>0</v>
      </c>
      <c r="F50" s="30">
        <v>60</v>
      </c>
      <c r="G50" s="30">
        <v>0</v>
      </c>
      <c r="H50" s="31">
        <v>92</v>
      </c>
      <c r="I50" s="31">
        <v>1167</v>
      </c>
      <c r="J50" s="31">
        <v>0</v>
      </c>
      <c r="K50" s="31">
        <v>0</v>
      </c>
    </row>
    <row r="51" spans="1:11" ht="12" customHeight="1">
      <c r="A51" s="27" t="s">
        <v>59</v>
      </c>
      <c r="B51" s="33">
        <f t="shared" si="10"/>
        <v>2017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1">
        <v>193</v>
      </c>
      <c r="I51" s="31">
        <v>1824</v>
      </c>
      <c r="J51" s="31">
        <v>0</v>
      </c>
      <c r="K51" s="31">
        <v>0</v>
      </c>
    </row>
    <row r="52" spans="1:11" ht="12" customHeight="1">
      <c r="A52" s="41" t="s">
        <v>60</v>
      </c>
      <c r="B52" s="47">
        <f t="shared" si="10"/>
        <v>6367</v>
      </c>
      <c r="C52" s="44">
        <f t="shared" si="11"/>
        <v>1270</v>
      </c>
      <c r="D52" s="44">
        <v>719</v>
      </c>
      <c r="E52" s="44">
        <v>43</v>
      </c>
      <c r="F52" s="44">
        <v>447</v>
      </c>
      <c r="G52" s="44">
        <v>104</v>
      </c>
      <c r="H52" s="44">
        <v>1909</v>
      </c>
      <c r="I52" s="44">
        <v>3188</v>
      </c>
      <c r="J52" s="44">
        <v>0</v>
      </c>
      <c r="K52" s="44">
        <v>0</v>
      </c>
    </row>
    <row r="53" spans="1:11" s="39" customFormat="1" ht="12" customHeight="1">
      <c r="A53" s="45" t="s">
        <v>61</v>
      </c>
      <c r="B53" s="46">
        <f t="shared" si="10"/>
        <v>455844</v>
      </c>
      <c r="C53" s="37">
        <f aca="true" t="shared" si="12" ref="C53:J53">SUM(C54:C60)</f>
        <v>317016</v>
      </c>
      <c r="D53" s="37">
        <f t="shared" si="12"/>
        <v>231492</v>
      </c>
      <c r="E53" s="37">
        <f t="shared" si="12"/>
        <v>19635</v>
      </c>
      <c r="F53" s="37">
        <f t="shared" si="12"/>
        <v>61709</v>
      </c>
      <c r="G53" s="37">
        <f t="shared" si="12"/>
        <v>23815</v>
      </c>
      <c r="H53" s="38">
        <f t="shared" si="12"/>
        <v>118520</v>
      </c>
      <c r="I53" s="38">
        <f t="shared" si="12"/>
        <v>20308</v>
      </c>
      <c r="J53" s="38">
        <f t="shared" si="12"/>
        <v>0</v>
      </c>
      <c r="K53" s="38">
        <v>0</v>
      </c>
    </row>
    <row r="54" spans="1:11" ht="12" customHeight="1">
      <c r="A54" s="27" t="s">
        <v>62</v>
      </c>
      <c r="B54" s="33">
        <f t="shared" si="10"/>
        <v>82147</v>
      </c>
      <c r="C54" s="30">
        <f aca="true" t="shared" si="13" ref="C54:C60">+D54+F54+G54</f>
        <v>61972</v>
      </c>
      <c r="D54" s="30">
        <v>45919</v>
      </c>
      <c r="E54" s="30">
        <v>4001</v>
      </c>
      <c r="F54" s="30">
        <v>12570</v>
      </c>
      <c r="G54" s="30">
        <v>3483</v>
      </c>
      <c r="H54" s="31">
        <v>16008</v>
      </c>
      <c r="I54" s="31">
        <v>4167</v>
      </c>
      <c r="J54" s="31">
        <v>0</v>
      </c>
      <c r="K54" s="31">
        <v>0</v>
      </c>
    </row>
    <row r="55" spans="1:11" ht="12" customHeight="1">
      <c r="A55" s="27" t="s">
        <v>63</v>
      </c>
      <c r="B55" s="33">
        <f t="shared" si="10"/>
        <v>31979</v>
      </c>
      <c r="C55" s="30">
        <f t="shared" si="13"/>
        <v>25683</v>
      </c>
      <c r="D55" s="29">
        <v>17475</v>
      </c>
      <c r="E55" s="30">
        <v>3204</v>
      </c>
      <c r="F55" s="30">
        <v>6976</v>
      </c>
      <c r="G55" s="30">
        <v>1232</v>
      </c>
      <c r="H55" s="31">
        <v>4503</v>
      </c>
      <c r="I55" s="31">
        <v>1793</v>
      </c>
      <c r="J55" s="31">
        <v>0</v>
      </c>
      <c r="K55" s="31">
        <v>0</v>
      </c>
    </row>
    <row r="56" spans="1:11" ht="12" customHeight="1">
      <c r="A56" s="27" t="s">
        <v>64</v>
      </c>
      <c r="B56" s="33">
        <f t="shared" si="10"/>
        <v>112167</v>
      </c>
      <c r="C56" s="30">
        <f t="shared" si="13"/>
        <v>97605</v>
      </c>
      <c r="D56" s="30">
        <v>70357</v>
      </c>
      <c r="E56" s="30">
        <v>7436</v>
      </c>
      <c r="F56" s="30">
        <v>20245</v>
      </c>
      <c r="G56" s="30">
        <v>7003</v>
      </c>
      <c r="H56" s="31">
        <v>9006</v>
      </c>
      <c r="I56" s="31">
        <v>5556</v>
      </c>
      <c r="J56" s="31">
        <v>0</v>
      </c>
      <c r="K56" s="31">
        <v>0</v>
      </c>
    </row>
    <row r="57" spans="1:11" ht="12" customHeight="1">
      <c r="A57" s="27" t="s">
        <v>65</v>
      </c>
      <c r="B57" s="33">
        <f t="shared" si="10"/>
        <v>54496</v>
      </c>
      <c r="C57" s="30">
        <f t="shared" si="13"/>
        <v>39640</v>
      </c>
      <c r="D57" s="30">
        <v>31112</v>
      </c>
      <c r="E57" s="30">
        <v>197</v>
      </c>
      <c r="F57" s="30">
        <v>4967</v>
      </c>
      <c r="G57" s="30">
        <v>3561</v>
      </c>
      <c r="H57" s="31">
        <v>13392</v>
      </c>
      <c r="I57" s="31">
        <v>1464</v>
      </c>
      <c r="J57" s="31">
        <v>0</v>
      </c>
      <c r="K57" s="31">
        <v>0</v>
      </c>
    </row>
    <row r="58" spans="1:11" ht="12" customHeight="1">
      <c r="A58" s="27" t="s">
        <v>66</v>
      </c>
      <c r="B58" s="33">
        <f t="shared" si="10"/>
        <v>107548</v>
      </c>
      <c r="C58" s="30">
        <f t="shared" si="13"/>
        <v>48396</v>
      </c>
      <c r="D58" s="30">
        <v>34728</v>
      </c>
      <c r="E58" s="30">
        <v>1225</v>
      </c>
      <c r="F58" s="30">
        <v>7648</v>
      </c>
      <c r="G58" s="30">
        <v>6020</v>
      </c>
      <c r="H58" s="31">
        <v>56159</v>
      </c>
      <c r="I58" s="31">
        <v>2993</v>
      </c>
      <c r="J58" s="31">
        <v>0</v>
      </c>
      <c r="K58" s="31">
        <v>0</v>
      </c>
    </row>
    <row r="59" spans="1:11" ht="12" customHeight="1">
      <c r="A59" s="27" t="s">
        <v>67</v>
      </c>
      <c r="B59" s="33">
        <f t="shared" si="10"/>
        <v>35289</v>
      </c>
      <c r="C59" s="30">
        <f t="shared" si="13"/>
        <v>24273</v>
      </c>
      <c r="D59" s="30">
        <v>17697</v>
      </c>
      <c r="E59" s="30">
        <v>3286</v>
      </c>
      <c r="F59" s="30">
        <v>5394</v>
      </c>
      <c r="G59" s="30">
        <v>1182</v>
      </c>
      <c r="H59" s="31">
        <v>9353</v>
      </c>
      <c r="I59" s="31">
        <v>1663</v>
      </c>
      <c r="J59" s="31">
        <v>0</v>
      </c>
      <c r="K59" s="31">
        <v>0</v>
      </c>
    </row>
    <row r="60" spans="1:11" ht="12" customHeight="1">
      <c r="A60" s="41" t="s">
        <v>68</v>
      </c>
      <c r="B60" s="47">
        <f t="shared" si="10"/>
        <v>32218</v>
      </c>
      <c r="C60" s="44">
        <f t="shared" si="13"/>
        <v>19447</v>
      </c>
      <c r="D60" s="44">
        <v>14204</v>
      </c>
      <c r="E60" s="44">
        <v>286</v>
      </c>
      <c r="F60" s="44">
        <v>3909</v>
      </c>
      <c r="G60" s="44">
        <v>1334</v>
      </c>
      <c r="H60" s="44">
        <v>10099</v>
      </c>
      <c r="I60" s="44">
        <v>2672</v>
      </c>
      <c r="J60" s="44">
        <v>0</v>
      </c>
      <c r="K60" s="44">
        <v>0</v>
      </c>
    </row>
    <row r="61" spans="1:11" s="39" customFormat="1" ht="12" customHeight="1">
      <c r="A61" s="45" t="s">
        <v>69</v>
      </c>
      <c r="B61" s="46">
        <f t="shared" si="10"/>
        <v>249446</v>
      </c>
      <c r="C61" s="37">
        <f aca="true" t="shared" si="14" ref="C61:J61">SUM(C62:C64)</f>
        <v>195152</v>
      </c>
      <c r="D61" s="37">
        <f t="shared" si="14"/>
        <v>138426</v>
      </c>
      <c r="E61" s="37">
        <f t="shared" si="14"/>
        <v>5051</v>
      </c>
      <c r="F61" s="37">
        <f t="shared" si="14"/>
        <v>42096</v>
      </c>
      <c r="G61" s="37">
        <f t="shared" si="14"/>
        <v>14630</v>
      </c>
      <c r="H61" s="38">
        <f t="shared" si="14"/>
        <v>52704</v>
      </c>
      <c r="I61" s="38">
        <f t="shared" si="14"/>
        <v>1590</v>
      </c>
      <c r="J61" s="38">
        <f t="shared" si="14"/>
        <v>0</v>
      </c>
      <c r="K61" s="38">
        <v>0</v>
      </c>
    </row>
    <row r="62" spans="1:11" ht="12" customHeight="1">
      <c r="A62" s="27" t="s">
        <v>70</v>
      </c>
      <c r="B62" s="33">
        <f t="shared" si="10"/>
        <v>87538</v>
      </c>
      <c r="C62" s="30">
        <f>+D62+F62+G62</f>
        <v>60116</v>
      </c>
      <c r="D62" s="30">
        <v>40603</v>
      </c>
      <c r="E62" s="30">
        <v>939</v>
      </c>
      <c r="F62" s="30">
        <v>13462</v>
      </c>
      <c r="G62" s="30">
        <v>6051</v>
      </c>
      <c r="H62" s="31">
        <v>26560</v>
      </c>
      <c r="I62" s="31">
        <v>862</v>
      </c>
      <c r="J62" s="31">
        <v>0</v>
      </c>
      <c r="K62" s="31">
        <v>0</v>
      </c>
    </row>
    <row r="63" spans="1:11" ht="12" customHeight="1">
      <c r="A63" s="27" t="s">
        <v>71</v>
      </c>
      <c r="B63" s="33">
        <f t="shared" si="10"/>
        <v>109900</v>
      </c>
      <c r="C63" s="30">
        <f>+D63+F63+G63</f>
        <v>91343</v>
      </c>
      <c r="D63" s="30">
        <v>67627</v>
      </c>
      <c r="E63" s="30">
        <v>2372</v>
      </c>
      <c r="F63" s="30">
        <v>17773</v>
      </c>
      <c r="G63" s="30">
        <v>5943</v>
      </c>
      <c r="H63" s="31">
        <v>18216</v>
      </c>
      <c r="I63" s="31">
        <v>341</v>
      </c>
      <c r="J63" s="31">
        <v>0</v>
      </c>
      <c r="K63" s="31">
        <v>0</v>
      </c>
    </row>
    <row r="64" spans="1:11" ht="12" customHeight="1">
      <c r="A64" s="41" t="s">
        <v>72</v>
      </c>
      <c r="B64" s="47">
        <f t="shared" si="10"/>
        <v>52008</v>
      </c>
      <c r="C64" s="44">
        <f>+D64+F64+G64</f>
        <v>43693</v>
      </c>
      <c r="D64" s="44">
        <v>30196</v>
      </c>
      <c r="E64" s="44">
        <v>1740</v>
      </c>
      <c r="F64" s="44">
        <v>10861</v>
      </c>
      <c r="G64" s="44">
        <v>2636</v>
      </c>
      <c r="H64" s="44">
        <v>7928</v>
      </c>
      <c r="I64" s="44">
        <v>387</v>
      </c>
      <c r="J64" s="44">
        <v>0</v>
      </c>
      <c r="K64" s="44">
        <v>0</v>
      </c>
    </row>
    <row r="65" spans="1:11" s="39" customFormat="1" ht="12" customHeight="1">
      <c r="A65" s="45" t="s">
        <v>73</v>
      </c>
      <c r="B65" s="46">
        <f t="shared" si="10"/>
        <v>286191</v>
      </c>
      <c r="C65" s="37">
        <f aca="true" t="shared" si="15" ref="C65:J65">SUM(C66:C67)</f>
        <v>224928</v>
      </c>
      <c r="D65" s="36">
        <f t="shared" si="15"/>
        <v>160237</v>
      </c>
      <c r="E65" s="37">
        <f t="shared" si="15"/>
        <v>6721</v>
      </c>
      <c r="F65" s="37">
        <f t="shared" si="15"/>
        <v>53437</v>
      </c>
      <c r="G65" s="37">
        <f t="shared" si="15"/>
        <v>11254</v>
      </c>
      <c r="H65" s="38">
        <f t="shared" si="15"/>
        <v>55379</v>
      </c>
      <c r="I65" s="38">
        <f t="shared" si="15"/>
        <v>5884</v>
      </c>
      <c r="J65" s="38">
        <f t="shared" si="15"/>
        <v>0</v>
      </c>
      <c r="K65" s="38">
        <v>0</v>
      </c>
    </row>
    <row r="66" spans="1:11" ht="12" customHeight="1">
      <c r="A66" s="27" t="s">
        <v>74</v>
      </c>
      <c r="B66" s="33">
        <f t="shared" si="10"/>
        <v>139255</v>
      </c>
      <c r="C66" s="30">
        <f>+D66+F66+G66</f>
        <v>101889</v>
      </c>
      <c r="D66" s="30">
        <v>74518</v>
      </c>
      <c r="E66" s="30">
        <v>1616</v>
      </c>
      <c r="F66" s="30">
        <v>22271</v>
      </c>
      <c r="G66" s="30">
        <v>5100</v>
      </c>
      <c r="H66" s="31">
        <v>32432</v>
      </c>
      <c r="I66" s="31">
        <v>4934</v>
      </c>
      <c r="J66" s="31">
        <v>0</v>
      </c>
      <c r="K66" s="31">
        <v>0</v>
      </c>
    </row>
    <row r="67" spans="1:11" ht="12" customHeight="1">
      <c r="A67" s="41" t="s">
        <v>75</v>
      </c>
      <c r="B67" s="47">
        <f t="shared" si="10"/>
        <v>146936</v>
      </c>
      <c r="C67" s="44">
        <f>+D67+F67+G67</f>
        <v>123039</v>
      </c>
      <c r="D67" s="44">
        <v>85719</v>
      </c>
      <c r="E67" s="44">
        <v>5105</v>
      </c>
      <c r="F67" s="44">
        <v>31166</v>
      </c>
      <c r="G67" s="44">
        <v>6154</v>
      </c>
      <c r="H67" s="44">
        <v>22947</v>
      </c>
      <c r="I67" s="44">
        <v>950</v>
      </c>
      <c r="J67" s="44">
        <v>0</v>
      </c>
      <c r="K67" s="44">
        <v>0</v>
      </c>
    </row>
    <row r="68" spans="1:11" s="39" customFormat="1" ht="12" customHeight="1">
      <c r="A68" s="45" t="s">
        <v>76</v>
      </c>
      <c r="B68" s="46">
        <f t="shared" si="10"/>
        <v>72013</v>
      </c>
      <c r="C68" s="37">
        <f aca="true" t="shared" si="16" ref="C68:J68">SUM(C69:C73)</f>
        <v>40440</v>
      </c>
      <c r="D68" s="37">
        <f t="shared" si="16"/>
        <v>32555</v>
      </c>
      <c r="E68" s="37">
        <f t="shared" si="16"/>
        <v>549</v>
      </c>
      <c r="F68" s="37">
        <f t="shared" si="16"/>
        <v>5975</v>
      </c>
      <c r="G68" s="37">
        <f t="shared" si="16"/>
        <v>1910</v>
      </c>
      <c r="H68" s="38">
        <f t="shared" si="16"/>
        <v>13399</v>
      </c>
      <c r="I68" s="38">
        <f t="shared" si="16"/>
        <v>18174</v>
      </c>
      <c r="J68" s="38">
        <f t="shared" si="16"/>
        <v>0</v>
      </c>
      <c r="K68" s="38">
        <v>0</v>
      </c>
    </row>
    <row r="69" spans="1:11" ht="12" customHeight="1">
      <c r="A69" s="27" t="s">
        <v>77</v>
      </c>
      <c r="B69" s="33">
        <f t="shared" si="10"/>
        <v>6574</v>
      </c>
      <c r="C69" s="30">
        <f>+D69+F69+G69</f>
        <v>5570</v>
      </c>
      <c r="D69" s="30">
        <v>4776</v>
      </c>
      <c r="E69" s="30">
        <v>154</v>
      </c>
      <c r="F69" s="30">
        <v>669</v>
      </c>
      <c r="G69" s="30">
        <v>125</v>
      </c>
      <c r="H69" s="31">
        <v>731</v>
      </c>
      <c r="I69" s="31">
        <v>273</v>
      </c>
      <c r="J69" s="31">
        <v>0</v>
      </c>
      <c r="K69" s="31">
        <v>0</v>
      </c>
    </row>
    <row r="70" spans="1:11" ht="12" customHeight="1">
      <c r="A70" s="27" t="s">
        <v>78</v>
      </c>
      <c r="B70" s="33">
        <f t="shared" si="10"/>
        <v>5244</v>
      </c>
      <c r="C70" s="30">
        <f>+D70+F70+G70</f>
        <v>3053</v>
      </c>
      <c r="D70" s="29">
        <v>2305</v>
      </c>
      <c r="E70" s="30">
        <v>0</v>
      </c>
      <c r="F70" s="30">
        <v>624</v>
      </c>
      <c r="G70" s="30">
        <v>124</v>
      </c>
      <c r="H70" s="31">
        <v>1053</v>
      </c>
      <c r="I70" s="31">
        <v>1138</v>
      </c>
      <c r="J70" s="31">
        <v>0</v>
      </c>
      <c r="K70" s="31">
        <v>0</v>
      </c>
    </row>
    <row r="71" spans="1:11" ht="12" customHeight="1">
      <c r="A71" s="27" t="s">
        <v>79</v>
      </c>
      <c r="B71" s="33">
        <f t="shared" si="10"/>
        <v>5305</v>
      </c>
      <c r="C71" s="30">
        <f>+D71+F71+G71</f>
        <v>3875</v>
      </c>
      <c r="D71" s="30">
        <v>3412</v>
      </c>
      <c r="E71" s="30">
        <v>83</v>
      </c>
      <c r="F71" s="30">
        <v>422</v>
      </c>
      <c r="G71" s="30">
        <v>41</v>
      </c>
      <c r="H71" s="31">
        <v>1210</v>
      </c>
      <c r="I71" s="31">
        <v>220</v>
      </c>
      <c r="J71" s="31">
        <v>0</v>
      </c>
      <c r="K71" s="31">
        <v>0</v>
      </c>
    </row>
    <row r="72" spans="1:11" ht="12" customHeight="1">
      <c r="A72" s="27" t="s">
        <v>80</v>
      </c>
      <c r="B72" s="33">
        <f t="shared" si="10"/>
        <v>17908</v>
      </c>
      <c r="C72" s="30">
        <f>+D72+F72+G72</f>
        <v>4798</v>
      </c>
      <c r="D72" s="30">
        <v>3721</v>
      </c>
      <c r="E72" s="30">
        <v>65</v>
      </c>
      <c r="F72" s="30">
        <v>696</v>
      </c>
      <c r="G72" s="30">
        <v>381</v>
      </c>
      <c r="H72" s="31">
        <v>3270</v>
      </c>
      <c r="I72" s="31">
        <v>9840</v>
      </c>
      <c r="J72" s="31">
        <v>0</v>
      </c>
      <c r="K72" s="31">
        <v>0</v>
      </c>
    </row>
    <row r="73" spans="1:11" ht="12" customHeight="1">
      <c r="A73" s="41" t="s">
        <v>81</v>
      </c>
      <c r="B73" s="47">
        <f t="shared" si="10"/>
        <v>36982</v>
      </c>
      <c r="C73" s="44">
        <f>+D73+F73+G73</f>
        <v>23144</v>
      </c>
      <c r="D73" s="44">
        <v>18341</v>
      </c>
      <c r="E73" s="44">
        <v>247</v>
      </c>
      <c r="F73" s="44">
        <v>3564</v>
      </c>
      <c r="G73" s="44">
        <v>1239</v>
      </c>
      <c r="H73" s="44">
        <v>7135</v>
      </c>
      <c r="I73" s="44">
        <v>6703</v>
      </c>
      <c r="J73" s="44">
        <v>0</v>
      </c>
      <c r="K73" s="44">
        <v>0</v>
      </c>
    </row>
    <row r="74" spans="1:11" s="39" customFormat="1" ht="12" customHeight="1">
      <c r="A74" s="45" t="s">
        <v>82</v>
      </c>
      <c r="B74" s="46">
        <f t="shared" si="10"/>
        <v>160060</v>
      </c>
      <c r="C74" s="37">
        <f aca="true" t="shared" si="17" ref="C74:J74">SUM(C75:C78)</f>
        <v>130374</v>
      </c>
      <c r="D74" s="36">
        <f t="shared" si="17"/>
        <v>88698</v>
      </c>
      <c r="E74" s="37">
        <f t="shared" si="17"/>
        <v>17336</v>
      </c>
      <c r="F74" s="37">
        <f t="shared" si="17"/>
        <v>28705</v>
      </c>
      <c r="G74" s="37">
        <f t="shared" si="17"/>
        <v>12971</v>
      </c>
      <c r="H74" s="38">
        <f t="shared" si="17"/>
        <v>21218</v>
      </c>
      <c r="I74" s="38">
        <f t="shared" si="17"/>
        <v>8468</v>
      </c>
      <c r="J74" s="38">
        <f t="shared" si="17"/>
        <v>0</v>
      </c>
      <c r="K74" s="38">
        <v>0</v>
      </c>
    </row>
    <row r="75" spans="1:11" ht="12" customHeight="1">
      <c r="A75" s="27" t="s">
        <v>83</v>
      </c>
      <c r="B75" s="33">
        <f t="shared" si="10"/>
        <v>64602</v>
      </c>
      <c r="C75" s="30">
        <f>+D75+F75+G75</f>
        <v>58489</v>
      </c>
      <c r="D75" s="30">
        <v>36744</v>
      </c>
      <c r="E75" s="30">
        <v>16382</v>
      </c>
      <c r="F75" s="30">
        <v>15465</v>
      </c>
      <c r="G75" s="30">
        <v>6280</v>
      </c>
      <c r="H75" s="31">
        <v>4844</v>
      </c>
      <c r="I75" s="31">
        <v>1269</v>
      </c>
      <c r="J75" s="31">
        <v>0</v>
      </c>
      <c r="K75" s="31">
        <v>0</v>
      </c>
    </row>
    <row r="76" spans="1:11" ht="12" customHeight="1">
      <c r="A76" s="27" t="s">
        <v>84</v>
      </c>
      <c r="B76" s="33">
        <f aca="true" t="shared" si="18" ref="B76:B81">C76+H76+I76</f>
        <v>26638</v>
      </c>
      <c r="C76" s="30">
        <f>+D76+F76+G76</f>
        <v>22564</v>
      </c>
      <c r="D76" s="30">
        <v>16589</v>
      </c>
      <c r="E76" s="30">
        <v>482</v>
      </c>
      <c r="F76" s="30">
        <v>4682</v>
      </c>
      <c r="G76" s="30">
        <v>1293</v>
      </c>
      <c r="H76" s="31">
        <v>2455</v>
      </c>
      <c r="I76" s="31">
        <v>1619</v>
      </c>
      <c r="J76" s="31">
        <v>0</v>
      </c>
      <c r="K76" s="31">
        <v>0</v>
      </c>
    </row>
    <row r="77" spans="1:11" ht="12" customHeight="1">
      <c r="A77" s="27" t="s">
        <v>85</v>
      </c>
      <c r="B77" s="33">
        <f t="shared" si="18"/>
        <v>46493</v>
      </c>
      <c r="C77" s="30">
        <f>+D77+F77+G77</f>
        <v>30177</v>
      </c>
      <c r="D77" s="30">
        <v>21377</v>
      </c>
      <c r="E77" s="30">
        <v>304</v>
      </c>
      <c r="F77" s="30">
        <v>4906</v>
      </c>
      <c r="G77" s="30">
        <v>3894</v>
      </c>
      <c r="H77" s="31">
        <v>12367</v>
      </c>
      <c r="I77" s="31">
        <v>3949</v>
      </c>
      <c r="J77" s="31">
        <v>0</v>
      </c>
      <c r="K77" s="31">
        <v>0</v>
      </c>
    </row>
    <row r="78" spans="1:11" ht="12" customHeight="1">
      <c r="A78" s="41" t="s">
        <v>86</v>
      </c>
      <c r="B78" s="47">
        <f t="shared" si="18"/>
        <v>22327</v>
      </c>
      <c r="C78" s="44">
        <f>+D78+F78+G78</f>
        <v>19144</v>
      </c>
      <c r="D78" s="44">
        <v>13988</v>
      </c>
      <c r="E78" s="44">
        <v>168</v>
      </c>
      <c r="F78" s="44">
        <v>3652</v>
      </c>
      <c r="G78" s="44">
        <v>1504</v>
      </c>
      <c r="H78" s="44">
        <v>1552</v>
      </c>
      <c r="I78" s="44">
        <v>1631</v>
      </c>
      <c r="J78" s="44">
        <v>0</v>
      </c>
      <c r="K78" s="44">
        <v>0</v>
      </c>
    </row>
    <row r="79" spans="1:11" s="39" customFormat="1" ht="12" customHeight="1">
      <c r="A79" s="45" t="s">
        <v>87</v>
      </c>
      <c r="B79" s="46">
        <f t="shared" si="18"/>
        <v>204184</v>
      </c>
      <c r="C79" s="37">
        <f aca="true" t="shared" si="19" ref="C79:J79">SUM(C80:C81)</f>
        <v>173105</v>
      </c>
      <c r="D79" s="37">
        <f t="shared" si="19"/>
        <v>127157</v>
      </c>
      <c r="E79" s="37">
        <f t="shared" si="19"/>
        <v>3773</v>
      </c>
      <c r="F79" s="37">
        <f t="shared" si="19"/>
        <v>31065</v>
      </c>
      <c r="G79" s="37">
        <f t="shared" si="19"/>
        <v>14883</v>
      </c>
      <c r="H79" s="38">
        <f t="shared" si="19"/>
        <v>13245</v>
      </c>
      <c r="I79" s="38">
        <f t="shared" si="19"/>
        <v>17834</v>
      </c>
      <c r="J79" s="38">
        <f t="shared" si="19"/>
        <v>0</v>
      </c>
      <c r="K79" s="38">
        <v>0</v>
      </c>
    </row>
    <row r="80" spans="1:11" ht="12" customHeight="1">
      <c r="A80" s="27" t="s">
        <v>88</v>
      </c>
      <c r="B80" s="33">
        <f t="shared" si="18"/>
        <v>61239</v>
      </c>
      <c r="C80" s="30">
        <f>+D80+F80+G80</f>
        <v>56923</v>
      </c>
      <c r="D80" s="30">
        <v>42146</v>
      </c>
      <c r="E80" s="30">
        <v>1752</v>
      </c>
      <c r="F80" s="30">
        <v>8548</v>
      </c>
      <c r="G80" s="30">
        <v>6229</v>
      </c>
      <c r="H80" s="31">
        <v>1881</v>
      </c>
      <c r="I80" s="31">
        <v>2435</v>
      </c>
      <c r="J80" s="31">
        <v>0</v>
      </c>
      <c r="K80" s="31">
        <v>0</v>
      </c>
    </row>
    <row r="81" spans="1:11" ht="12" customHeight="1">
      <c r="A81" s="48" t="s">
        <v>89</v>
      </c>
      <c r="B81" s="49">
        <f t="shared" si="18"/>
        <v>142945</v>
      </c>
      <c r="C81" s="50">
        <f>+D81+F81+G81</f>
        <v>116182</v>
      </c>
      <c r="D81" s="51">
        <v>85011</v>
      </c>
      <c r="E81" s="50">
        <v>2021</v>
      </c>
      <c r="F81" s="50">
        <v>22517</v>
      </c>
      <c r="G81" s="50">
        <v>8654</v>
      </c>
      <c r="H81" s="50">
        <v>11364</v>
      </c>
      <c r="I81" s="50">
        <v>15399</v>
      </c>
      <c r="J81" s="50">
        <v>0</v>
      </c>
      <c r="K81" s="50">
        <v>0</v>
      </c>
    </row>
    <row r="82" spans="1:7" ht="12" customHeight="1">
      <c r="A82" s="57" t="s">
        <v>94</v>
      </c>
      <c r="C82" s="8"/>
      <c r="D82" s="8"/>
      <c r="E82" s="8"/>
      <c r="F82" s="8"/>
      <c r="G82" s="8"/>
    </row>
    <row r="83" spans="1:7" ht="12" customHeight="1">
      <c r="A83" s="8" t="s">
        <v>93</v>
      </c>
      <c r="C83" s="8"/>
      <c r="D83" s="8"/>
      <c r="E83" s="8"/>
      <c r="F83" s="8"/>
      <c r="G83" s="8"/>
    </row>
    <row r="84" spans="1:7" ht="12" customHeight="1">
      <c r="A84" s="8"/>
      <c r="C84" s="8"/>
      <c r="D84" s="8"/>
      <c r="E84" s="8"/>
      <c r="F84" s="8"/>
      <c r="G84" s="8"/>
    </row>
    <row r="85" spans="1:7" ht="12" customHeight="1">
      <c r="A85" s="8"/>
      <c r="C85" s="8"/>
      <c r="D85" s="8"/>
      <c r="E85" s="8"/>
      <c r="F85" s="8"/>
      <c r="G85" s="8"/>
    </row>
    <row r="86" spans="1:7" ht="12" customHeight="1">
      <c r="A86" s="8"/>
      <c r="D86" s="8"/>
      <c r="E86" s="8"/>
      <c r="F86" s="8"/>
      <c r="G86" s="8"/>
    </row>
    <row r="87" spans="1:7" ht="12" customHeight="1">
      <c r="A87" s="8"/>
      <c r="D87" s="52"/>
      <c r="E87" s="8"/>
      <c r="F87" s="8"/>
      <c r="G87" s="8"/>
    </row>
    <row r="88" spans="1:7" ht="12" customHeight="1">
      <c r="A88" s="8"/>
      <c r="D88" s="8"/>
      <c r="E88" s="8"/>
      <c r="F88" s="8"/>
      <c r="G88" s="8"/>
    </row>
    <row r="89" spans="1:7" ht="12" customHeight="1">
      <c r="A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8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</sheetData>
  <mergeCells count="1">
    <mergeCell ref="H4:H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2002-02-01T06:23:51Z</dcterms:created>
  <dcterms:modified xsi:type="dcterms:W3CDTF">2006-05-19T02:21:52Z</dcterms:modified>
  <cp:category/>
  <cp:version/>
  <cp:contentType/>
  <cp:contentStatus/>
</cp:coreProperties>
</file>