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" sheetId="1" r:id="rId1"/>
  </sheets>
  <definedNames>
    <definedName name="_xlnm.Print_Area" localSheetId="0">'14'!$A$1:$Z$29</definedName>
  </definedNames>
  <calcPr fullCalcOnLoad="1"/>
</workbook>
</file>

<file path=xl/sharedStrings.xml><?xml version="1.0" encoding="utf-8"?>
<sst xmlns="http://schemas.openxmlformats.org/spreadsheetml/2006/main" count="179" uniqueCount="75">
  <si>
    <t>（単位：㎜）</t>
  </si>
  <si>
    <t>観測所</t>
  </si>
  <si>
    <t>６年</t>
  </si>
  <si>
    <t>７年</t>
  </si>
  <si>
    <t>８年</t>
  </si>
  <si>
    <t>９年</t>
  </si>
  <si>
    <t>１０年</t>
  </si>
  <si>
    <t>１１年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</si>
  <si>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</si>
  <si>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</si>
  <si>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</si>
  <si>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</si>
  <si>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</si>
  <si>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</si>
  <si>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</si>
  <si>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</si>
  <si>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</si>
  <si>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</si>
  <si>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</si>
  <si>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</si>
  <si>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国見</t>
  </si>
  <si>
    <t>中津</t>
  </si>
  <si>
    <t>豊後高田</t>
  </si>
  <si>
    <t>×</t>
  </si>
  <si>
    <t>耶馬渓</t>
  </si>
  <si>
    <t>院内</t>
  </si>
  <si>
    <t>杵築</t>
  </si>
  <si>
    <t>伏木</t>
  </si>
  <si>
    <t>2,399)</t>
  </si>
  <si>
    <t>日田</t>
  </si>
  <si>
    <t>2,029)</t>
  </si>
  <si>
    <t>別府</t>
  </si>
  <si>
    <t>2,064)</t>
  </si>
  <si>
    <t>玖珠</t>
  </si>
  <si>
    <t>湯布院</t>
  </si>
  <si>
    <t>大分</t>
  </si>
  <si>
    <t>佐賀関</t>
  </si>
  <si>
    <t>4,344)</t>
  </si>
  <si>
    <t>臼杵</t>
  </si>
  <si>
    <t>温見</t>
  </si>
  <si>
    <t>1,292)</t>
  </si>
  <si>
    <t>犬飼</t>
  </si>
  <si>
    <t>竹田</t>
  </si>
  <si>
    <t>出羽</t>
  </si>
  <si>
    <t>1,856)</t>
  </si>
  <si>
    <t>佐伯</t>
  </si>
  <si>
    <t>倉木</t>
  </si>
  <si>
    <t>1,973)</t>
  </si>
  <si>
    <t>宇目</t>
  </si>
  <si>
    <t>蒲江</t>
  </si>
  <si>
    <t>１２年</t>
  </si>
  <si>
    <t>１３年</t>
  </si>
  <si>
    <t>１４年</t>
  </si>
  <si>
    <t>１５年</t>
  </si>
  <si>
    <t>１６年</t>
  </si>
  <si>
    <t>平　　　　　成　　　　　１６　　　　　年</t>
  </si>
  <si>
    <t>１７年</t>
  </si>
  <si>
    <t>51)</t>
  </si>
  <si>
    <t>－</t>
  </si>
  <si>
    <t>0］</t>
  </si>
  <si>
    <t>1,201］</t>
  </si>
  <si>
    <t>53)</t>
  </si>
  <si>
    <t>24)</t>
  </si>
  <si>
    <t>2)</t>
  </si>
  <si>
    <t>椿ヶ鼻</t>
  </si>
  <si>
    <t>1,476］</t>
  </si>
  <si>
    <t>73)</t>
  </si>
  <si>
    <t>15)</t>
  </si>
  <si>
    <t>1,384］</t>
  </si>
  <si>
    <t>99)</t>
  </si>
  <si>
    <t>1,813］</t>
  </si>
  <si>
    <t xml:space="preserve">   資料：大分地方気象台「大分県気象月報」</t>
  </si>
  <si>
    <t xml:space="preserve">    　注）×は欠測、）は準完全値　資料：80％以上、］は資料不足値　資料：80％未満　　</t>
  </si>
  <si>
    <t>平成 17 年</t>
  </si>
  <si>
    <t xml:space="preserve">    14．降　　　　　　水　　　　　　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</si>
</sst>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distributed" vertical="center"/>
      <protection/>
    </xf>
    <xf numFmtId="38" fontId="7" fillId="0" borderId="0" xfId="16" applyFont="1" applyAlignment="1">
      <alignment vertical="center"/>
    </xf>
    <xf numFmtId="38" fontId="7" fillId="0" borderId="0" xfId="16" applyFont="1" applyAlignment="1" applyProtection="1">
      <alignment vertical="center"/>
      <protection/>
    </xf>
    <xf numFmtId="38" fontId="7" fillId="0" borderId="0" xfId="0" applyNumberFormat="1" applyFont="1" applyAlignment="1">
      <alignment horizontal="right"/>
    </xf>
    <xf numFmtId="38" fontId="7" fillId="0" borderId="0" xfId="16" applyFont="1" applyBorder="1" applyAlignment="1" applyProtection="1">
      <alignment vertical="center"/>
      <protection/>
    </xf>
    <xf numFmtId="38" fontId="7" fillId="0" borderId="0" xfId="16" applyFont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38" fontId="7" fillId="0" borderId="0" xfId="16" applyFont="1" applyAlignment="1">
      <alignment horizontal="right" vertical="center"/>
    </xf>
    <xf numFmtId="38" fontId="7" fillId="0" borderId="0" xfId="16" applyNumberFormat="1" applyFont="1" applyAlignment="1">
      <alignment vertical="center"/>
    </xf>
    <xf numFmtId="38" fontId="7" fillId="0" borderId="0" xfId="16" applyFont="1" applyBorder="1" applyAlignment="1" applyProtection="1">
      <alignment horizontal="right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38" fontId="7" fillId="0" borderId="7" xfId="16" applyFont="1" applyBorder="1" applyAlignment="1">
      <alignment vertical="center"/>
    </xf>
    <xf numFmtId="38" fontId="7" fillId="0" borderId="7" xfId="16" applyFont="1" applyBorder="1" applyAlignment="1" applyProtection="1">
      <alignment vertical="center"/>
      <protection/>
    </xf>
    <xf numFmtId="38" fontId="7" fillId="0" borderId="7" xfId="0" applyNumberFormat="1" applyFont="1" applyBorder="1" applyAlignment="1">
      <alignment horizontal="right"/>
    </xf>
    <xf numFmtId="38" fontId="7" fillId="0" borderId="7" xfId="16" applyFont="1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SheetLayoutView="100" workbookViewId="0" topLeftCell="A1">
      <selection activeCell="C2" sqref="C2"/>
    </sheetView>
  </sheetViews>
  <sheetFormatPr defaultColWidth="9.00390625" defaultRowHeight="13.5"/>
  <cols>
    <col min="1" max="13" width="8.375" style="6" customWidth="1"/>
    <col min="14" max="25" width="6.375" style="6" customWidth="1"/>
    <col min="26" max="26" width="8.375" style="6" customWidth="1"/>
    <col min="27" max="16384" width="9.00390625" style="6" customWidth="1"/>
  </cols>
  <sheetData>
    <row r="1" spans="1:26" s="4" customFormat="1" ht="22.5" customHeight="1">
      <c r="A1" s="1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thickBot="1">
      <c r="A2" s="5" t="s">
        <v>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 t="s">
        <v>73</v>
      </c>
    </row>
    <row r="3" spans="1:26" s="9" customFormat="1" ht="12" customHeight="1" thickTop="1">
      <c r="A3" s="37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50</v>
      </c>
      <c r="I3" s="30" t="s">
        <v>51</v>
      </c>
      <c r="J3" s="30" t="s">
        <v>52</v>
      </c>
      <c r="K3" s="30" t="s">
        <v>53</v>
      </c>
      <c r="L3" s="30" t="s">
        <v>54</v>
      </c>
      <c r="M3" s="30" t="s">
        <v>56</v>
      </c>
      <c r="N3" s="34" t="s">
        <v>55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32" t="s">
        <v>1</v>
      </c>
    </row>
    <row r="4" spans="1:26" s="9" customFormat="1" ht="12" customHeight="1">
      <c r="A4" s="3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0" t="s">
        <v>8</v>
      </c>
      <c r="O4" s="10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0" t="s">
        <v>14</v>
      </c>
      <c r="U4" s="10" t="s">
        <v>15</v>
      </c>
      <c r="V4" s="10" t="s">
        <v>16</v>
      </c>
      <c r="W4" s="10" t="s">
        <v>17</v>
      </c>
      <c r="X4" s="10" t="s">
        <v>18</v>
      </c>
      <c r="Y4" s="10" t="s">
        <v>19</v>
      </c>
      <c r="Z4" s="33"/>
    </row>
    <row r="5" spans="1:26" ht="16.5" customHeight="1">
      <c r="A5" s="11" t="s">
        <v>20</v>
      </c>
      <c r="B5" s="12">
        <v>1033</v>
      </c>
      <c r="C5" s="12">
        <v>1510</v>
      </c>
      <c r="D5" s="12">
        <v>1383</v>
      </c>
      <c r="E5" s="12">
        <v>1780</v>
      </c>
      <c r="F5" s="13">
        <v>1622</v>
      </c>
      <c r="G5" s="14">
        <v>1978</v>
      </c>
      <c r="H5" s="13">
        <v>1211</v>
      </c>
      <c r="I5" s="14">
        <v>1739</v>
      </c>
      <c r="J5" s="14">
        <v>1264</v>
      </c>
      <c r="K5" s="14">
        <v>1830</v>
      </c>
      <c r="L5" s="14">
        <v>2051</v>
      </c>
      <c r="M5" s="14">
        <f>SUM(N5:Y5)</f>
        <v>1325</v>
      </c>
      <c r="N5" s="15">
        <v>47</v>
      </c>
      <c r="O5" s="13">
        <v>102</v>
      </c>
      <c r="P5" s="13">
        <v>79</v>
      </c>
      <c r="Q5" s="13">
        <v>41</v>
      </c>
      <c r="R5" s="13">
        <v>83</v>
      </c>
      <c r="S5" s="13">
        <v>40</v>
      </c>
      <c r="T5" s="16">
        <v>406</v>
      </c>
      <c r="U5" s="13">
        <v>17</v>
      </c>
      <c r="V5" s="13">
        <v>320</v>
      </c>
      <c r="W5" s="13">
        <v>52</v>
      </c>
      <c r="X5" s="13">
        <v>87</v>
      </c>
      <c r="Y5" s="13">
        <v>51</v>
      </c>
      <c r="Z5" s="17" t="s">
        <v>20</v>
      </c>
    </row>
    <row r="6" spans="1:26" ht="16.5" customHeight="1">
      <c r="A6" s="18" t="s">
        <v>21</v>
      </c>
      <c r="B6" s="12">
        <v>884</v>
      </c>
      <c r="C6" s="12">
        <v>1545</v>
      </c>
      <c r="D6" s="12">
        <v>1389</v>
      </c>
      <c r="E6" s="12">
        <v>1753</v>
      </c>
      <c r="F6" s="13">
        <v>1406</v>
      </c>
      <c r="G6" s="14">
        <v>1522</v>
      </c>
      <c r="H6" s="13">
        <v>1236</v>
      </c>
      <c r="I6" s="14">
        <v>1590</v>
      </c>
      <c r="J6" s="14">
        <v>1295</v>
      </c>
      <c r="K6" s="14">
        <v>1540</v>
      </c>
      <c r="L6" s="14">
        <v>1858</v>
      </c>
      <c r="M6" s="14">
        <f>SUM(N6:Y6)</f>
        <v>1058</v>
      </c>
      <c r="N6" s="15">
        <v>29</v>
      </c>
      <c r="O6" s="13">
        <v>92</v>
      </c>
      <c r="P6" s="13">
        <v>56</v>
      </c>
      <c r="Q6" s="13">
        <v>17</v>
      </c>
      <c r="R6" s="13">
        <v>71</v>
      </c>
      <c r="S6" s="13">
        <v>20</v>
      </c>
      <c r="T6" s="13">
        <v>288</v>
      </c>
      <c r="U6" s="13">
        <v>53</v>
      </c>
      <c r="V6" s="13">
        <v>292</v>
      </c>
      <c r="W6" s="16">
        <v>37</v>
      </c>
      <c r="X6" s="13">
        <v>78</v>
      </c>
      <c r="Y6" s="16">
        <v>25</v>
      </c>
      <c r="Z6" s="17" t="s">
        <v>21</v>
      </c>
    </row>
    <row r="7" spans="1:26" ht="16.5" customHeight="1">
      <c r="A7" s="18" t="s">
        <v>22</v>
      </c>
      <c r="B7" s="12">
        <v>808</v>
      </c>
      <c r="C7" s="12">
        <v>1419</v>
      </c>
      <c r="D7" s="12">
        <v>1267</v>
      </c>
      <c r="E7" s="12">
        <v>1627</v>
      </c>
      <c r="F7" s="13">
        <v>1349</v>
      </c>
      <c r="G7" s="14">
        <v>1524</v>
      </c>
      <c r="H7" s="19" t="s">
        <v>23</v>
      </c>
      <c r="I7" s="14">
        <v>1464</v>
      </c>
      <c r="J7" s="14">
        <v>1246</v>
      </c>
      <c r="K7" s="14">
        <v>1532</v>
      </c>
      <c r="L7" s="14">
        <v>1653</v>
      </c>
      <c r="M7" s="14">
        <f aca="true" t="shared" si="0" ref="M7:M27">SUM(N7:Y7)</f>
        <v>1123</v>
      </c>
      <c r="N7" s="15">
        <v>34</v>
      </c>
      <c r="O7" s="13">
        <v>84</v>
      </c>
      <c r="P7" s="13">
        <v>63</v>
      </c>
      <c r="Q7" s="13">
        <v>26</v>
      </c>
      <c r="R7" s="13">
        <v>68</v>
      </c>
      <c r="S7" s="13">
        <v>36</v>
      </c>
      <c r="T7" s="13">
        <v>312</v>
      </c>
      <c r="U7" s="13">
        <v>74</v>
      </c>
      <c r="V7" s="13">
        <v>274</v>
      </c>
      <c r="W7" s="13">
        <v>71</v>
      </c>
      <c r="X7" s="13">
        <v>62</v>
      </c>
      <c r="Y7" s="16">
        <v>19</v>
      </c>
      <c r="Z7" s="17" t="s">
        <v>22</v>
      </c>
    </row>
    <row r="8" spans="1:26" ht="16.5" customHeight="1">
      <c r="A8" s="18" t="s">
        <v>24</v>
      </c>
      <c r="B8" s="12">
        <v>947</v>
      </c>
      <c r="C8" s="12">
        <v>1677</v>
      </c>
      <c r="D8" s="12">
        <v>1752</v>
      </c>
      <c r="E8" s="12">
        <v>2305</v>
      </c>
      <c r="F8" s="13">
        <v>1704</v>
      </c>
      <c r="G8" s="14">
        <v>1986</v>
      </c>
      <c r="H8" s="13">
        <v>1499</v>
      </c>
      <c r="I8" s="14">
        <v>2022</v>
      </c>
      <c r="J8" s="14">
        <v>1696</v>
      </c>
      <c r="K8" s="14">
        <v>1959</v>
      </c>
      <c r="L8" s="14">
        <v>2197</v>
      </c>
      <c r="M8" s="14">
        <f t="shared" si="0"/>
        <v>1642</v>
      </c>
      <c r="N8" s="15">
        <v>43</v>
      </c>
      <c r="O8" s="13">
        <v>107</v>
      </c>
      <c r="P8" s="13">
        <v>103</v>
      </c>
      <c r="Q8" s="13">
        <v>34</v>
      </c>
      <c r="R8" s="13">
        <v>127</v>
      </c>
      <c r="S8" s="13">
        <v>46</v>
      </c>
      <c r="T8" s="13">
        <v>478</v>
      </c>
      <c r="U8" s="13">
        <v>68</v>
      </c>
      <c r="V8" s="13">
        <v>444</v>
      </c>
      <c r="W8" s="13">
        <v>52</v>
      </c>
      <c r="X8" s="13">
        <v>94</v>
      </c>
      <c r="Y8" s="16">
        <v>46</v>
      </c>
      <c r="Z8" s="17" t="s">
        <v>24</v>
      </c>
    </row>
    <row r="9" spans="1:26" ht="16.5" customHeight="1">
      <c r="A9" s="18" t="s">
        <v>25</v>
      </c>
      <c r="B9" s="12">
        <v>867</v>
      </c>
      <c r="C9" s="12">
        <v>1588</v>
      </c>
      <c r="D9" s="12">
        <v>1656</v>
      </c>
      <c r="E9" s="12">
        <v>2121</v>
      </c>
      <c r="F9" s="13">
        <v>1570</v>
      </c>
      <c r="G9" s="14">
        <v>1846</v>
      </c>
      <c r="H9" s="13">
        <v>1251</v>
      </c>
      <c r="I9" s="14">
        <v>1629</v>
      </c>
      <c r="J9" s="14">
        <v>1388</v>
      </c>
      <c r="K9" s="14">
        <v>1726</v>
      </c>
      <c r="L9" s="14">
        <v>2310</v>
      </c>
      <c r="M9" s="14">
        <f t="shared" si="0"/>
        <v>1590</v>
      </c>
      <c r="N9" s="15">
        <v>38</v>
      </c>
      <c r="O9" s="13">
        <v>105</v>
      </c>
      <c r="P9" s="13">
        <v>60</v>
      </c>
      <c r="Q9" s="13">
        <v>25</v>
      </c>
      <c r="R9" s="13">
        <v>93</v>
      </c>
      <c r="S9" s="13">
        <v>34</v>
      </c>
      <c r="T9" s="13">
        <v>369</v>
      </c>
      <c r="U9" s="13">
        <v>106</v>
      </c>
      <c r="V9" s="13">
        <v>578</v>
      </c>
      <c r="W9" s="13">
        <v>71</v>
      </c>
      <c r="X9" s="13">
        <v>84</v>
      </c>
      <c r="Y9" s="16">
        <v>27</v>
      </c>
      <c r="Z9" s="17" t="s">
        <v>25</v>
      </c>
    </row>
    <row r="10" spans="1:26" ht="16.5" customHeight="1">
      <c r="A10" s="18" t="s">
        <v>26</v>
      </c>
      <c r="B10" s="12">
        <v>859</v>
      </c>
      <c r="C10" s="12">
        <v>1122</v>
      </c>
      <c r="D10" s="12">
        <v>994</v>
      </c>
      <c r="E10" s="12">
        <v>1798</v>
      </c>
      <c r="F10" s="13">
        <v>1551</v>
      </c>
      <c r="G10" s="14">
        <v>1849</v>
      </c>
      <c r="H10" s="13">
        <v>1295</v>
      </c>
      <c r="I10" s="14">
        <v>1649</v>
      </c>
      <c r="J10" s="14">
        <v>1224</v>
      </c>
      <c r="K10" s="14">
        <v>1650</v>
      </c>
      <c r="L10" s="14">
        <v>1729</v>
      </c>
      <c r="M10" s="14">
        <f t="shared" si="0"/>
        <v>1099</v>
      </c>
      <c r="N10" s="15">
        <v>28</v>
      </c>
      <c r="O10" s="13">
        <v>104</v>
      </c>
      <c r="P10" s="13">
        <v>61</v>
      </c>
      <c r="Q10" s="13">
        <v>27</v>
      </c>
      <c r="R10" s="13">
        <v>88</v>
      </c>
      <c r="S10" s="13">
        <v>33</v>
      </c>
      <c r="T10" s="13">
        <v>368</v>
      </c>
      <c r="U10" s="13">
        <v>44</v>
      </c>
      <c r="V10" s="13">
        <v>181</v>
      </c>
      <c r="W10" s="16">
        <v>67</v>
      </c>
      <c r="X10" s="13">
        <v>83</v>
      </c>
      <c r="Y10" s="16">
        <v>15</v>
      </c>
      <c r="Z10" s="17" t="s">
        <v>26</v>
      </c>
    </row>
    <row r="11" spans="1:26" ht="16.5" customHeight="1">
      <c r="A11" s="18" t="s">
        <v>27</v>
      </c>
      <c r="B11" s="19" t="s">
        <v>23</v>
      </c>
      <c r="C11" s="19" t="s">
        <v>23</v>
      </c>
      <c r="D11" s="19" t="s">
        <v>23</v>
      </c>
      <c r="E11" s="19" t="s">
        <v>28</v>
      </c>
      <c r="F11" s="19">
        <v>1757</v>
      </c>
      <c r="G11" s="19" t="s">
        <v>23</v>
      </c>
      <c r="H11" s="19" t="s">
        <v>23</v>
      </c>
      <c r="I11" s="19" t="s">
        <v>23</v>
      </c>
      <c r="J11" s="19">
        <v>1614</v>
      </c>
      <c r="K11" s="14">
        <v>2382</v>
      </c>
      <c r="L11" s="19" t="s">
        <v>23</v>
      </c>
      <c r="M11" s="14" t="s">
        <v>58</v>
      </c>
      <c r="N11" s="14" t="s">
        <v>58</v>
      </c>
      <c r="O11" s="14" t="s">
        <v>58</v>
      </c>
      <c r="P11" s="14" t="s">
        <v>58</v>
      </c>
      <c r="Q11" s="14" t="s">
        <v>58</v>
      </c>
      <c r="R11" s="14" t="s">
        <v>58</v>
      </c>
      <c r="S11" s="14" t="s">
        <v>58</v>
      </c>
      <c r="T11" s="14" t="s">
        <v>58</v>
      </c>
      <c r="U11" s="14" t="s">
        <v>58</v>
      </c>
      <c r="V11" s="14" t="s">
        <v>58</v>
      </c>
      <c r="W11" s="14" t="s">
        <v>58</v>
      </c>
      <c r="X11" s="14" t="s">
        <v>58</v>
      </c>
      <c r="Y11" s="14" t="s">
        <v>58</v>
      </c>
      <c r="Z11" s="17" t="s">
        <v>27</v>
      </c>
    </row>
    <row r="12" spans="1:26" ht="16.5" customHeight="1">
      <c r="A12" s="18" t="s">
        <v>29</v>
      </c>
      <c r="B12" s="20">
        <v>1028</v>
      </c>
      <c r="C12" s="12">
        <v>1950</v>
      </c>
      <c r="D12" s="12">
        <v>1769</v>
      </c>
      <c r="E12" s="19" t="s">
        <v>30</v>
      </c>
      <c r="F12" s="16">
        <v>1744</v>
      </c>
      <c r="G12" s="14">
        <v>1980</v>
      </c>
      <c r="H12" s="16">
        <v>1700</v>
      </c>
      <c r="I12" s="14">
        <v>2025</v>
      </c>
      <c r="J12" s="14">
        <v>1350</v>
      </c>
      <c r="K12" s="14">
        <v>1780</v>
      </c>
      <c r="L12" s="14">
        <v>1984</v>
      </c>
      <c r="M12" s="14">
        <f>(SUM(N12:Y12)+50.5)</f>
        <v>1310</v>
      </c>
      <c r="N12" s="19">
        <v>56</v>
      </c>
      <c r="O12" s="19">
        <v>100.5</v>
      </c>
      <c r="P12" s="19">
        <v>87</v>
      </c>
      <c r="Q12" s="13">
        <v>23.5</v>
      </c>
      <c r="R12" s="13">
        <v>87.5</v>
      </c>
      <c r="S12" s="16">
        <v>43.5</v>
      </c>
      <c r="T12" s="13">
        <v>413</v>
      </c>
      <c r="U12" s="13">
        <v>92.5</v>
      </c>
      <c r="V12" s="13">
        <v>239</v>
      </c>
      <c r="W12" s="13">
        <v>48.5</v>
      </c>
      <c r="X12" s="19">
        <v>68.5</v>
      </c>
      <c r="Y12" s="19" t="s">
        <v>57</v>
      </c>
      <c r="Z12" s="17" t="s">
        <v>29</v>
      </c>
    </row>
    <row r="13" spans="1:26" ht="16.5" customHeight="1">
      <c r="A13" s="18" t="s">
        <v>31</v>
      </c>
      <c r="B13" s="19" t="s">
        <v>23</v>
      </c>
      <c r="C13" s="19" t="s">
        <v>23</v>
      </c>
      <c r="D13" s="19" t="s">
        <v>23</v>
      </c>
      <c r="E13" s="19" t="s">
        <v>32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60</v>
      </c>
      <c r="N13" s="19" t="s">
        <v>23</v>
      </c>
      <c r="O13" s="19" t="s">
        <v>23</v>
      </c>
      <c r="P13" s="19" t="s">
        <v>59</v>
      </c>
      <c r="Q13" s="19">
        <v>22</v>
      </c>
      <c r="R13" s="13">
        <v>91</v>
      </c>
      <c r="S13" s="16">
        <v>40</v>
      </c>
      <c r="T13" s="13">
        <v>461</v>
      </c>
      <c r="U13" s="13">
        <v>34</v>
      </c>
      <c r="V13" s="16">
        <v>371</v>
      </c>
      <c r="W13" s="13">
        <v>82</v>
      </c>
      <c r="X13" s="16">
        <v>100</v>
      </c>
      <c r="Y13" s="19" t="s">
        <v>59</v>
      </c>
      <c r="Z13" s="17" t="s">
        <v>31</v>
      </c>
    </row>
    <row r="14" spans="1:26" ht="16.5" customHeight="1">
      <c r="A14" s="18" t="s">
        <v>33</v>
      </c>
      <c r="B14" s="12">
        <v>1086</v>
      </c>
      <c r="C14" s="12">
        <v>1745</v>
      </c>
      <c r="D14" s="12">
        <v>1936</v>
      </c>
      <c r="E14" s="12">
        <v>2435</v>
      </c>
      <c r="F14" s="13">
        <v>1695</v>
      </c>
      <c r="G14" s="14">
        <v>1861</v>
      </c>
      <c r="H14" s="13">
        <v>1540</v>
      </c>
      <c r="I14" s="14">
        <v>1872</v>
      </c>
      <c r="J14" s="14">
        <v>1497</v>
      </c>
      <c r="K14" s="14">
        <v>2022</v>
      </c>
      <c r="L14" s="14">
        <v>2012</v>
      </c>
      <c r="M14" s="14">
        <f t="shared" si="0"/>
        <v>1410</v>
      </c>
      <c r="N14" s="15">
        <v>53</v>
      </c>
      <c r="O14" s="13">
        <v>113</v>
      </c>
      <c r="P14" s="13">
        <v>87</v>
      </c>
      <c r="Q14" s="13">
        <v>32</v>
      </c>
      <c r="R14" s="13">
        <v>106</v>
      </c>
      <c r="S14" s="13">
        <v>52</v>
      </c>
      <c r="T14" s="13">
        <v>415</v>
      </c>
      <c r="U14" s="13">
        <v>68</v>
      </c>
      <c r="V14" s="13">
        <v>324</v>
      </c>
      <c r="W14" s="13">
        <v>48</v>
      </c>
      <c r="X14" s="13">
        <v>71</v>
      </c>
      <c r="Y14" s="16">
        <v>41</v>
      </c>
      <c r="Z14" s="17" t="s">
        <v>33</v>
      </c>
    </row>
    <row r="15" spans="1:26" ht="16.5" customHeight="1">
      <c r="A15" s="18" t="s">
        <v>34</v>
      </c>
      <c r="B15" s="12">
        <v>1154</v>
      </c>
      <c r="C15" s="12">
        <v>1621</v>
      </c>
      <c r="D15" s="12">
        <v>1652</v>
      </c>
      <c r="E15" s="12">
        <v>2361</v>
      </c>
      <c r="F15" s="13">
        <v>1927</v>
      </c>
      <c r="G15" s="14">
        <v>2340</v>
      </c>
      <c r="H15" s="13">
        <v>1599</v>
      </c>
      <c r="I15" s="14">
        <v>1858</v>
      </c>
      <c r="J15" s="14">
        <v>1496</v>
      </c>
      <c r="K15" s="14">
        <v>2048</v>
      </c>
      <c r="L15" s="14">
        <v>2328</v>
      </c>
      <c r="M15" s="14">
        <f t="shared" si="0"/>
        <v>1921</v>
      </c>
      <c r="N15" s="15">
        <v>40</v>
      </c>
      <c r="O15" s="13">
        <v>102</v>
      </c>
      <c r="P15" s="13">
        <v>66</v>
      </c>
      <c r="Q15" s="13">
        <v>24</v>
      </c>
      <c r="R15" s="13">
        <v>116</v>
      </c>
      <c r="S15" s="13">
        <v>60</v>
      </c>
      <c r="T15" s="13">
        <v>434</v>
      </c>
      <c r="U15" s="13">
        <v>77</v>
      </c>
      <c r="V15" s="19">
        <v>814</v>
      </c>
      <c r="W15" s="13">
        <v>63</v>
      </c>
      <c r="X15" s="13">
        <v>93</v>
      </c>
      <c r="Y15" s="13">
        <v>32</v>
      </c>
      <c r="Z15" s="17" t="s">
        <v>34</v>
      </c>
    </row>
    <row r="16" spans="1:26" ht="16.5" customHeight="1">
      <c r="A16" s="18" t="s">
        <v>35</v>
      </c>
      <c r="B16" s="20">
        <v>1075</v>
      </c>
      <c r="C16" s="12">
        <v>1310</v>
      </c>
      <c r="D16" s="12">
        <v>1213</v>
      </c>
      <c r="E16" s="12">
        <v>1749</v>
      </c>
      <c r="F16" s="13">
        <v>1981</v>
      </c>
      <c r="G16" s="14">
        <v>1843</v>
      </c>
      <c r="H16" s="13">
        <v>1460</v>
      </c>
      <c r="I16" s="14">
        <v>1682</v>
      </c>
      <c r="J16" s="14">
        <v>1475</v>
      </c>
      <c r="K16" s="14">
        <v>1964</v>
      </c>
      <c r="L16" s="14">
        <v>2146</v>
      </c>
      <c r="M16" s="14">
        <f>(SUM(N16:Y16)+53)</f>
        <v>1419</v>
      </c>
      <c r="N16" s="15">
        <v>29.5</v>
      </c>
      <c r="O16" s="13">
        <v>110</v>
      </c>
      <c r="P16" s="16" t="s">
        <v>61</v>
      </c>
      <c r="Q16" s="13">
        <v>23.5</v>
      </c>
      <c r="R16" s="13">
        <v>82</v>
      </c>
      <c r="S16" s="13">
        <v>42</v>
      </c>
      <c r="T16" s="13">
        <v>367.5</v>
      </c>
      <c r="U16" s="13">
        <v>109.5</v>
      </c>
      <c r="V16" s="13">
        <v>415.5</v>
      </c>
      <c r="W16" s="13">
        <v>57.5</v>
      </c>
      <c r="X16" s="13">
        <v>129</v>
      </c>
      <c r="Y16" s="16">
        <v>0</v>
      </c>
      <c r="Z16" s="17" t="s">
        <v>35</v>
      </c>
    </row>
    <row r="17" spans="1:26" ht="16.5" customHeight="1">
      <c r="A17" s="18" t="s">
        <v>36</v>
      </c>
      <c r="B17" s="12">
        <v>982</v>
      </c>
      <c r="C17" s="12">
        <v>1425</v>
      </c>
      <c r="D17" s="12">
        <v>1387</v>
      </c>
      <c r="E17" s="12">
        <v>1469</v>
      </c>
      <c r="F17" s="13">
        <v>1969</v>
      </c>
      <c r="G17" s="14">
        <v>2097</v>
      </c>
      <c r="H17" s="13">
        <v>1565</v>
      </c>
      <c r="I17" s="14">
        <v>1693</v>
      </c>
      <c r="J17" s="14">
        <v>1262</v>
      </c>
      <c r="K17" s="14">
        <v>2091</v>
      </c>
      <c r="L17" s="14">
        <v>2235</v>
      </c>
      <c r="M17" s="14">
        <f>(SUM(N17:Y17)+24+2)</f>
        <v>1338</v>
      </c>
      <c r="N17" s="21" t="s">
        <v>62</v>
      </c>
      <c r="O17" s="16">
        <v>118</v>
      </c>
      <c r="P17" s="13">
        <v>70</v>
      </c>
      <c r="Q17" s="13">
        <v>38</v>
      </c>
      <c r="R17" s="13">
        <v>77</v>
      </c>
      <c r="S17" s="13">
        <v>40</v>
      </c>
      <c r="T17" s="13">
        <v>321</v>
      </c>
      <c r="U17" s="13">
        <v>98</v>
      </c>
      <c r="V17" s="13">
        <v>372</v>
      </c>
      <c r="W17" s="13">
        <v>34</v>
      </c>
      <c r="X17" s="13">
        <v>144</v>
      </c>
      <c r="Y17" s="16" t="s">
        <v>63</v>
      </c>
      <c r="Z17" s="17" t="s">
        <v>36</v>
      </c>
    </row>
    <row r="18" spans="1:26" ht="16.5" customHeight="1">
      <c r="A18" s="18" t="s">
        <v>64</v>
      </c>
      <c r="B18" s="19" t="s">
        <v>23</v>
      </c>
      <c r="C18" s="19" t="s">
        <v>23</v>
      </c>
      <c r="D18" s="19" t="s">
        <v>23</v>
      </c>
      <c r="E18" s="19" t="s">
        <v>37</v>
      </c>
      <c r="F18" s="19">
        <v>3105</v>
      </c>
      <c r="G18" s="19" t="s">
        <v>23</v>
      </c>
      <c r="H18" s="19">
        <v>2636</v>
      </c>
      <c r="I18" s="19">
        <v>2931</v>
      </c>
      <c r="J18" s="19">
        <v>2342</v>
      </c>
      <c r="K18" s="14">
        <v>3655</v>
      </c>
      <c r="L18" s="19" t="s">
        <v>23</v>
      </c>
      <c r="M18" s="14">
        <f t="shared" si="0"/>
        <v>2710</v>
      </c>
      <c r="N18" s="19">
        <v>63</v>
      </c>
      <c r="O18" s="19">
        <v>149</v>
      </c>
      <c r="P18" s="19">
        <v>233</v>
      </c>
      <c r="Q18" s="13">
        <v>104</v>
      </c>
      <c r="R18" s="13">
        <v>205</v>
      </c>
      <c r="S18" s="16">
        <v>172</v>
      </c>
      <c r="T18" s="16">
        <v>949</v>
      </c>
      <c r="U18" s="19">
        <v>85</v>
      </c>
      <c r="V18" s="19">
        <v>506</v>
      </c>
      <c r="W18" s="13">
        <v>44</v>
      </c>
      <c r="X18" s="19">
        <v>144</v>
      </c>
      <c r="Y18" s="19">
        <v>56</v>
      </c>
      <c r="Z18" s="17" t="s">
        <v>64</v>
      </c>
    </row>
    <row r="19" spans="1:26" ht="16.5" customHeight="1">
      <c r="A19" s="18" t="s">
        <v>38</v>
      </c>
      <c r="B19" s="12">
        <v>928</v>
      </c>
      <c r="C19" s="12">
        <v>1405</v>
      </c>
      <c r="D19" s="12">
        <v>1487</v>
      </c>
      <c r="E19" s="12">
        <v>1858</v>
      </c>
      <c r="F19" s="13">
        <v>2205</v>
      </c>
      <c r="G19" s="14">
        <v>2299</v>
      </c>
      <c r="H19" s="13">
        <v>1625</v>
      </c>
      <c r="I19" s="14">
        <v>1674</v>
      </c>
      <c r="J19" s="14">
        <v>1462</v>
      </c>
      <c r="K19" s="14">
        <v>2268</v>
      </c>
      <c r="L19" s="14">
        <v>2748</v>
      </c>
      <c r="M19" s="14">
        <f t="shared" si="0"/>
        <v>1457</v>
      </c>
      <c r="N19" s="15">
        <v>23</v>
      </c>
      <c r="O19" s="13">
        <v>124</v>
      </c>
      <c r="P19" s="13">
        <v>51</v>
      </c>
      <c r="Q19" s="13">
        <v>29</v>
      </c>
      <c r="R19" s="13">
        <v>79</v>
      </c>
      <c r="S19" s="13">
        <v>51</v>
      </c>
      <c r="T19" s="13">
        <v>328</v>
      </c>
      <c r="U19" s="13">
        <v>52</v>
      </c>
      <c r="V19" s="13">
        <v>573</v>
      </c>
      <c r="W19" s="13">
        <v>53</v>
      </c>
      <c r="X19" s="13">
        <v>92</v>
      </c>
      <c r="Y19" s="16">
        <v>2</v>
      </c>
      <c r="Z19" s="17" t="s">
        <v>38</v>
      </c>
    </row>
    <row r="20" spans="1:26" ht="16.5" customHeight="1">
      <c r="A20" s="18" t="s">
        <v>39</v>
      </c>
      <c r="B20" s="19" t="s">
        <v>23</v>
      </c>
      <c r="C20" s="19" t="s">
        <v>23</v>
      </c>
      <c r="D20" s="19" t="s">
        <v>23</v>
      </c>
      <c r="E20" s="19" t="s">
        <v>40</v>
      </c>
      <c r="F20" s="19" t="s">
        <v>23</v>
      </c>
      <c r="G20" s="19" t="s">
        <v>23</v>
      </c>
      <c r="H20" s="19" t="s">
        <v>23</v>
      </c>
      <c r="I20" s="19" t="s">
        <v>23</v>
      </c>
      <c r="J20" s="19" t="s">
        <v>23</v>
      </c>
      <c r="K20" s="19" t="s">
        <v>23</v>
      </c>
      <c r="L20" s="19" t="s">
        <v>23</v>
      </c>
      <c r="M20" s="19" t="s">
        <v>65</v>
      </c>
      <c r="N20" s="19" t="s">
        <v>23</v>
      </c>
      <c r="O20" s="19" t="s">
        <v>23</v>
      </c>
      <c r="P20" s="19" t="s">
        <v>59</v>
      </c>
      <c r="Q20" s="19">
        <v>33</v>
      </c>
      <c r="R20" s="13">
        <v>133</v>
      </c>
      <c r="S20" s="19">
        <v>46</v>
      </c>
      <c r="T20" s="13">
        <v>456</v>
      </c>
      <c r="U20" s="16">
        <v>56</v>
      </c>
      <c r="V20" s="19">
        <v>586</v>
      </c>
      <c r="W20" s="19">
        <v>55</v>
      </c>
      <c r="X20" s="16">
        <v>111</v>
      </c>
      <c r="Y20" s="19" t="s">
        <v>59</v>
      </c>
      <c r="Z20" s="17" t="s">
        <v>39</v>
      </c>
    </row>
    <row r="21" spans="1:26" ht="16.5" customHeight="1">
      <c r="A21" s="18" t="s">
        <v>41</v>
      </c>
      <c r="B21" s="12">
        <v>927</v>
      </c>
      <c r="C21" s="12">
        <v>1374</v>
      </c>
      <c r="D21" s="12">
        <v>1504</v>
      </c>
      <c r="E21" s="12">
        <v>1577</v>
      </c>
      <c r="F21" s="13">
        <v>1922</v>
      </c>
      <c r="G21" s="14">
        <v>1899</v>
      </c>
      <c r="H21" s="13">
        <v>1630</v>
      </c>
      <c r="I21" s="14">
        <v>1696</v>
      </c>
      <c r="J21" s="14">
        <v>1630</v>
      </c>
      <c r="K21" s="14">
        <v>2159</v>
      </c>
      <c r="L21" s="14">
        <v>2247</v>
      </c>
      <c r="M21" s="14">
        <f>(SUM(N21:Y21)+73)</f>
        <v>1460</v>
      </c>
      <c r="N21" s="15">
        <v>27</v>
      </c>
      <c r="O21" s="13">
        <v>115</v>
      </c>
      <c r="P21" s="13">
        <v>55</v>
      </c>
      <c r="Q21" s="13">
        <v>25</v>
      </c>
      <c r="R21" s="16">
        <v>92</v>
      </c>
      <c r="S21" s="13">
        <v>48</v>
      </c>
      <c r="T21" s="13">
        <v>341</v>
      </c>
      <c r="U21" s="13">
        <v>131</v>
      </c>
      <c r="V21" s="16">
        <v>503</v>
      </c>
      <c r="W21" s="13">
        <v>49</v>
      </c>
      <c r="X21" s="16" t="s">
        <v>66</v>
      </c>
      <c r="Y21" s="16">
        <v>1</v>
      </c>
      <c r="Z21" s="17" t="s">
        <v>41</v>
      </c>
    </row>
    <row r="22" spans="1:26" ht="16.5" customHeight="1">
      <c r="A22" s="18" t="s">
        <v>42</v>
      </c>
      <c r="B22" s="12">
        <v>918</v>
      </c>
      <c r="C22" s="12">
        <v>1558</v>
      </c>
      <c r="D22" s="12">
        <v>1506</v>
      </c>
      <c r="E22" s="12">
        <v>1927</v>
      </c>
      <c r="F22" s="13">
        <v>1838</v>
      </c>
      <c r="G22" s="14">
        <v>2233</v>
      </c>
      <c r="H22" s="13">
        <v>1664</v>
      </c>
      <c r="I22" s="14">
        <v>1718</v>
      </c>
      <c r="J22" s="14">
        <v>1680</v>
      </c>
      <c r="K22" s="14">
        <v>2175</v>
      </c>
      <c r="L22" s="14">
        <v>2175</v>
      </c>
      <c r="M22" s="14">
        <f>(SUM(N22:Y22)+15)</f>
        <v>1638</v>
      </c>
      <c r="N22" s="21" t="s">
        <v>67</v>
      </c>
      <c r="O22" s="13">
        <v>102</v>
      </c>
      <c r="P22" s="13">
        <v>76</v>
      </c>
      <c r="Q22" s="13">
        <v>36</v>
      </c>
      <c r="R22" s="13">
        <v>122</v>
      </c>
      <c r="S22" s="13">
        <v>64</v>
      </c>
      <c r="T22" s="13">
        <v>319</v>
      </c>
      <c r="U22" s="13">
        <v>71</v>
      </c>
      <c r="V22" s="13">
        <v>612</v>
      </c>
      <c r="W22" s="13">
        <v>86</v>
      </c>
      <c r="X22" s="13">
        <v>128</v>
      </c>
      <c r="Y22" s="16">
        <v>7</v>
      </c>
      <c r="Z22" s="17" t="s">
        <v>42</v>
      </c>
    </row>
    <row r="23" spans="1:26" ht="16.5" customHeight="1">
      <c r="A23" s="18" t="s">
        <v>43</v>
      </c>
      <c r="B23" s="19" t="s">
        <v>23</v>
      </c>
      <c r="C23" s="19" t="s">
        <v>23</v>
      </c>
      <c r="D23" s="19" t="s">
        <v>23</v>
      </c>
      <c r="E23" s="19" t="s">
        <v>44</v>
      </c>
      <c r="F23" s="19" t="s">
        <v>23</v>
      </c>
      <c r="G23" s="19" t="s">
        <v>23</v>
      </c>
      <c r="H23" s="19" t="s">
        <v>23</v>
      </c>
      <c r="I23" s="19" t="s">
        <v>23</v>
      </c>
      <c r="J23" s="19" t="s">
        <v>23</v>
      </c>
      <c r="K23" s="19" t="s">
        <v>23</v>
      </c>
      <c r="L23" s="19" t="s">
        <v>23</v>
      </c>
      <c r="M23" s="19" t="s">
        <v>68</v>
      </c>
      <c r="N23" s="19" t="s">
        <v>23</v>
      </c>
      <c r="O23" s="19" t="s">
        <v>23</v>
      </c>
      <c r="P23" s="19" t="s">
        <v>59</v>
      </c>
      <c r="Q23" s="19">
        <v>30</v>
      </c>
      <c r="R23" s="13">
        <v>81</v>
      </c>
      <c r="S23" s="16">
        <v>64</v>
      </c>
      <c r="T23" s="13">
        <v>371</v>
      </c>
      <c r="U23" s="13">
        <v>101</v>
      </c>
      <c r="V23" s="16">
        <v>569</v>
      </c>
      <c r="W23" s="13">
        <v>77</v>
      </c>
      <c r="X23" s="16">
        <v>91</v>
      </c>
      <c r="Y23" s="19" t="s">
        <v>59</v>
      </c>
      <c r="Z23" s="17" t="s">
        <v>43</v>
      </c>
    </row>
    <row r="24" spans="1:26" ht="16.5" customHeight="1">
      <c r="A24" s="18" t="s">
        <v>45</v>
      </c>
      <c r="B24" s="12">
        <v>1221</v>
      </c>
      <c r="C24" s="12">
        <v>1626</v>
      </c>
      <c r="D24" s="12">
        <v>1412</v>
      </c>
      <c r="E24" s="12">
        <v>1755</v>
      </c>
      <c r="F24" s="13">
        <v>2400</v>
      </c>
      <c r="G24" s="14">
        <v>2548</v>
      </c>
      <c r="H24" s="13">
        <v>1872</v>
      </c>
      <c r="I24" s="14">
        <v>2108</v>
      </c>
      <c r="J24" s="14">
        <v>1595</v>
      </c>
      <c r="K24" s="14">
        <v>2725</v>
      </c>
      <c r="L24" s="14">
        <v>2747</v>
      </c>
      <c r="M24" s="14">
        <f t="shared" si="0"/>
        <v>1655</v>
      </c>
      <c r="N24" s="15">
        <v>28</v>
      </c>
      <c r="O24" s="13">
        <v>163</v>
      </c>
      <c r="P24" s="13">
        <v>54</v>
      </c>
      <c r="Q24" s="13">
        <v>39</v>
      </c>
      <c r="R24" s="16">
        <v>114</v>
      </c>
      <c r="S24" s="13">
        <v>60</v>
      </c>
      <c r="T24" s="13">
        <v>285</v>
      </c>
      <c r="U24" s="13">
        <v>96</v>
      </c>
      <c r="V24" s="16">
        <v>654</v>
      </c>
      <c r="W24" s="13">
        <v>80</v>
      </c>
      <c r="X24" s="13">
        <v>78</v>
      </c>
      <c r="Y24" s="13">
        <v>4</v>
      </c>
      <c r="Z24" s="17" t="s">
        <v>45</v>
      </c>
    </row>
    <row r="25" spans="1:26" ht="16.5" customHeight="1">
      <c r="A25" s="18" t="s">
        <v>46</v>
      </c>
      <c r="B25" s="19" t="s">
        <v>23</v>
      </c>
      <c r="C25" s="19" t="s">
        <v>23</v>
      </c>
      <c r="D25" s="19" t="s">
        <v>23</v>
      </c>
      <c r="E25" s="19" t="s">
        <v>47</v>
      </c>
      <c r="F25" s="19" t="s">
        <v>23</v>
      </c>
      <c r="G25" s="19" t="s">
        <v>23</v>
      </c>
      <c r="H25" s="19" t="s">
        <v>23</v>
      </c>
      <c r="I25" s="19" t="s">
        <v>23</v>
      </c>
      <c r="J25" s="19" t="s">
        <v>23</v>
      </c>
      <c r="K25" s="19" t="s">
        <v>23</v>
      </c>
      <c r="L25" s="19" t="s">
        <v>23</v>
      </c>
      <c r="M25" s="19" t="s">
        <v>70</v>
      </c>
      <c r="N25" s="19" t="s">
        <v>23</v>
      </c>
      <c r="O25" s="19" t="s">
        <v>23</v>
      </c>
      <c r="P25" s="19" t="s">
        <v>59</v>
      </c>
      <c r="Q25" s="19">
        <v>39</v>
      </c>
      <c r="R25" s="16" t="s">
        <v>69</v>
      </c>
      <c r="S25" s="19">
        <v>77</v>
      </c>
      <c r="T25" s="13">
        <v>366</v>
      </c>
      <c r="U25" s="16">
        <v>100</v>
      </c>
      <c r="V25" s="19">
        <v>954</v>
      </c>
      <c r="W25" s="19">
        <v>81</v>
      </c>
      <c r="X25" s="19">
        <v>97</v>
      </c>
      <c r="Y25" s="19" t="s">
        <v>59</v>
      </c>
      <c r="Z25" s="17" t="s">
        <v>46</v>
      </c>
    </row>
    <row r="26" spans="1:26" ht="16.5" customHeight="1">
      <c r="A26" s="18" t="s">
        <v>48</v>
      </c>
      <c r="B26" s="12">
        <v>1232</v>
      </c>
      <c r="C26" s="12">
        <v>1650</v>
      </c>
      <c r="D26" s="12">
        <v>1643</v>
      </c>
      <c r="E26" s="12">
        <v>2201</v>
      </c>
      <c r="F26" s="13">
        <v>2922</v>
      </c>
      <c r="G26" s="14">
        <v>3785</v>
      </c>
      <c r="H26" s="13">
        <v>2183</v>
      </c>
      <c r="I26" s="19" t="s">
        <v>23</v>
      </c>
      <c r="J26" s="19">
        <v>2101</v>
      </c>
      <c r="K26" s="14">
        <v>2967</v>
      </c>
      <c r="L26" s="14">
        <v>3474</v>
      </c>
      <c r="M26" s="14">
        <f t="shared" si="0"/>
        <v>1729</v>
      </c>
      <c r="N26" s="15">
        <v>29</v>
      </c>
      <c r="O26" s="13">
        <v>135</v>
      </c>
      <c r="P26" s="13">
        <v>51</v>
      </c>
      <c r="Q26" s="13">
        <v>41</v>
      </c>
      <c r="R26" s="16">
        <v>104</v>
      </c>
      <c r="S26" s="13">
        <v>80</v>
      </c>
      <c r="T26" s="13">
        <v>209</v>
      </c>
      <c r="U26" s="19">
        <v>133</v>
      </c>
      <c r="V26" s="13">
        <v>807</v>
      </c>
      <c r="W26" s="13">
        <v>77</v>
      </c>
      <c r="X26" s="13">
        <v>57</v>
      </c>
      <c r="Y26" s="16">
        <v>6</v>
      </c>
      <c r="Z26" s="17" t="s">
        <v>48</v>
      </c>
    </row>
    <row r="27" spans="1:26" s="28" customFormat="1" ht="16.5" customHeight="1">
      <c r="A27" s="22" t="s">
        <v>49</v>
      </c>
      <c r="B27" s="23">
        <v>1596</v>
      </c>
      <c r="C27" s="23">
        <v>1647</v>
      </c>
      <c r="D27" s="23">
        <v>1411</v>
      </c>
      <c r="E27" s="23">
        <v>1732</v>
      </c>
      <c r="F27" s="24">
        <v>2747</v>
      </c>
      <c r="G27" s="25">
        <v>3075</v>
      </c>
      <c r="H27" s="24">
        <v>2417</v>
      </c>
      <c r="I27" s="25">
        <v>2381</v>
      </c>
      <c r="J27" s="25">
        <v>1785</v>
      </c>
      <c r="K27" s="25">
        <v>3188</v>
      </c>
      <c r="L27" s="25">
        <v>2792</v>
      </c>
      <c r="M27" s="25">
        <f t="shared" si="0"/>
        <v>1837</v>
      </c>
      <c r="N27" s="24">
        <v>35</v>
      </c>
      <c r="O27" s="24">
        <v>183</v>
      </c>
      <c r="P27" s="24">
        <v>73</v>
      </c>
      <c r="Q27" s="26">
        <v>86</v>
      </c>
      <c r="R27" s="24">
        <v>218</v>
      </c>
      <c r="S27" s="24">
        <v>95</v>
      </c>
      <c r="T27" s="24">
        <v>191</v>
      </c>
      <c r="U27" s="24">
        <v>131</v>
      </c>
      <c r="V27" s="24">
        <v>509</v>
      </c>
      <c r="W27" s="26">
        <v>202</v>
      </c>
      <c r="X27" s="26">
        <v>108</v>
      </c>
      <c r="Y27" s="24">
        <v>6</v>
      </c>
      <c r="Z27" s="27" t="s">
        <v>49</v>
      </c>
    </row>
    <row r="28" spans="1:26" ht="12">
      <c r="A28" s="29" t="s">
        <v>71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12">
      <c r="A29" s="29" t="s">
        <v>72</v>
      </c>
    </row>
  </sheetData>
  <mergeCells count="15">
    <mergeCell ref="A3:A4"/>
    <mergeCell ref="K3:K4"/>
    <mergeCell ref="J3:J4"/>
    <mergeCell ref="H3:H4"/>
    <mergeCell ref="I3:I4"/>
    <mergeCell ref="M3:M4"/>
    <mergeCell ref="L3:L4"/>
    <mergeCell ref="Z3:Z4"/>
    <mergeCell ref="B3:B4"/>
    <mergeCell ref="C3:C4"/>
    <mergeCell ref="N3:Y3"/>
    <mergeCell ref="G3:G4"/>
    <mergeCell ref="F3:F4"/>
    <mergeCell ref="E3:E4"/>
    <mergeCell ref="D3:D4"/>
  </mergeCells>
  <printOptions horizontalCentered="1"/>
  <pageMargins left="0.3937007874015748" right="0.3937007874015748" top="4.97" bottom="0.3937007874015748" header="0.5118110236220472" footer="0.5118110236220472"/>
  <pageSetup fitToWidth="2" horizontalDpi="300" verticalDpi="300" orientation="portrait" paperSize="9" scale="81" r:id="rId1"/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2006-06-13T04:48:15Z</cp:lastPrinted>
  <dcterms:created xsi:type="dcterms:W3CDTF">2002-02-01T05:53:49Z</dcterms:created>
  <dcterms:modified xsi:type="dcterms:W3CDTF">2006-06-13T04:48:22Z</dcterms:modified>
  <cp:category/>
  <cp:version/>
  <cp:contentType/>
  <cp:contentStatus/>
</cp:coreProperties>
</file>