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00" activeTab="0"/>
  </bookViews>
  <sheets>
    <sheet name="267" sheetId="1" r:id="rId1"/>
  </sheets>
  <definedNames>
    <definedName name="_xlnm.Print_Area" localSheetId="0">'267'!$A$1:$R$97</definedName>
  </definedNames>
  <calcPr fullCalcOnLoad="1"/>
</workbook>
</file>

<file path=xl/sharedStrings.xml><?xml version="1.0" encoding="utf-8"?>
<sst xmlns="http://schemas.openxmlformats.org/spreadsheetml/2006/main" count="148" uniqueCount="128">
  <si>
    <t>24.  災　　害　　お　　よ　　び　　事　　故</t>
  </si>
  <si>
    <t>年次および</t>
  </si>
  <si>
    <t>火   災   件   数  (件)</t>
  </si>
  <si>
    <t xml:space="preserve">   焼  損  面  積</t>
  </si>
  <si>
    <t xml:space="preserve">  罹 災 世 帯 数</t>
  </si>
  <si>
    <t>罹災者数</t>
  </si>
  <si>
    <t>死傷者数(人)</t>
  </si>
  <si>
    <t>損</t>
  </si>
  <si>
    <t>害</t>
  </si>
  <si>
    <t xml:space="preserve"> 額   (千円)</t>
  </si>
  <si>
    <t>標</t>
  </si>
  <si>
    <t>総　数</t>
  </si>
  <si>
    <t>建　物</t>
  </si>
  <si>
    <t>林　野</t>
  </si>
  <si>
    <t>車･船･</t>
  </si>
  <si>
    <t>山林･原野</t>
  </si>
  <si>
    <t>小損･半損</t>
  </si>
  <si>
    <t>全　損</t>
  </si>
  <si>
    <t>死　亡</t>
  </si>
  <si>
    <t>負傷</t>
  </si>
  <si>
    <t>総　額</t>
  </si>
  <si>
    <t>示</t>
  </si>
  <si>
    <t>市 町 村</t>
  </si>
  <si>
    <t>その他</t>
  </si>
  <si>
    <t>(　㎡　)</t>
  </si>
  <si>
    <t>(  a  )</t>
  </si>
  <si>
    <t>( 世 帯 )</t>
  </si>
  <si>
    <t>(世 帯)</t>
  </si>
  <si>
    <t>(  人  )</t>
  </si>
  <si>
    <t>者</t>
  </si>
  <si>
    <t>平成１１年　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</si>
  <si>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</si>
  <si>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</si>
  <si>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</si>
  <si>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</si>
  <si>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</si>
  <si>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</si>
  <si>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</si>
  <si>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</si>
  <si>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</si>
  <si>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</si>
  <si>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</si>
  <si>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</si>
  <si>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</si>
  <si>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</si>
  <si>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</si>
  <si>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</si>
  <si>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</si>
  <si>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</si>
  <si>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</si>
  <si>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</si>
  <si>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</si>
  <si>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</si>
  <si>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</si>
  <si>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</t>
  </si>
  <si>
    <t xml:space="preserve">  国   東   郡</t>
  </si>
  <si>
    <t>大田村</t>
  </si>
  <si>
    <t>真玉町</t>
  </si>
  <si>
    <t>香々地町</t>
  </si>
  <si>
    <t>東</t>
  </si>
  <si>
    <t>国見町</t>
  </si>
  <si>
    <t>姫島村</t>
  </si>
  <si>
    <t>国東町</t>
  </si>
  <si>
    <t>武蔵町</t>
  </si>
  <si>
    <t>安岐町</t>
  </si>
  <si>
    <t>速</t>
  </si>
  <si>
    <t xml:space="preserve">    見     郡</t>
  </si>
  <si>
    <t>日出町</t>
  </si>
  <si>
    <t>山香町</t>
  </si>
  <si>
    <t>大</t>
  </si>
  <si>
    <t xml:space="preserve">    分     郡</t>
  </si>
  <si>
    <t>野津原町</t>
  </si>
  <si>
    <t>挟間町</t>
  </si>
  <si>
    <t>庄内町</t>
  </si>
  <si>
    <t>湯布院町</t>
  </si>
  <si>
    <t>北</t>
  </si>
  <si>
    <t xml:space="preserve">  海   部   郡</t>
  </si>
  <si>
    <t>佐賀関町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</si>
  <si>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</si>
  <si>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</si>
  <si>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</si>
  <si>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</si>
  <si>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</si>
  <si>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</si>
  <si>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</si>
  <si>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</si>
  <si>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</si>
  <si>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 xml:space="preserve">    野     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</si>
  <si>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</si>
  <si>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</si>
  <si>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</si>
  <si>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</si>
  <si>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</si>
  <si>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</si>
  <si>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</si>
  <si>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</si>
  <si>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</t>
  </si>
  <si>
    <t xml:space="preserve">    入     郡</t>
  </si>
  <si>
    <t>荻町</t>
  </si>
  <si>
    <t>久住町</t>
  </si>
  <si>
    <t>直入町</t>
  </si>
  <si>
    <t>玖</t>
  </si>
  <si>
    <t xml:space="preserve">    珠     郡</t>
  </si>
  <si>
    <t>九重町</t>
  </si>
  <si>
    <t>玖珠町</t>
  </si>
  <si>
    <t>日</t>
  </si>
  <si>
    <t xml:space="preserve">    田     郡</t>
  </si>
  <si>
    <t>前津江村</t>
  </si>
  <si>
    <t>中津江村</t>
  </si>
  <si>
    <t>上津江村</t>
  </si>
  <si>
    <t>大山町</t>
  </si>
  <si>
    <t>天瀬町</t>
  </si>
  <si>
    <t>下</t>
  </si>
  <si>
    <t xml:space="preserve">    毛     郡</t>
  </si>
  <si>
    <t>三光村</t>
  </si>
  <si>
    <t>本耶馬渓町</t>
  </si>
  <si>
    <t>耶馬渓町</t>
  </si>
  <si>
    <t>山国町</t>
  </si>
  <si>
    <t>宇</t>
  </si>
  <si>
    <t xml:space="preserve">    佐     郡</t>
  </si>
  <si>
    <t>院内町</t>
  </si>
  <si>
    <t>安心院町</t>
  </si>
  <si>
    <t>資料:県消防防災課｢消防年報｣</t>
  </si>
  <si>
    <t>平成１２年　</t>
  </si>
  <si>
    <t>平成１３年　</t>
  </si>
  <si>
    <t>　267. 火　災　発　生　お　よ　び　損　害　状　況</t>
  </si>
  <si>
    <t>平成１４年　</t>
  </si>
  <si>
    <t>平成１５年　</t>
  </si>
</sst>
</file>

<file path=xl/styles.xml><?xml version="1.0" encoding="utf-8"?>
<styleSheet xmlns="http://schemas.openxmlformats.org/spreadsheetml/2006/main">
  <numFmts count="5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;[Red]#,##0"/>
    <numFmt numFmtId="201" formatCode="0.0"/>
    <numFmt numFmtId="202" formatCode="#,##0.00_ "/>
    <numFmt numFmtId="203" formatCode="#,##0.0_ "/>
    <numFmt numFmtId="204" formatCode="#,##0.0_ ;[Red]&quot;\&quot;\!\-#,##0.0&quot;\&quot;\!\ "/>
    <numFmt numFmtId="205" formatCode="#,##0_ ;[Red]&quot;\&quot;\!\-#,##0&quot;\&quot;\!\ "/>
    <numFmt numFmtId="206" formatCode="[&lt;=999]000;000&quot;\&quot;\!\-00"/>
    <numFmt numFmtId="207" formatCode="#,##0_ "/>
    <numFmt numFmtId="208" formatCode="_ * #,##0.0_ ;_ * &quot;\&quot;\!\-#,##0.0_ ;_ * &quot;-&quot;_ ;_ @_ "/>
    <numFmt numFmtId="209" formatCode="_ * #,##0.00_ ;_ * &quot;\&quot;\!\-#,##0.00_ ;_ * &quot;-&quot;_ ;_ @_ "/>
    <numFmt numFmtId="210" formatCode="_ * #,##0.000_ ;_ * &quot;\&quot;\!\-#,##0.000_ ;_ * &quot;-&quot;_ ;_ @_ "/>
    <numFmt numFmtId="211" formatCode="#,##0.0;[Red]#,##0.0"/>
    <numFmt numFmtId="212" formatCode="#,##0.00;[Red]#,##0.00"/>
    <numFmt numFmtId="213" formatCode="#,##0.0;[Red]&quot;\&quot;\!\-#,##0.0"/>
    <numFmt numFmtId="214" formatCode="#,##0.0_ ;[Red]\-#,##0.0\ "/>
    <numFmt numFmtId="215" formatCode="0.0_);[Red]\(0.0\)"/>
    <numFmt numFmtId="216" formatCode="0.0_ ;[Red]\-0.0\ "/>
    <numFmt numFmtId="217" formatCode="0_);[Red]\(0\)"/>
    <numFmt numFmtId="218" formatCode="#,##0_);[Red]\(#,##0\)"/>
    <numFmt numFmtId="219" formatCode="[&lt;=999]000;[&lt;=99999]000\-00;000\-0000"/>
  </numFmts>
  <fonts count="16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0"/>
      <color indexed="17"/>
      <name val="ＭＳ 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10"/>
      <color indexed="17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8"/>
      <name val="ＭＳ 明朝"/>
      <family val="1"/>
    </font>
    <font>
      <sz val="14"/>
      <name val="ＭＳ 明朝"/>
      <family val="1"/>
    </font>
    <font>
      <sz val="10"/>
      <color indexed="12"/>
      <name val="ＭＳ 明朝"/>
      <family val="1"/>
    </font>
    <font>
      <sz val="10"/>
      <color indexed="10"/>
      <name val="ＭＳ 明朝"/>
      <family val="1"/>
    </font>
    <font>
      <sz val="10"/>
      <color indexed="10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>
      <alignment/>
      <protection/>
    </xf>
  </cellStyleXfs>
  <cellXfs count="6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Border="1" applyAlignment="1" applyProtection="1">
      <alignment horizontal="distributed"/>
      <protection/>
    </xf>
    <xf numFmtId="0" fontId="6" fillId="0" borderId="3" xfId="0" applyFont="1" applyBorder="1" applyAlignment="1" applyProtection="1">
      <alignment/>
      <protection/>
    </xf>
    <xf numFmtId="0" fontId="6" fillId="0" borderId="4" xfId="0" applyFont="1" applyBorder="1" applyAlignment="1">
      <alignment/>
    </xf>
    <xf numFmtId="0" fontId="6" fillId="0" borderId="5" xfId="0" applyFont="1" applyBorder="1" applyAlignment="1" applyProtection="1">
      <alignment horizontal="center"/>
      <protection/>
    </xf>
    <xf numFmtId="0" fontId="6" fillId="0" borderId="3" xfId="0" applyFont="1" applyBorder="1" applyAlignment="1" applyProtection="1">
      <alignment horizontal="centerContinuous"/>
      <protection/>
    </xf>
    <xf numFmtId="0" fontId="6" fillId="0" borderId="4" xfId="0" applyFont="1" applyBorder="1" applyAlignment="1">
      <alignment horizontal="centerContinuous"/>
    </xf>
    <xf numFmtId="0" fontId="6" fillId="0" borderId="3" xfId="0" applyFont="1" applyBorder="1" applyAlignment="1" applyProtection="1">
      <alignment horizontal="right"/>
      <protection/>
    </xf>
    <xf numFmtId="0" fontId="6" fillId="0" borderId="4" xfId="0" applyFont="1" applyBorder="1" applyAlignment="1" applyProtection="1">
      <alignment horizontal="center"/>
      <protection/>
    </xf>
    <xf numFmtId="0" fontId="6" fillId="0" borderId="4" xfId="0" applyFont="1" applyBorder="1" applyAlignment="1" applyProtection="1">
      <alignment horizontal="left"/>
      <protection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distributed"/>
    </xf>
    <xf numFmtId="0" fontId="6" fillId="0" borderId="5" xfId="0" applyFont="1" applyBorder="1" applyAlignment="1">
      <alignment/>
    </xf>
    <xf numFmtId="0" fontId="6" fillId="0" borderId="4" xfId="0" applyFont="1" applyBorder="1" applyAlignment="1" applyProtection="1">
      <alignment horizontal="distributed"/>
      <protection/>
    </xf>
    <xf numFmtId="0" fontId="6" fillId="0" borderId="3" xfId="0" applyFont="1" applyBorder="1" applyAlignment="1">
      <alignment/>
    </xf>
    <xf numFmtId="0" fontId="6" fillId="0" borderId="3" xfId="0" applyFont="1" applyBorder="1" applyAlignment="1" applyProtection="1">
      <alignment horizontal="center"/>
      <protection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1" fontId="4" fillId="0" borderId="0" xfId="16" applyNumberFormat="1" applyFont="1" applyFill="1" applyAlignment="1">
      <alignment/>
    </xf>
    <xf numFmtId="41" fontId="13" fillId="0" borderId="0" xfId="16" applyNumberFormat="1" applyFont="1" applyFill="1" applyAlignment="1">
      <alignment/>
    </xf>
    <xf numFmtId="41" fontId="13" fillId="0" borderId="4" xfId="16" applyNumberFormat="1" applyFont="1" applyFill="1" applyBorder="1" applyAlignment="1">
      <alignment/>
    </xf>
    <xf numFmtId="41" fontId="14" fillId="0" borderId="0" xfId="16" applyNumberFormat="1" applyFont="1" applyFill="1" applyAlignment="1">
      <alignment/>
    </xf>
    <xf numFmtId="41" fontId="14" fillId="0" borderId="4" xfId="16" applyNumberFormat="1" applyFont="1" applyFill="1" applyBorder="1" applyAlignment="1">
      <alignment/>
    </xf>
    <xf numFmtId="41" fontId="14" fillId="0" borderId="6" xfId="16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Border="1" applyAlignment="1" applyProtection="1">
      <alignment horizontal="distributed"/>
      <protection locked="0"/>
    </xf>
    <xf numFmtId="193" fontId="8" fillId="0" borderId="5" xfId="16" applyNumberFormat="1" applyFont="1" applyFill="1" applyBorder="1" applyAlignment="1" applyProtection="1">
      <alignment/>
      <protection locked="0"/>
    </xf>
    <xf numFmtId="193" fontId="8" fillId="0" borderId="0" xfId="16" applyNumberFormat="1" applyFont="1" applyFill="1" applyBorder="1" applyAlignment="1" applyProtection="1">
      <alignment/>
      <protection locked="0"/>
    </xf>
    <xf numFmtId="0" fontId="8" fillId="0" borderId="5" xfId="0" applyFont="1" applyFill="1" applyBorder="1" applyAlignment="1" applyProtection="1" quotePrefix="1">
      <alignment horizontal="center"/>
      <protection locked="0"/>
    </xf>
    <xf numFmtId="0" fontId="4" fillId="0" borderId="0" xfId="0" applyFont="1" applyFill="1" applyBorder="1" applyAlignment="1">
      <alignment horizontal="distributed"/>
    </xf>
    <xf numFmtId="193" fontId="4" fillId="0" borderId="5" xfId="16" applyNumberFormat="1" applyFont="1" applyFill="1" applyBorder="1" applyAlignment="1" applyProtection="1">
      <alignment/>
      <protection/>
    </xf>
    <xf numFmtId="193" fontId="4" fillId="0" borderId="0" xfId="16" applyNumberFormat="1" applyFont="1" applyFill="1" applyBorder="1" applyAlignment="1" applyProtection="1">
      <alignment/>
      <protection/>
    </xf>
    <xf numFmtId="0" fontId="4" fillId="0" borderId="5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Fill="1" applyBorder="1" applyAlignment="1" applyProtection="1">
      <alignment horizontal="distributed"/>
      <protection locked="0"/>
    </xf>
    <xf numFmtId="193" fontId="9" fillId="0" borderId="5" xfId="16" applyNumberFormat="1" applyFont="1" applyFill="1" applyBorder="1" applyAlignment="1" applyProtection="1">
      <alignment/>
      <protection/>
    </xf>
    <xf numFmtId="193" fontId="9" fillId="0" borderId="0" xfId="16" applyNumberFormat="1" applyFont="1" applyFill="1" applyBorder="1" applyAlignment="1" applyProtection="1">
      <alignment/>
      <protection/>
    </xf>
    <xf numFmtId="193" fontId="9" fillId="0" borderId="7" xfId="16" applyNumberFormat="1" applyFont="1" applyFill="1" applyBorder="1" applyAlignment="1" applyProtection="1">
      <alignment/>
      <protection/>
    </xf>
    <xf numFmtId="0" fontId="9" fillId="0" borderId="0" xfId="0" applyFont="1" applyFill="1" applyAlignment="1" quotePrefix="1">
      <alignment/>
    </xf>
    <xf numFmtId="0" fontId="4" fillId="0" borderId="0" xfId="0" applyFont="1" applyFill="1" applyBorder="1" applyAlignment="1">
      <alignment/>
    </xf>
    <xf numFmtId="193" fontId="4" fillId="0" borderId="5" xfId="16" applyNumberFormat="1" applyFont="1" applyFill="1" applyBorder="1" applyAlignment="1">
      <alignment/>
    </xf>
    <xf numFmtId="193" fontId="4" fillId="0" borderId="0" xfId="16" applyNumberFormat="1" applyFont="1" applyFill="1" applyBorder="1" applyAlignment="1">
      <alignment/>
    </xf>
    <xf numFmtId="0" fontId="4" fillId="0" borderId="7" xfId="0" applyNumberFormat="1" applyFont="1" applyFill="1" applyBorder="1" applyAlignment="1" applyProtection="1" quotePrefix="1">
      <alignment horizontal="right"/>
      <protection/>
    </xf>
    <xf numFmtId="0" fontId="4" fillId="0" borderId="5" xfId="0" applyFont="1" applyFill="1" applyBorder="1" applyAlignment="1" applyProtection="1">
      <alignment horizontal="center"/>
      <protection/>
    </xf>
    <xf numFmtId="193" fontId="4" fillId="0" borderId="0" xfId="16" applyNumberFormat="1" applyFont="1" applyFill="1" applyBorder="1" applyAlignment="1" applyProtection="1">
      <alignment horizontal="center"/>
      <protection/>
    </xf>
    <xf numFmtId="0" fontId="4" fillId="0" borderId="7" xfId="0" applyFont="1" applyFill="1" applyBorder="1" applyAlignment="1" applyProtection="1">
      <alignment horizontal="distributed"/>
      <protection/>
    </xf>
    <xf numFmtId="0" fontId="9" fillId="0" borderId="7" xfId="0" applyFont="1" applyFill="1" applyBorder="1" applyAlignment="1" applyProtection="1">
      <alignment horizontal="left"/>
      <protection/>
    </xf>
    <xf numFmtId="41" fontId="9" fillId="0" borderId="0" xfId="16" applyNumberFormat="1" applyFont="1" applyFill="1" applyAlignment="1">
      <alignment/>
    </xf>
    <xf numFmtId="41" fontId="15" fillId="0" borderId="0" xfId="16" applyNumberFormat="1" applyFont="1" applyFill="1" applyAlignment="1">
      <alignment/>
    </xf>
    <xf numFmtId="0" fontId="9" fillId="0" borderId="5" xfId="0" applyFont="1" applyFill="1" applyBorder="1" applyAlignment="1" applyProtection="1">
      <alignment horizontal="center"/>
      <protection/>
    </xf>
    <xf numFmtId="0" fontId="4" fillId="0" borderId="4" xfId="0" applyFont="1" applyFill="1" applyBorder="1" applyAlignment="1">
      <alignment/>
    </xf>
    <xf numFmtId="0" fontId="4" fillId="0" borderId="6" xfId="0" applyFont="1" applyFill="1" applyBorder="1" applyAlignment="1" applyProtection="1">
      <alignment horizontal="distributed"/>
      <protection/>
    </xf>
    <xf numFmtId="0" fontId="4" fillId="0" borderId="3" xfId="0" applyFont="1" applyFill="1" applyBorder="1" applyAlignment="1" applyProtection="1">
      <alignment horizontal="center"/>
      <protection/>
    </xf>
    <xf numFmtId="0" fontId="6" fillId="0" borderId="8" xfId="0" applyFont="1" applyBorder="1" applyAlignment="1" applyProtection="1">
      <alignment horizontal="center"/>
      <protection/>
    </xf>
    <xf numFmtId="0" fontId="6" fillId="0" borderId="9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0" fontId="9" fillId="0" borderId="0" xfId="0" applyFont="1" applyFill="1" applyBorder="1" applyAlignment="1">
      <alignment/>
    </xf>
    <xf numFmtId="0" fontId="0" fillId="0" borderId="0" xfId="0" applyFill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02"/>
  <sheetViews>
    <sheetView tabSelected="1" zoomScaleSheetLayoutView="100" workbookViewId="0" topLeftCell="A1">
      <selection activeCell="A100" sqref="A100"/>
    </sheetView>
  </sheetViews>
  <sheetFormatPr defaultColWidth="9.00390625" defaultRowHeight="13.5"/>
  <cols>
    <col min="1" max="1" width="2.50390625" style="1" customWidth="1"/>
    <col min="2" max="2" width="13.75390625" style="0" customWidth="1"/>
    <col min="3" max="6" width="5.875" style="0" customWidth="1"/>
    <col min="7" max="7" width="8.00390625" style="0" customWidth="1"/>
    <col min="8" max="8" width="9.375" style="0" bestFit="1" customWidth="1"/>
    <col min="9" max="9" width="8.875" style="0" customWidth="1"/>
    <col min="10" max="10" width="6.125" style="0" customWidth="1"/>
    <col min="11" max="11" width="7.125" style="0" customWidth="1"/>
    <col min="12" max="12" width="6.125" style="0" bestFit="1" customWidth="1"/>
    <col min="13" max="13" width="4.75390625" style="0" customWidth="1"/>
    <col min="14" max="14" width="12.00390625" style="0" customWidth="1"/>
    <col min="15" max="15" width="11.375" style="0" customWidth="1"/>
    <col min="16" max="16" width="9.625" style="0" customWidth="1"/>
    <col min="17" max="17" width="10.875" style="0" customWidth="1"/>
    <col min="18" max="18" width="2.50390625" style="0" customWidth="1"/>
    <col min="20" max="20" width="9.75390625" style="0" customWidth="1"/>
    <col min="21" max="21" width="10.00390625" style="0" customWidth="1"/>
  </cols>
  <sheetData>
    <row r="1" spans="1:18" ht="24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1:18" ht="18.75" customHeight="1">
      <c r="A2" s="64" t="s">
        <v>125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</row>
    <row r="3" spans="2:18" ht="14.2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s="13" customFormat="1" ht="12" thickTop="1">
      <c r="A4" s="3"/>
      <c r="B4" s="4" t="s">
        <v>1</v>
      </c>
      <c r="C4" s="60" t="s">
        <v>2</v>
      </c>
      <c r="D4" s="61"/>
      <c r="E4" s="61"/>
      <c r="F4" s="62"/>
      <c r="G4" s="5" t="s">
        <v>3</v>
      </c>
      <c r="H4" s="6"/>
      <c r="I4" s="5" t="s">
        <v>4</v>
      </c>
      <c r="J4" s="6"/>
      <c r="K4" s="7" t="s">
        <v>5</v>
      </c>
      <c r="L4" s="8" t="s">
        <v>6</v>
      </c>
      <c r="M4" s="9"/>
      <c r="N4" s="10" t="s">
        <v>7</v>
      </c>
      <c r="O4" s="11" t="s">
        <v>8</v>
      </c>
      <c r="P4" s="12" t="s">
        <v>9</v>
      </c>
      <c r="Q4" s="6"/>
      <c r="R4" s="7" t="s">
        <v>10</v>
      </c>
    </row>
    <row r="5" spans="1:18" s="13" customFormat="1" ht="11.25">
      <c r="A5" s="14"/>
      <c r="B5" s="15"/>
      <c r="C5" s="7" t="s">
        <v>11</v>
      </c>
      <c r="D5" s="7" t="s">
        <v>12</v>
      </c>
      <c r="E5" s="7" t="s">
        <v>13</v>
      </c>
      <c r="F5" s="7" t="s">
        <v>14</v>
      </c>
      <c r="G5" s="7" t="s">
        <v>12</v>
      </c>
      <c r="H5" s="7" t="s">
        <v>15</v>
      </c>
      <c r="I5" s="7" t="s">
        <v>16</v>
      </c>
      <c r="J5" s="7" t="s">
        <v>17</v>
      </c>
      <c r="K5" s="16"/>
      <c r="L5" s="7" t="s">
        <v>18</v>
      </c>
      <c r="M5" s="7" t="s">
        <v>19</v>
      </c>
      <c r="N5" s="7" t="s">
        <v>20</v>
      </c>
      <c r="O5" s="7" t="s">
        <v>12</v>
      </c>
      <c r="P5" s="7" t="s">
        <v>13</v>
      </c>
      <c r="Q5" s="7" t="s">
        <v>14</v>
      </c>
      <c r="R5" s="7" t="s">
        <v>21</v>
      </c>
    </row>
    <row r="6" spans="1:18" s="13" customFormat="1" ht="11.25">
      <c r="A6" s="6"/>
      <c r="B6" s="17" t="s">
        <v>22</v>
      </c>
      <c r="C6" s="18"/>
      <c r="D6" s="18"/>
      <c r="E6" s="18"/>
      <c r="F6" s="19" t="s">
        <v>23</v>
      </c>
      <c r="G6" s="19" t="s">
        <v>24</v>
      </c>
      <c r="H6" s="19" t="s">
        <v>25</v>
      </c>
      <c r="I6" s="19" t="s">
        <v>26</v>
      </c>
      <c r="J6" s="19" t="s">
        <v>27</v>
      </c>
      <c r="K6" s="19" t="s">
        <v>28</v>
      </c>
      <c r="L6" s="18"/>
      <c r="M6" s="19" t="s">
        <v>29</v>
      </c>
      <c r="N6" s="18"/>
      <c r="O6" s="18"/>
      <c r="P6" s="18"/>
      <c r="Q6" s="19" t="s">
        <v>23</v>
      </c>
      <c r="R6" s="18"/>
    </row>
    <row r="7" spans="1:18" s="1" customFormat="1" ht="12">
      <c r="A7" s="31"/>
      <c r="B7" s="32" t="s">
        <v>30</v>
      </c>
      <c r="C7" s="33">
        <v>485</v>
      </c>
      <c r="D7" s="34">
        <v>314</v>
      </c>
      <c r="E7" s="34">
        <v>48</v>
      </c>
      <c r="F7" s="34">
        <v>123</v>
      </c>
      <c r="G7" s="34">
        <v>22164</v>
      </c>
      <c r="H7" s="34">
        <v>1844</v>
      </c>
      <c r="I7" s="34">
        <v>184</v>
      </c>
      <c r="J7" s="34">
        <v>107</v>
      </c>
      <c r="K7" s="34">
        <v>718</v>
      </c>
      <c r="L7" s="34">
        <v>22</v>
      </c>
      <c r="M7" s="34">
        <v>48</v>
      </c>
      <c r="N7" s="34">
        <v>1078887</v>
      </c>
      <c r="O7" s="34">
        <v>1034902</v>
      </c>
      <c r="P7" s="34">
        <v>17681</v>
      </c>
      <c r="Q7" s="34">
        <v>26304</v>
      </c>
      <c r="R7" s="35">
        <v>11</v>
      </c>
    </row>
    <row r="8" spans="1:18" s="1" customFormat="1" ht="12">
      <c r="A8" s="31"/>
      <c r="B8" s="32" t="s">
        <v>123</v>
      </c>
      <c r="C8" s="33">
        <v>536</v>
      </c>
      <c r="D8" s="34">
        <v>314</v>
      </c>
      <c r="E8" s="34">
        <v>52</v>
      </c>
      <c r="F8" s="34">
        <v>170</v>
      </c>
      <c r="G8" s="34">
        <v>18020</v>
      </c>
      <c r="H8" s="34">
        <v>6462</v>
      </c>
      <c r="I8" s="34">
        <v>159</v>
      </c>
      <c r="J8" s="34">
        <v>93</v>
      </c>
      <c r="K8" s="34">
        <v>713</v>
      </c>
      <c r="L8" s="34">
        <v>16</v>
      </c>
      <c r="M8" s="34">
        <v>60</v>
      </c>
      <c r="N8" s="34">
        <v>822040</v>
      </c>
      <c r="O8" s="34">
        <v>783652</v>
      </c>
      <c r="P8" s="34">
        <v>6995</v>
      </c>
      <c r="Q8" s="34">
        <v>31393</v>
      </c>
      <c r="R8" s="35">
        <v>12</v>
      </c>
    </row>
    <row r="9" spans="1:18" s="1" customFormat="1" ht="12">
      <c r="A9" s="31"/>
      <c r="B9" s="32" t="s">
        <v>124</v>
      </c>
      <c r="C9" s="33">
        <v>563</v>
      </c>
      <c r="D9" s="34">
        <v>322</v>
      </c>
      <c r="E9" s="34">
        <v>58</v>
      </c>
      <c r="F9" s="34">
        <v>183</v>
      </c>
      <c r="G9" s="34">
        <v>25543</v>
      </c>
      <c r="H9" s="34">
        <v>14697</v>
      </c>
      <c r="I9" s="34">
        <v>159</v>
      </c>
      <c r="J9" s="34">
        <v>90</v>
      </c>
      <c r="K9" s="34">
        <v>639</v>
      </c>
      <c r="L9" s="34">
        <v>37</v>
      </c>
      <c r="M9" s="34">
        <v>54</v>
      </c>
      <c r="N9" s="34">
        <v>2574499</v>
      </c>
      <c r="O9" s="34">
        <v>1145575</v>
      </c>
      <c r="P9" s="34">
        <v>121974</v>
      </c>
      <c r="Q9" s="34">
        <v>1306950</v>
      </c>
      <c r="R9" s="35">
        <v>13</v>
      </c>
    </row>
    <row r="10" spans="1:18" s="1" customFormat="1" ht="12">
      <c r="A10" s="31"/>
      <c r="B10" s="32" t="s">
        <v>126</v>
      </c>
      <c r="C10" s="33">
        <v>656</v>
      </c>
      <c r="D10" s="34">
        <v>294</v>
      </c>
      <c r="E10" s="34">
        <v>89</v>
      </c>
      <c r="F10" s="34">
        <v>273</v>
      </c>
      <c r="G10" s="34">
        <v>17668</v>
      </c>
      <c r="H10" s="34">
        <v>3795</v>
      </c>
      <c r="I10" s="34">
        <v>193</v>
      </c>
      <c r="J10" s="34">
        <v>96</v>
      </c>
      <c r="K10" s="34">
        <v>746</v>
      </c>
      <c r="L10" s="34">
        <v>31</v>
      </c>
      <c r="M10" s="34">
        <v>72</v>
      </c>
      <c r="N10" s="34">
        <v>1052090</v>
      </c>
      <c r="O10" s="34">
        <v>975309</v>
      </c>
      <c r="P10" s="34">
        <v>6361</v>
      </c>
      <c r="Q10" s="34">
        <v>70420</v>
      </c>
      <c r="R10" s="35">
        <v>14</v>
      </c>
    </row>
    <row r="11" spans="1:18" s="1" customFormat="1" ht="12">
      <c r="A11" s="31"/>
      <c r="B11" s="36"/>
      <c r="C11" s="37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9"/>
    </row>
    <row r="12" spans="1:18" s="20" customFormat="1" ht="12">
      <c r="A12" s="40"/>
      <c r="B12" s="41" t="s">
        <v>127</v>
      </c>
      <c r="C12" s="42">
        <f aca="true" t="shared" si="0" ref="C12:Q12">SUM(C14:C25)</f>
        <v>534</v>
      </c>
      <c r="D12" s="43">
        <f t="shared" si="0"/>
        <v>293</v>
      </c>
      <c r="E12" s="43">
        <f t="shared" si="0"/>
        <v>46</v>
      </c>
      <c r="F12" s="43">
        <f t="shared" si="0"/>
        <v>195</v>
      </c>
      <c r="G12" s="43">
        <f t="shared" si="0"/>
        <v>19137</v>
      </c>
      <c r="H12" s="43">
        <f t="shared" si="0"/>
        <v>1422</v>
      </c>
      <c r="I12" s="43">
        <f t="shared" si="0"/>
        <v>134</v>
      </c>
      <c r="J12" s="43">
        <f t="shared" si="0"/>
        <v>90</v>
      </c>
      <c r="K12" s="43">
        <f t="shared" si="0"/>
        <v>588</v>
      </c>
      <c r="L12" s="43">
        <f t="shared" si="0"/>
        <v>23</v>
      </c>
      <c r="M12" s="43">
        <f t="shared" si="0"/>
        <v>56</v>
      </c>
      <c r="N12" s="43">
        <f t="shared" si="0"/>
        <v>971453</v>
      </c>
      <c r="O12" s="43">
        <f t="shared" si="0"/>
        <v>939362</v>
      </c>
      <c r="P12" s="43">
        <f t="shared" si="0"/>
        <v>1798</v>
      </c>
      <c r="Q12" s="44">
        <f t="shared" si="0"/>
        <v>30293</v>
      </c>
      <c r="R12" s="45">
        <v>15</v>
      </c>
    </row>
    <row r="13" spans="1:18" s="1" customFormat="1" ht="12">
      <c r="A13" s="31"/>
      <c r="B13" s="46"/>
      <c r="C13" s="47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39"/>
    </row>
    <row r="14" spans="1:18" s="1" customFormat="1" ht="12">
      <c r="A14" s="31"/>
      <c r="B14" s="49" t="s">
        <v>31</v>
      </c>
      <c r="C14" s="25">
        <f aca="true" t="shared" si="1" ref="C14:C25">SUM(D14:F14)</f>
        <v>52</v>
      </c>
      <c r="D14" s="25">
        <v>23</v>
      </c>
      <c r="E14" s="25">
        <v>10</v>
      </c>
      <c r="F14" s="25">
        <v>19</v>
      </c>
      <c r="G14" s="25">
        <v>1104</v>
      </c>
      <c r="H14" s="25">
        <v>288</v>
      </c>
      <c r="I14" s="25">
        <v>12</v>
      </c>
      <c r="J14" s="25">
        <v>7</v>
      </c>
      <c r="K14" s="25">
        <v>46</v>
      </c>
      <c r="L14" s="25">
        <v>3</v>
      </c>
      <c r="M14" s="25">
        <v>2</v>
      </c>
      <c r="N14" s="25">
        <v>54991</v>
      </c>
      <c r="O14" s="25">
        <v>53172</v>
      </c>
      <c r="P14" s="25">
        <v>43</v>
      </c>
      <c r="Q14" s="25">
        <f aca="true" t="shared" si="2" ref="Q14:Q25">N14-O14-P14</f>
        <v>1776</v>
      </c>
      <c r="R14" s="50">
        <v>1</v>
      </c>
    </row>
    <row r="15" spans="1:18" s="1" customFormat="1" ht="12">
      <c r="A15" s="31"/>
      <c r="B15" s="49" t="s">
        <v>32</v>
      </c>
      <c r="C15" s="25">
        <f t="shared" si="1"/>
        <v>69</v>
      </c>
      <c r="D15" s="25">
        <v>33</v>
      </c>
      <c r="E15" s="25">
        <v>4</v>
      </c>
      <c r="F15" s="25">
        <v>32</v>
      </c>
      <c r="G15" s="25">
        <v>1302</v>
      </c>
      <c r="H15" s="25">
        <v>54</v>
      </c>
      <c r="I15" s="25">
        <v>14</v>
      </c>
      <c r="J15" s="25">
        <v>11</v>
      </c>
      <c r="K15" s="25">
        <v>69</v>
      </c>
      <c r="L15" s="25">
        <v>3</v>
      </c>
      <c r="M15" s="25">
        <v>4</v>
      </c>
      <c r="N15" s="25">
        <v>93646</v>
      </c>
      <c r="O15" s="25">
        <v>91282</v>
      </c>
      <c r="P15" s="25">
        <v>0</v>
      </c>
      <c r="Q15" s="25">
        <f t="shared" si="2"/>
        <v>2364</v>
      </c>
      <c r="R15" s="50">
        <v>2</v>
      </c>
    </row>
    <row r="16" spans="1:18" s="1" customFormat="1" ht="12">
      <c r="A16" s="31"/>
      <c r="B16" s="49" t="s">
        <v>33</v>
      </c>
      <c r="C16" s="25">
        <f t="shared" si="1"/>
        <v>76</v>
      </c>
      <c r="D16" s="25">
        <v>33</v>
      </c>
      <c r="E16" s="25">
        <v>13</v>
      </c>
      <c r="F16" s="25">
        <v>30</v>
      </c>
      <c r="G16" s="25">
        <v>2060</v>
      </c>
      <c r="H16" s="25">
        <v>165</v>
      </c>
      <c r="I16" s="25">
        <v>13</v>
      </c>
      <c r="J16" s="25">
        <v>15</v>
      </c>
      <c r="K16" s="25">
        <v>75</v>
      </c>
      <c r="L16" s="25">
        <v>6</v>
      </c>
      <c r="M16" s="25">
        <v>9</v>
      </c>
      <c r="N16" s="25">
        <v>116950</v>
      </c>
      <c r="O16" s="25">
        <v>114495</v>
      </c>
      <c r="P16" s="25">
        <v>818</v>
      </c>
      <c r="Q16" s="25">
        <f t="shared" si="2"/>
        <v>1637</v>
      </c>
      <c r="R16" s="50">
        <v>3</v>
      </c>
    </row>
    <row r="17" spans="1:18" s="1" customFormat="1" ht="12">
      <c r="A17" s="31"/>
      <c r="B17" s="49" t="s">
        <v>34</v>
      </c>
      <c r="C17" s="25">
        <f t="shared" si="1"/>
        <v>45</v>
      </c>
      <c r="D17" s="25">
        <v>18</v>
      </c>
      <c r="E17" s="25">
        <v>6</v>
      </c>
      <c r="F17" s="25">
        <v>21</v>
      </c>
      <c r="G17" s="25">
        <v>889</v>
      </c>
      <c r="H17" s="25">
        <v>86</v>
      </c>
      <c r="I17" s="25">
        <v>10</v>
      </c>
      <c r="J17" s="25">
        <v>4</v>
      </c>
      <c r="K17" s="25">
        <v>40</v>
      </c>
      <c r="L17" s="25">
        <v>5</v>
      </c>
      <c r="M17" s="25">
        <v>3</v>
      </c>
      <c r="N17" s="25">
        <v>50235</v>
      </c>
      <c r="O17" s="25">
        <v>48997</v>
      </c>
      <c r="P17" s="25">
        <v>223</v>
      </c>
      <c r="Q17" s="25">
        <f t="shared" si="2"/>
        <v>1015</v>
      </c>
      <c r="R17" s="50">
        <v>4</v>
      </c>
    </row>
    <row r="18" spans="1:18" s="1" customFormat="1" ht="12">
      <c r="A18" s="31"/>
      <c r="B18" s="49" t="s">
        <v>35</v>
      </c>
      <c r="C18" s="25">
        <f t="shared" si="1"/>
        <v>48</v>
      </c>
      <c r="D18" s="25">
        <v>31</v>
      </c>
      <c r="E18" s="25">
        <v>3</v>
      </c>
      <c r="F18" s="25">
        <v>14</v>
      </c>
      <c r="G18" s="25">
        <v>3098</v>
      </c>
      <c r="H18" s="25">
        <v>47</v>
      </c>
      <c r="I18" s="25">
        <v>14</v>
      </c>
      <c r="J18" s="25">
        <v>9</v>
      </c>
      <c r="K18" s="25">
        <v>61</v>
      </c>
      <c r="L18" s="25">
        <v>1</v>
      </c>
      <c r="M18" s="25">
        <v>7</v>
      </c>
      <c r="N18" s="25">
        <v>155270</v>
      </c>
      <c r="O18" s="25">
        <v>150841</v>
      </c>
      <c r="P18" s="25">
        <v>176</v>
      </c>
      <c r="Q18" s="25">
        <f t="shared" si="2"/>
        <v>4253</v>
      </c>
      <c r="R18" s="50">
        <v>5</v>
      </c>
    </row>
    <row r="19" spans="1:18" s="1" customFormat="1" ht="12">
      <c r="A19" s="31"/>
      <c r="B19" s="49" t="s">
        <v>36</v>
      </c>
      <c r="C19" s="25">
        <f t="shared" si="1"/>
        <v>34</v>
      </c>
      <c r="D19" s="25">
        <v>25</v>
      </c>
      <c r="E19" s="25">
        <v>0</v>
      </c>
      <c r="F19" s="25">
        <v>9</v>
      </c>
      <c r="G19" s="25">
        <v>1058</v>
      </c>
      <c r="H19" s="25">
        <v>0</v>
      </c>
      <c r="I19" s="25">
        <v>13</v>
      </c>
      <c r="J19" s="25">
        <v>4</v>
      </c>
      <c r="K19" s="25">
        <v>47</v>
      </c>
      <c r="L19" s="25">
        <v>0</v>
      </c>
      <c r="M19" s="25">
        <v>2</v>
      </c>
      <c r="N19" s="25">
        <v>48570</v>
      </c>
      <c r="O19" s="25">
        <v>47507</v>
      </c>
      <c r="P19" s="25">
        <v>0</v>
      </c>
      <c r="Q19" s="25">
        <f t="shared" si="2"/>
        <v>1063</v>
      </c>
      <c r="R19" s="50">
        <v>6</v>
      </c>
    </row>
    <row r="20" spans="1:18" s="1" customFormat="1" ht="12">
      <c r="A20" s="31"/>
      <c r="B20" s="49" t="s">
        <v>37</v>
      </c>
      <c r="C20" s="25">
        <f t="shared" si="1"/>
        <v>29</v>
      </c>
      <c r="D20" s="25">
        <v>22</v>
      </c>
      <c r="E20" s="25">
        <v>0</v>
      </c>
      <c r="F20" s="25">
        <v>7</v>
      </c>
      <c r="G20" s="25">
        <v>1312</v>
      </c>
      <c r="H20" s="25">
        <v>0</v>
      </c>
      <c r="I20" s="25">
        <v>11</v>
      </c>
      <c r="J20" s="25">
        <v>3</v>
      </c>
      <c r="K20" s="25">
        <v>35</v>
      </c>
      <c r="L20" s="25">
        <v>0</v>
      </c>
      <c r="M20" s="25">
        <v>6</v>
      </c>
      <c r="N20" s="25">
        <v>60538</v>
      </c>
      <c r="O20" s="25">
        <v>58991</v>
      </c>
      <c r="P20" s="25">
        <v>0</v>
      </c>
      <c r="Q20" s="25">
        <f t="shared" si="2"/>
        <v>1547</v>
      </c>
      <c r="R20" s="50">
        <v>7</v>
      </c>
    </row>
    <row r="21" spans="1:18" s="1" customFormat="1" ht="12">
      <c r="A21" s="31"/>
      <c r="B21" s="49" t="s">
        <v>38</v>
      </c>
      <c r="C21" s="25">
        <f t="shared" si="1"/>
        <v>24</v>
      </c>
      <c r="D21" s="25">
        <v>15</v>
      </c>
      <c r="E21" s="25">
        <v>1</v>
      </c>
      <c r="F21" s="25">
        <v>8</v>
      </c>
      <c r="G21" s="25">
        <v>1246</v>
      </c>
      <c r="H21" s="25">
        <v>3</v>
      </c>
      <c r="I21" s="25">
        <v>7</v>
      </c>
      <c r="J21" s="25">
        <v>8</v>
      </c>
      <c r="K21" s="25">
        <v>41</v>
      </c>
      <c r="L21" s="25">
        <v>0</v>
      </c>
      <c r="M21" s="25">
        <v>3</v>
      </c>
      <c r="N21" s="25">
        <v>60322</v>
      </c>
      <c r="O21" s="25">
        <v>57842</v>
      </c>
      <c r="P21" s="25">
        <v>51</v>
      </c>
      <c r="Q21" s="25">
        <f t="shared" si="2"/>
        <v>2429</v>
      </c>
      <c r="R21" s="50">
        <v>8</v>
      </c>
    </row>
    <row r="22" spans="1:18" s="1" customFormat="1" ht="12">
      <c r="A22" s="31"/>
      <c r="B22" s="49" t="s">
        <v>39</v>
      </c>
      <c r="C22" s="25">
        <f t="shared" si="1"/>
        <v>36</v>
      </c>
      <c r="D22" s="25">
        <v>23</v>
      </c>
      <c r="E22" s="25">
        <v>0</v>
      </c>
      <c r="F22" s="25">
        <v>13</v>
      </c>
      <c r="G22" s="25">
        <v>1416</v>
      </c>
      <c r="H22" s="25">
        <v>0</v>
      </c>
      <c r="I22" s="25">
        <v>13</v>
      </c>
      <c r="J22" s="25">
        <v>9</v>
      </c>
      <c r="K22" s="25">
        <v>57</v>
      </c>
      <c r="L22" s="25">
        <v>2</v>
      </c>
      <c r="M22" s="25">
        <v>5</v>
      </c>
      <c r="N22" s="25">
        <v>72793</v>
      </c>
      <c r="O22" s="25">
        <v>70235</v>
      </c>
      <c r="P22" s="38">
        <v>0</v>
      </c>
      <c r="Q22" s="25">
        <f t="shared" si="2"/>
        <v>2558</v>
      </c>
      <c r="R22" s="50">
        <v>9</v>
      </c>
    </row>
    <row r="23" spans="1:18" s="1" customFormat="1" ht="12">
      <c r="A23" s="31"/>
      <c r="B23" s="49" t="s">
        <v>40</v>
      </c>
      <c r="C23" s="25">
        <f t="shared" si="1"/>
        <v>44</v>
      </c>
      <c r="D23" s="25">
        <v>22</v>
      </c>
      <c r="E23" s="25">
        <v>4</v>
      </c>
      <c r="F23" s="25">
        <v>18</v>
      </c>
      <c r="G23" s="25">
        <v>1732</v>
      </c>
      <c r="H23" s="25">
        <v>724</v>
      </c>
      <c r="I23" s="25">
        <v>7</v>
      </c>
      <c r="J23" s="25">
        <v>5</v>
      </c>
      <c r="K23" s="25">
        <v>32</v>
      </c>
      <c r="L23" s="25">
        <v>2</v>
      </c>
      <c r="M23" s="25">
        <v>3</v>
      </c>
      <c r="N23" s="25">
        <v>56344</v>
      </c>
      <c r="O23" s="25">
        <v>53136</v>
      </c>
      <c r="P23" s="25">
        <v>423</v>
      </c>
      <c r="Q23" s="25">
        <f t="shared" si="2"/>
        <v>2785</v>
      </c>
      <c r="R23" s="50">
        <v>10</v>
      </c>
    </row>
    <row r="24" spans="1:18" s="1" customFormat="1" ht="12">
      <c r="A24" s="31"/>
      <c r="B24" s="49" t="s">
        <v>41</v>
      </c>
      <c r="C24" s="25">
        <f t="shared" si="1"/>
        <v>33</v>
      </c>
      <c r="D24" s="25">
        <v>24</v>
      </c>
      <c r="E24" s="25">
        <v>0</v>
      </c>
      <c r="F24" s="25">
        <v>9</v>
      </c>
      <c r="G24" s="25">
        <v>2155</v>
      </c>
      <c r="H24" s="25">
        <v>0</v>
      </c>
      <c r="I24" s="25">
        <v>14</v>
      </c>
      <c r="J24" s="25">
        <v>6</v>
      </c>
      <c r="K24" s="25">
        <v>48</v>
      </c>
      <c r="L24" s="25">
        <v>0</v>
      </c>
      <c r="M24" s="25">
        <v>7</v>
      </c>
      <c r="N24" s="25">
        <v>118065</v>
      </c>
      <c r="O24" s="25">
        <v>110765</v>
      </c>
      <c r="P24" s="25">
        <v>0</v>
      </c>
      <c r="Q24" s="25">
        <f t="shared" si="2"/>
        <v>7300</v>
      </c>
      <c r="R24" s="50">
        <v>11</v>
      </c>
    </row>
    <row r="25" spans="1:18" s="1" customFormat="1" ht="12">
      <c r="A25" s="31"/>
      <c r="B25" s="49" t="s">
        <v>42</v>
      </c>
      <c r="C25" s="25">
        <f t="shared" si="1"/>
        <v>44</v>
      </c>
      <c r="D25" s="25">
        <v>24</v>
      </c>
      <c r="E25" s="25">
        <v>5</v>
      </c>
      <c r="F25" s="25">
        <v>15</v>
      </c>
      <c r="G25" s="25">
        <v>1765</v>
      </c>
      <c r="H25" s="25">
        <v>55</v>
      </c>
      <c r="I25" s="25">
        <v>6</v>
      </c>
      <c r="J25" s="25">
        <v>9</v>
      </c>
      <c r="K25" s="25">
        <v>37</v>
      </c>
      <c r="L25" s="25">
        <v>1</v>
      </c>
      <c r="M25" s="25">
        <v>5</v>
      </c>
      <c r="N25" s="25">
        <v>83729</v>
      </c>
      <c r="O25" s="25">
        <v>82099</v>
      </c>
      <c r="P25" s="38">
        <v>64</v>
      </c>
      <c r="Q25" s="25">
        <f t="shared" si="2"/>
        <v>1566</v>
      </c>
      <c r="R25" s="50">
        <v>12</v>
      </c>
    </row>
    <row r="26" spans="1:18" s="1" customFormat="1" ht="12">
      <c r="A26" s="31"/>
      <c r="B26" s="46"/>
      <c r="C26" s="47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51"/>
      <c r="Q26" s="48"/>
      <c r="R26" s="39"/>
    </row>
    <row r="27" spans="1:18" s="1" customFormat="1" ht="12">
      <c r="A27" s="31">
        <v>1</v>
      </c>
      <c r="B27" s="52" t="s">
        <v>43</v>
      </c>
      <c r="C27" s="26">
        <v>188</v>
      </c>
      <c r="D27" s="26">
        <v>100</v>
      </c>
      <c r="E27" s="26">
        <v>14</v>
      </c>
      <c r="F27" s="28">
        <f>C27-D27-E27</f>
        <v>74</v>
      </c>
      <c r="G27" s="26">
        <v>4230</v>
      </c>
      <c r="H27" s="26">
        <v>81</v>
      </c>
      <c r="I27" s="26">
        <v>47</v>
      </c>
      <c r="J27" s="26">
        <v>9</v>
      </c>
      <c r="K27" s="26">
        <v>156</v>
      </c>
      <c r="L27" s="26">
        <v>6</v>
      </c>
      <c r="M27" s="26">
        <v>20</v>
      </c>
      <c r="N27" s="26">
        <v>275885</v>
      </c>
      <c r="O27" s="26">
        <v>259276</v>
      </c>
      <c r="P27" s="26">
        <v>13</v>
      </c>
      <c r="Q27" s="28">
        <f aca="true" t="shared" si="3" ref="Q27:Q37">N27-O27-P27</f>
        <v>16596</v>
      </c>
      <c r="R27" s="50">
        <v>1</v>
      </c>
    </row>
    <row r="28" spans="1:18" s="1" customFormat="1" ht="12">
      <c r="A28" s="31">
        <f aca="true" t="shared" si="4" ref="A28:A37">A27+1</f>
        <v>2</v>
      </c>
      <c r="B28" s="52" t="s">
        <v>44</v>
      </c>
      <c r="C28" s="26">
        <v>32</v>
      </c>
      <c r="D28" s="26">
        <v>21</v>
      </c>
      <c r="E28" s="26">
        <v>1</v>
      </c>
      <c r="F28" s="28">
        <f>C28-D28-E28</f>
        <v>10</v>
      </c>
      <c r="G28" s="26">
        <v>304</v>
      </c>
      <c r="H28" s="26">
        <v>170</v>
      </c>
      <c r="I28" s="26">
        <v>8</v>
      </c>
      <c r="J28" s="26">
        <v>4</v>
      </c>
      <c r="K28" s="26">
        <v>34</v>
      </c>
      <c r="L28" s="26">
        <v>1</v>
      </c>
      <c r="M28" s="26">
        <v>2</v>
      </c>
      <c r="N28" s="26">
        <v>19415</v>
      </c>
      <c r="O28" s="26">
        <v>18624</v>
      </c>
      <c r="P28" s="26">
        <v>0</v>
      </c>
      <c r="Q28" s="28">
        <f t="shared" si="3"/>
        <v>791</v>
      </c>
      <c r="R28" s="50">
        <v>2</v>
      </c>
    </row>
    <row r="29" spans="1:18" s="1" customFormat="1" ht="12">
      <c r="A29" s="31">
        <f t="shared" si="4"/>
        <v>3</v>
      </c>
      <c r="B29" s="52" t="s">
        <v>45</v>
      </c>
      <c r="C29" s="26">
        <v>19</v>
      </c>
      <c r="D29" s="26">
        <v>8</v>
      </c>
      <c r="E29" s="26">
        <v>0</v>
      </c>
      <c r="F29" s="28">
        <f>C29-D29-E29</f>
        <v>11</v>
      </c>
      <c r="G29" s="26">
        <v>239</v>
      </c>
      <c r="H29" s="26">
        <v>0</v>
      </c>
      <c r="I29" s="26">
        <v>4</v>
      </c>
      <c r="J29" s="26">
        <v>2</v>
      </c>
      <c r="K29" s="26">
        <v>12</v>
      </c>
      <c r="L29" s="26">
        <v>1</v>
      </c>
      <c r="M29" s="26">
        <v>3</v>
      </c>
      <c r="N29" s="26">
        <v>16933</v>
      </c>
      <c r="O29" s="26">
        <v>14661</v>
      </c>
      <c r="P29" s="26">
        <v>0</v>
      </c>
      <c r="Q29" s="28">
        <f t="shared" si="3"/>
        <v>2272</v>
      </c>
      <c r="R29" s="50">
        <v>3</v>
      </c>
    </row>
    <row r="30" spans="1:18" s="1" customFormat="1" ht="12">
      <c r="A30" s="31">
        <f t="shared" si="4"/>
        <v>4</v>
      </c>
      <c r="B30" s="52" t="s">
        <v>46</v>
      </c>
      <c r="C30" s="26">
        <v>22</v>
      </c>
      <c r="D30" s="26">
        <v>12</v>
      </c>
      <c r="E30" s="26">
        <v>0</v>
      </c>
      <c r="F30" s="28">
        <f>C30-D30-E30</f>
        <v>10</v>
      </c>
      <c r="G30" s="26">
        <v>463</v>
      </c>
      <c r="H30" s="26">
        <v>0</v>
      </c>
      <c r="I30" s="26">
        <v>6</v>
      </c>
      <c r="J30" s="26">
        <v>3</v>
      </c>
      <c r="K30" s="26">
        <v>30</v>
      </c>
      <c r="L30" s="26">
        <v>0</v>
      </c>
      <c r="M30" s="26">
        <v>3</v>
      </c>
      <c r="N30" s="26">
        <v>32195</v>
      </c>
      <c r="O30" s="26">
        <v>29448</v>
      </c>
      <c r="P30" s="26">
        <v>0</v>
      </c>
      <c r="Q30" s="28">
        <f t="shared" si="3"/>
        <v>2747</v>
      </c>
      <c r="R30" s="50">
        <v>4</v>
      </c>
    </row>
    <row r="31" spans="1:18" s="1" customFormat="1" ht="12">
      <c r="A31" s="31">
        <f t="shared" si="4"/>
        <v>5</v>
      </c>
      <c r="B31" s="52" t="s">
        <v>47</v>
      </c>
      <c r="C31" s="26">
        <v>18</v>
      </c>
      <c r="D31" s="26">
        <v>10</v>
      </c>
      <c r="E31" s="26">
        <v>0</v>
      </c>
      <c r="F31" s="28">
        <f aca="true" t="shared" si="5" ref="F31:F94">C31-D31-E31</f>
        <v>8</v>
      </c>
      <c r="G31" s="26">
        <v>944</v>
      </c>
      <c r="H31" s="26">
        <v>0</v>
      </c>
      <c r="I31" s="26">
        <v>8</v>
      </c>
      <c r="J31" s="26">
        <v>5</v>
      </c>
      <c r="K31" s="26">
        <v>34</v>
      </c>
      <c r="L31" s="26">
        <v>0</v>
      </c>
      <c r="M31" s="26">
        <v>1</v>
      </c>
      <c r="N31" s="26">
        <v>42542</v>
      </c>
      <c r="O31" s="26">
        <v>42359</v>
      </c>
      <c r="P31" s="26">
        <v>0</v>
      </c>
      <c r="Q31" s="28">
        <f t="shared" si="3"/>
        <v>183</v>
      </c>
      <c r="R31" s="50">
        <v>5</v>
      </c>
    </row>
    <row r="32" spans="1:18" s="1" customFormat="1" ht="12">
      <c r="A32" s="31">
        <f t="shared" si="4"/>
        <v>6</v>
      </c>
      <c r="B32" s="52" t="s">
        <v>48</v>
      </c>
      <c r="C32" s="26">
        <v>16</v>
      </c>
      <c r="D32" s="26">
        <v>8</v>
      </c>
      <c r="E32" s="26">
        <v>3</v>
      </c>
      <c r="F32" s="28">
        <f t="shared" si="5"/>
        <v>5</v>
      </c>
      <c r="G32" s="26">
        <v>34</v>
      </c>
      <c r="H32" s="26">
        <v>3</v>
      </c>
      <c r="I32" s="26">
        <v>6</v>
      </c>
      <c r="J32" s="26">
        <v>0</v>
      </c>
      <c r="K32" s="26">
        <v>18</v>
      </c>
      <c r="L32" s="26">
        <v>1</v>
      </c>
      <c r="M32" s="26">
        <v>1</v>
      </c>
      <c r="N32" s="26">
        <v>3267</v>
      </c>
      <c r="O32" s="26">
        <v>2402</v>
      </c>
      <c r="P32" s="26">
        <v>0</v>
      </c>
      <c r="Q32" s="28">
        <f t="shared" si="3"/>
        <v>865</v>
      </c>
      <c r="R32" s="50">
        <v>6</v>
      </c>
    </row>
    <row r="33" spans="1:18" s="1" customFormat="1" ht="12">
      <c r="A33" s="31">
        <f t="shared" si="4"/>
        <v>7</v>
      </c>
      <c r="B33" s="52" t="s">
        <v>49</v>
      </c>
      <c r="C33" s="26">
        <v>5</v>
      </c>
      <c r="D33" s="26">
        <v>5</v>
      </c>
      <c r="E33" s="26">
        <v>0</v>
      </c>
      <c r="F33" s="28">
        <f t="shared" si="5"/>
        <v>0</v>
      </c>
      <c r="G33" s="26">
        <v>134</v>
      </c>
      <c r="H33" s="26">
        <v>0</v>
      </c>
      <c r="I33" s="26">
        <v>3</v>
      </c>
      <c r="J33" s="26">
        <v>0</v>
      </c>
      <c r="K33" s="26">
        <v>5</v>
      </c>
      <c r="L33" s="26">
        <v>0</v>
      </c>
      <c r="M33" s="26">
        <v>0</v>
      </c>
      <c r="N33" s="26">
        <v>3846</v>
      </c>
      <c r="O33" s="26">
        <v>3846</v>
      </c>
      <c r="P33" s="26">
        <v>0</v>
      </c>
      <c r="Q33" s="28">
        <f t="shared" si="3"/>
        <v>0</v>
      </c>
      <c r="R33" s="50">
        <v>7</v>
      </c>
    </row>
    <row r="34" spans="1:18" s="1" customFormat="1" ht="12">
      <c r="A34" s="31">
        <f t="shared" si="4"/>
        <v>8</v>
      </c>
      <c r="B34" s="52" t="s">
        <v>50</v>
      </c>
      <c r="C34" s="26">
        <v>17</v>
      </c>
      <c r="D34" s="26">
        <v>11</v>
      </c>
      <c r="E34" s="26">
        <v>3</v>
      </c>
      <c r="F34" s="28">
        <f t="shared" si="5"/>
        <v>3</v>
      </c>
      <c r="G34" s="26">
        <v>1229</v>
      </c>
      <c r="H34" s="26">
        <v>47</v>
      </c>
      <c r="I34" s="26">
        <v>9</v>
      </c>
      <c r="J34" s="26">
        <v>4</v>
      </c>
      <c r="K34" s="26">
        <v>26</v>
      </c>
      <c r="L34" s="26">
        <v>1</v>
      </c>
      <c r="M34" s="26">
        <v>3</v>
      </c>
      <c r="N34" s="26">
        <v>52421</v>
      </c>
      <c r="O34" s="26">
        <v>52255</v>
      </c>
      <c r="P34" s="26">
        <v>166</v>
      </c>
      <c r="Q34" s="28">
        <f t="shared" si="3"/>
        <v>0</v>
      </c>
      <c r="R34" s="50">
        <v>8</v>
      </c>
    </row>
    <row r="35" spans="1:18" s="1" customFormat="1" ht="12">
      <c r="A35" s="31">
        <f t="shared" si="4"/>
        <v>9</v>
      </c>
      <c r="B35" s="52" t="s">
        <v>51</v>
      </c>
      <c r="C35" s="26">
        <v>4</v>
      </c>
      <c r="D35" s="26">
        <v>3</v>
      </c>
      <c r="E35" s="26">
        <v>0</v>
      </c>
      <c r="F35" s="28">
        <f t="shared" si="5"/>
        <v>1</v>
      </c>
      <c r="G35" s="26">
        <v>192</v>
      </c>
      <c r="H35" s="26">
        <v>0</v>
      </c>
      <c r="I35" s="26">
        <v>0</v>
      </c>
      <c r="J35" s="26">
        <v>3</v>
      </c>
      <c r="K35" s="26">
        <v>6</v>
      </c>
      <c r="L35" s="26">
        <v>1</v>
      </c>
      <c r="M35" s="26">
        <v>0</v>
      </c>
      <c r="N35" s="26">
        <v>4591</v>
      </c>
      <c r="O35" s="26">
        <v>4351</v>
      </c>
      <c r="P35" s="26">
        <v>0</v>
      </c>
      <c r="Q35" s="28">
        <f t="shared" si="3"/>
        <v>240</v>
      </c>
      <c r="R35" s="50">
        <v>9</v>
      </c>
    </row>
    <row r="36" spans="1:18" s="1" customFormat="1" ht="12">
      <c r="A36" s="31">
        <f t="shared" si="4"/>
        <v>10</v>
      </c>
      <c r="B36" s="52" t="s">
        <v>52</v>
      </c>
      <c r="C36" s="26">
        <v>15</v>
      </c>
      <c r="D36" s="26">
        <v>6</v>
      </c>
      <c r="E36" s="26">
        <v>1</v>
      </c>
      <c r="F36" s="28">
        <f t="shared" si="5"/>
        <v>8</v>
      </c>
      <c r="G36" s="26">
        <v>327</v>
      </c>
      <c r="H36" s="26">
        <v>3</v>
      </c>
      <c r="I36" s="26">
        <v>3</v>
      </c>
      <c r="J36" s="26">
        <v>2</v>
      </c>
      <c r="K36" s="26">
        <v>14</v>
      </c>
      <c r="L36" s="26">
        <v>2</v>
      </c>
      <c r="M36" s="26">
        <v>0</v>
      </c>
      <c r="N36" s="26">
        <v>18618</v>
      </c>
      <c r="O36" s="26">
        <v>18390</v>
      </c>
      <c r="P36" s="26">
        <v>51</v>
      </c>
      <c r="Q36" s="28">
        <f t="shared" si="3"/>
        <v>177</v>
      </c>
      <c r="R36" s="50">
        <v>10</v>
      </c>
    </row>
    <row r="37" spans="1:18" s="31" customFormat="1" ht="12">
      <c r="A37" s="31">
        <f t="shared" si="4"/>
        <v>11</v>
      </c>
      <c r="B37" s="52" t="s">
        <v>53</v>
      </c>
      <c r="C37" s="26">
        <v>16</v>
      </c>
      <c r="D37" s="26">
        <v>12</v>
      </c>
      <c r="E37" s="26">
        <v>0</v>
      </c>
      <c r="F37" s="28">
        <f t="shared" si="5"/>
        <v>4</v>
      </c>
      <c r="G37" s="26">
        <v>676</v>
      </c>
      <c r="H37" s="26">
        <v>30</v>
      </c>
      <c r="I37" s="26">
        <v>4</v>
      </c>
      <c r="J37" s="26">
        <v>7</v>
      </c>
      <c r="K37" s="26">
        <v>20</v>
      </c>
      <c r="L37" s="26">
        <v>1</v>
      </c>
      <c r="M37" s="26">
        <v>2</v>
      </c>
      <c r="N37" s="26">
        <v>26221</v>
      </c>
      <c r="O37" s="26">
        <v>25579</v>
      </c>
      <c r="P37" s="26">
        <v>0</v>
      </c>
      <c r="Q37" s="28">
        <f t="shared" si="3"/>
        <v>642</v>
      </c>
      <c r="R37" s="50">
        <v>11</v>
      </c>
    </row>
    <row r="38" spans="1:18" s="40" customFormat="1" ht="12">
      <c r="A38" s="40" t="s">
        <v>54</v>
      </c>
      <c r="B38" s="53" t="s">
        <v>55</v>
      </c>
      <c r="C38" s="54">
        <f>SUM(C39:C41)</f>
        <v>4</v>
      </c>
      <c r="D38" s="54">
        <f>SUM(D39:D41)</f>
        <v>2</v>
      </c>
      <c r="E38" s="54">
        <f>SUM(E39:E41)</f>
        <v>1</v>
      </c>
      <c r="F38" s="55">
        <f t="shared" si="5"/>
        <v>1</v>
      </c>
      <c r="G38" s="54">
        <f aca="true" t="shared" si="6" ref="G38:Q38">SUM(G39:G41)</f>
        <v>876</v>
      </c>
      <c r="H38" s="54">
        <f t="shared" si="6"/>
        <v>5</v>
      </c>
      <c r="I38" s="54">
        <f t="shared" si="6"/>
        <v>4</v>
      </c>
      <c r="J38" s="54">
        <f t="shared" si="6"/>
        <v>1</v>
      </c>
      <c r="K38" s="54">
        <f t="shared" si="6"/>
        <v>8</v>
      </c>
      <c r="L38" s="54">
        <f t="shared" si="6"/>
        <v>0</v>
      </c>
      <c r="M38" s="54">
        <f t="shared" si="6"/>
        <v>0</v>
      </c>
      <c r="N38" s="54">
        <f t="shared" si="6"/>
        <v>17191</v>
      </c>
      <c r="O38" s="54">
        <f t="shared" si="6"/>
        <v>17129</v>
      </c>
      <c r="P38" s="54">
        <f t="shared" si="6"/>
        <v>17</v>
      </c>
      <c r="Q38" s="55">
        <f t="shared" si="6"/>
        <v>45</v>
      </c>
      <c r="R38" s="56" t="s">
        <v>54</v>
      </c>
    </row>
    <row r="39" spans="1:18" s="31" customFormat="1" ht="12">
      <c r="A39" s="31">
        <v>12</v>
      </c>
      <c r="B39" s="52" t="s">
        <v>56</v>
      </c>
      <c r="C39" s="26">
        <v>2</v>
      </c>
      <c r="D39" s="26">
        <v>0</v>
      </c>
      <c r="E39" s="26">
        <v>1</v>
      </c>
      <c r="F39" s="28">
        <f t="shared" si="5"/>
        <v>1</v>
      </c>
      <c r="G39" s="26">
        <v>0</v>
      </c>
      <c r="H39" s="26">
        <v>5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62</v>
      </c>
      <c r="O39" s="26">
        <v>0</v>
      </c>
      <c r="P39" s="26">
        <v>17</v>
      </c>
      <c r="Q39" s="28">
        <f>N39-O39-P39</f>
        <v>45</v>
      </c>
      <c r="R39" s="50">
        <v>12</v>
      </c>
    </row>
    <row r="40" spans="1:18" s="31" customFormat="1" ht="12.75" customHeight="1">
      <c r="A40" s="31">
        <f>A39+1</f>
        <v>13</v>
      </c>
      <c r="B40" s="52" t="s">
        <v>57</v>
      </c>
      <c r="C40" s="26">
        <v>1</v>
      </c>
      <c r="D40" s="26">
        <v>1</v>
      </c>
      <c r="E40" s="26">
        <v>0</v>
      </c>
      <c r="F40" s="28">
        <f t="shared" si="5"/>
        <v>0</v>
      </c>
      <c r="G40" s="26">
        <v>609</v>
      </c>
      <c r="H40" s="26">
        <v>0</v>
      </c>
      <c r="I40" s="26">
        <v>2</v>
      </c>
      <c r="J40" s="26">
        <v>1</v>
      </c>
      <c r="K40" s="26">
        <v>5</v>
      </c>
      <c r="L40" s="26">
        <v>0</v>
      </c>
      <c r="M40" s="26">
        <v>0</v>
      </c>
      <c r="N40" s="26">
        <v>10978</v>
      </c>
      <c r="O40" s="26">
        <v>10978</v>
      </c>
      <c r="P40" s="26">
        <v>0</v>
      </c>
      <c r="Q40" s="28">
        <f>N40-O40-P40</f>
        <v>0</v>
      </c>
      <c r="R40" s="50">
        <v>13</v>
      </c>
    </row>
    <row r="41" spans="1:28" s="31" customFormat="1" ht="12.75" customHeight="1">
      <c r="A41" s="31">
        <f>A40+1</f>
        <v>14</v>
      </c>
      <c r="B41" s="52" t="s">
        <v>58</v>
      </c>
      <c r="C41" s="26">
        <v>1</v>
      </c>
      <c r="D41" s="26">
        <v>1</v>
      </c>
      <c r="E41" s="26">
        <v>0</v>
      </c>
      <c r="F41" s="28">
        <f t="shared" si="5"/>
        <v>0</v>
      </c>
      <c r="G41" s="26">
        <v>267</v>
      </c>
      <c r="H41" s="26">
        <v>0</v>
      </c>
      <c r="I41" s="26">
        <v>2</v>
      </c>
      <c r="J41" s="26">
        <v>0</v>
      </c>
      <c r="K41" s="26">
        <v>3</v>
      </c>
      <c r="L41" s="26">
        <v>0</v>
      </c>
      <c r="M41" s="26">
        <v>0</v>
      </c>
      <c r="N41" s="26">
        <v>6151</v>
      </c>
      <c r="O41" s="26">
        <v>6151</v>
      </c>
      <c r="P41" s="26">
        <v>0</v>
      </c>
      <c r="Q41" s="28">
        <f>N41-O41-P41</f>
        <v>0</v>
      </c>
      <c r="R41" s="50">
        <v>14</v>
      </c>
      <c r="S41" s="46"/>
      <c r="T41" s="46"/>
      <c r="U41" s="46"/>
      <c r="V41" s="46"/>
      <c r="W41" s="46"/>
      <c r="X41" s="46"/>
      <c r="Y41" s="46"/>
      <c r="Z41" s="46"/>
      <c r="AA41" s="46"/>
      <c r="AB41" s="46"/>
    </row>
    <row r="42" spans="1:18" s="40" customFormat="1" ht="12">
      <c r="A42" s="40" t="s">
        <v>59</v>
      </c>
      <c r="B42" s="53" t="s">
        <v>55</v>
      </c>
      <c r="C42" s="54">
        <f>SUM(C43:C47)</f>
        <v>29</v>
      </c>
      <c r="D42" s="54">
        <f>SUM(D43:D47)</f>
        <v>12</v>
      </c>
      <c r="E42" s="54">
        <f>SUM(E43:E47)</f>
        <v>2</v>
      </c>
      <c r="F42" s="55">
        <f t="shared" si="5"/>
        <v>15</v>
      </c>
      <c r="G42" s="54">
        <f aca="true" t="shared" si="7" ref="G42:Q42">SUM(G43:G47)</f>
        <v>821</v>
      </c>
      <c r="H42" s="54">
        <f t="shared" si="7"/>
        <v>214</v>
      </c>
      <c r="I42" s="54">
        <f t="shared" si="7"/>
        <v>6</v>
      </c>
      <c r="J42" s="54">
        <f t="shared" si="7"/>
        <v>3</v>
      </c>
      <c r="K42" s="54">
        <f t="shared" si="7"/>
        <v>32</v>
      </c>
      <c r="L42" s="54">
        <f t="shared" si="7"/>
        <v>1</v>
      </c>
      <c r="M42" s="54">
        <f t="shared" si="7"/>
        <v>2</v>
      </c>
      <c r="N42" s="54">
        <f t="shared" si="7"/>
        <v>20309</v>
      </c>
      <c r="O42" s="54">
        <f t="shared" si="7"/>
        <v>18318</v>
      </c>
      <c r="P42" s="54">
        <f t="shared" si="7"/>
        <v>0</v>
      </c>
      <c r="Q42" s="55">
        <f t="shared" si="7"/>
        <v>1991</v>
      </c>
      <c r="R42" s="56" t="s">
        <v>59</v>
      </c>
    </row>
    <row r="43" spans="1:18" s="31" customFormat="1" ht="12.75" customHeight="1">
      <c r="A43" s="31">
        <v>15</v>
      </c>
      <c r="B43" s="52" t="s">
        <v>60</v>
      </c>
      <c r="C43" s="26">
        <v>5</v>
      </c>
      <c r="D43" s="26">
        <v>4</v>
      </c>
      <c r="E43" s="26">
        <v>0</v>
      </c>
      <c r="F43" s="28">
        <f t="shared" si="5"/>
        <v>1</v>
      </c>
      <c r="G43" s="26">
        <v>105</v>
      </c>
      <c r="H43" s="26">
        <v>0</v>
      </c>
      <c r="I43" s="26">
        <v>3</v>
      </c>
      <c r="J43" s="26">
        <v>1</v>
      </c>
      <c r="K43" s="26">
        <v>10</v>
      </c>
      <c r="L43" s="26">
        <v>0</v>
      </c>
      <c r="M43" s="26">
        <v>1</v>
      </c>
      <c r="N43" s="26">
        <v>1707</v>
      </c>
      <c r="O43" s="26">
        <v>1707</v>
      </c>
      <c r="P43" s="26">
        <v>0</v>
      </c>
      <c r="Q43" s="28">
        <f>N43-O43-P43</f>
        <v>0</v>
      </c>
      <c r="R43" s="50">
        <v>15</v>
      </c>
    </row>
    <row r="44" spans="1:18" s="31" customFormat="1" ht="12">
      <c r="A44" s="31">
        <f>A43+1</f>
        <v>16</v>
      </c>
      <c r="B44" s="52" t="s">
        <v>61</v>
      </c>
      <c r="C44" s="26">
        <v>0</v>
      </c>
      <c r="D44" s="26">
        <v>0</v>
      </c>
      <c r="E44" s="26">
        <v>0</v>
      </c>
      <c r="F44" s="28">
        <f t="shared" si="5"/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8">
        <f>N44-O44-P44</f>
        <v>0</v>
      </c>
      <c r="R44" s="50">
        <v>16</v>
      </c>
    </row>
    <row r="45" spans="1:18" s="31" customFormat="1" ht="12">
      <c r="A45" s="31">
        <f>A44+1</f>
        <v>17</v>
      </c>
      <c r="B45" s="52" t="s">
        <v>62</v>
      </c>
      <c r="C45" s="26">
        <v>10</v>
      </c>
      <c r="D45" s="26">
        <v>5</v>
      </c>
      <c r="E45" s="26">
        <v>0</v>
      </c>
      <c r="F45" s="28">
        <f t="shared" si="5"/>
        <v>5</v>
      </c>
      <c r="G45" s="26">
        <v>579</v>
      </c>
      <c r="H45" s="26">
        <v>0</v>
      </c>
      <c r="I45" s="26">
        <v>2</v>
      </c>
      <c r="J45" s="26">
        <v>1</v>
      </c>
      <c r="K45" s="26">
        <v>15</v>
      </c>
      <c r="L45" s="26">
        <v>0</v>
      </c>
      <c r="M45" s="26">
        <v>1</v>
      </c>
      <c r="N45" s="26">
        <v>6954</v>
      </c>
      <c r="O45" s="26">
        <v>6952</v>
      </c>
      <c r="P45" s="26">
        <v>0</v>
      </c>
      <c r="Q45" s="28">
        <f>N45-O45-P45</f>
        <v>2</v>
      </c>
      <c r="R45" s="50">
        <v>17</v>
      </c>
    </row>
    <row r="46" spans="1:18" s="31" customFormat="1" ht="12">
      <c r="A46" s="31">
        <f>A45+1</f>
        <v>18</v>
      </c>
      <c r="B46" s="52" t="s">
        <v>63</v>
      </c>
      <c r="C46" s="26">
        <v>9</v>
      </c>
      <c r="D46" s="26">
        <v>2</v>
      </c>
      <c r="E46" s="26">
        <v>2</v>
      </c>
      <c r="F46" s="28">
        <f t="shared" si="5"/>
        <v>5</v>
      </c>
      <c r="G46" s="26">
        <v>104</v>
      </c>
      <c r="H46" s="26">
        <v>214</v>
      </c>
      <c r="I46" s="26">
        <v>1</v>
      </c>
      <c r="J46" s="26">
        <v>1</v>
      </c>
      <c r="K46" s="26">
        <v>7</v>
      </c>
      <c r="L46" s="26">
        <v>1</v>
      </c>
      <c r="M46" s="26">
        <v>0</v>
      </c>
      <c r="N46" s="26">
        <v>9557</v>
      </c>
      <c r="O46" s="26">
        <v>9517</v>
      </c>
      <c r="P46" s="26">
        <v>0</v>
      </c>
      <c r="Q46" s="28">
        <f>N46-O46-P46</f>
        <v>40</v>
      </c>
      <c r="R46" s="50">
        <v>18</v>
      </c>
    </row>
    <row r="47" spans="1:56" s="31" customFormat="1" ht="12">
      <c r="A47" s="31">
        <f>A46+1</f>
        <v>19</v>
      </c>
      <c r="B47" s="52" t="s">
        <v>64</v>
      </c>
      <c r="C47" s="26">
        <v>5</v>
      </c>
      <c r="D47" s="26">
        <v>1</v>
      </c>
      <c r="E47" s="26">
        <v>0</v>
      </c>
      <c r="F47" s="28">
        <f t="shared" si="5"/>
        <v>4</v>
      </c>
      <c r="G47" s="26">
        <v>33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2091</v>
      </c>
      <c r="O47" s="26">
        <v>142</v>
      </c>
      <c r="P47" s="26">
        <v>0</v>
      </c>
      <c r="Q47" s="28">
        <f>N47-O47-P47</f>
        <v>1949</v>
      </c>
      <c r="R47" s="50">
        <v>19</v>
      </c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</row>
    <row r="48" spans="1:18" s="40" customFormat="1" ht="12">
      <c r="A48" s="40" t="s">
        <v>65</v>
      </c>
      <c r="B48" s="53" t="s">
        <v>66</v>
      </c>
      <c r="C48" s="54">
        <f>SUM(C49:C50)</f>
        <v>14</v>
      </c>
      <c r="D48" s="54">
        <f>SUM(D49:D50)</f>
        <v>5</v>
      </c>
      <c r="E48" s="54">
        <f>SUM(E49:E50)</f>
        <v>0</v>
      </c>
      <c r="F48" s="55">
        <f t="shared" si="5"/>
        <v>9</v>
      </c>
      <c r="G48" s="54">
        <f aca="true" t="shared" si="8" ref="G48:Q48">SUM(G49:G50)</f>
        <v>258</v>
      </c>
      <c r="H48" s="54">
        <f t="shared" si="8"/>
        <v>0</v>
      </c>
      <c r="I48" s="54">
        <f t="shared" si="8"/>
        <v>4</v>
      </c>
      <c r="J48" s="54">
        <f t="shared" si="8"/>
        <v>2</v>
      </c>
      <c r="K48" s="54">
        <f t="shared" si="8"/>
        <v>13</v>
      </c>
      <c r="L48" s="54">
        <f t="shared" si="8"/>
        <v>0</v>
      </c>
      <c r="M48" s="54">
        <f t="shared" si="8"/>
        <v>2</v>
      </c>
      <c r="N48" s="54">
        <f t="shared" si="8"/>
        <v>15961</v>
      </c>
      <c r="O48" s="54">
        <f t="shared" si="8"/>
        <v>15300</v>
      </c>
      <c r="P48" s="54">
        <f t="shared" si="8"/>
        <v>0</v>
      </c>
      <c r="Q48" s="55">
        <f t="shared" si="8"/>
        <v>661</v>
      </c>
      <c r="R48" s="56" t="s">
        <v>65</v>
      </c>
    </row>
    <row r="49" spans="1:18" s="31" customFormat="1" ht="12.75" customHeight="1">
      <c r="A49" s="31">
        <v>20</v>
      </c>
      <c r="B49" s="52" t="s">
        <v>67</v>
      </c>
      <c r="C49" s="26">
        <v>11</v>
      </c>
      <c r="D49" s="26">
        <v>4</v>
      </c>
      <c r="E49" s="26">
        <v>0</v>
      </c>
      <c r="F49" s="28">
        <f t="shared" si="5"/>
        <v>7</v>
      </c>
      <c r="G49" s="26">
        <v>146</v>
      </c>
      <c r="H49" s="26">
        <v>0</v>
      </c>
      <c r="I49" s="26">
        <v>4</v>
      </c>
      <c r="J49" s="26">
        <v>1</v>
      </c>
      <c r="K49" s="26">
        <v>12</v>
      </c>
      <c r="L49" s="26">
        <v>0</v>
      </c>
      <c r="M49" s="26">
        <v>1</v>
      </c>
      <c r="N49" s="26">
        <v>11940</v>
      </c>
      <c r="O49" s="26">
        <v>11695</v>
      </c>
      <c r="P49" s="26">
        <v>0</v>
      </c>
      <c r="Q49" s="28">
        <f>N49-O49-P49</f>
        <v>245</v>
      </c>
      <c r="R49" s="50">
        <v>20</v>
      </c>
    </row>
    <row r="50" spans="1:31" s="31" customFormat="1" ht="12">
      <c r="A50" s="31">
        <f>A49+1</f>
        <v>21</v>
      </c>
      <c r="B50" s="52" t="s">
        <v>68</v>
      </c>
      <c r="C50" s="26">
        <v>3</v>
      </c>
      <c r="D50" s="26">
        <v>1</v>
      </c>
      <c r="E50" s="26">
        <v>0</v>
      </c>
      <c r="F50" s="28">
        <f t="shared" si="5"/>
        <v>2</v>
      </c>
      <c r="G50" s="26">
        <v>112</v>
      </c>
      <c r="H50" s="26">
        <v>0</v>
      </c>
      <c r="I50" s="26">
        <v>0</v>
      </c>
      <c r="J50" s="26">
        <v>1</v>
      </c>
      <c r="K50" s="26">
        <v>1</v>
      </c>
      <c r="L50" s="26">
        <v>0</v>
      </c>
      <c r="M50" s="26">
        <v>1</v>
      </c>
      <c r="N50" s="26">
        <v>4021</v>
      </c>
      <c r="O50" s="26">
        <v>3605</v>
      </c>
      <c r="P50" s="26">
        <v>0</v>
      </c>
      <c r="Q50" s="28">
        <f>N50-O50-P50</f>
        <v>416</v>
      </c>
      <c r="R50" s="50">
        <v>21</v>
      </c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</row>
    <row r="51" spans="1:31" s="40" customFormat="1" ht="12">
      <c r="A51" s="40" t="s">
        <v>69</v>
      </c>
      <c r="B51" s="53" t="s">
        <v>70</v>
      </c>
      <c r="C51" s="54">
        <f>SUM(C52:C55)</f>
        <v>28</v>
      </c>
      <c r="D51" s="54">
        <f>SUM(D52:D55)</f>
        <v>12</v>
      </c>
      <c r="E51" s="54">
        <f>SUM(E52:E55)</f>
        <v>2</v>
      </c>
      <c r="F51" s="55">
        <f t="shared" si="5"/>
        <v>14</v>
      </c>
      <c r="G51" s="54">
        <f aca="true" t="shared" si="9" ref="G51:Q51">SUM(G52:G55)</f>
        <v>1408</v>
      </c>
      <c r="H51" s="54">
        <f t="shared" si="9"/>
        <v>50</v>
      </c>
      <c r="I51" s="54">
        <f t="shared" si="9"/>
        <v>2</v>
      </c>
      <c r="J51" s="54">
        <f t="shared" si="9"/>
        <v>9</v>
      </c>
      <c r="K51" s="54">
        <f t="shared" si="9"/>
        <v>21</v>
      </c>
      <c r="L51" s="54">
        <f t="shared" si="9"/>
        <v>2</v>
      </c>
      <c r="M51" s="54">
        <f t="shared" si="9"/>
        <v>1</v>
      </c>
      <c r="N51" s="54">
        <f t="shared" si="9"/>
        <v>59360</v>
      </c>
      <c r="O51" s="54">
        <f t="shared" si="9"/>
        <v>58695</v>
      </c>
      <c r="P51" s="54">
        <f t="shared" si="9"/>
        <v>0</v>
      </c>
      <c r="Q51" s="55">
        <f t="shared" si="9"/>
        <v>665</v>
      </c>
      <c r="R51" s="56" t="s">
        <v>69</v>
      </c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</row>
    <row r="52" spans="1:31" s="31" customFormat="1" ht="12">
      <c r="A52" s="31">
        <v>22</v>
      </c>
      <c r="B52" s="52" t="s">
        <v>71</v>
      </c>
      <c r="C52" s="26">
        <v>4</v>
      </c>
      <c r="D52" s="26">
        <v>2</v>
      </c>
      <c r="E52" s="26">
        <v>1</v>
      </c>
      <c r="F52" s="28">
        <f t="shared" si="5"/>
        <v>1</v>
      </c>
      <c r="G52" s="26">
        <v>258</v>
      </c>
      <c r="H52" s="26">
        <v>50</v>
      </c>
      <c r="I52" s="26">
        <v>0</v>
      </c>
      <c r="J52" s="26">
        <v>1</v>
      </c>
      <c r="K52" s="26">
        <v>1</v>
      </c>
      <c r="L52" s="26">
        <v>1</v>
      </c>
      <c r="M52" s="26">
        <v>0</v>
      </c>
      <c r="N52" s="26">
        <v>10164</v>
      </c>
      <c r="O52" s="26">
        <v>10164</v>
      </c>
      <c r="P52" s="26">
        <v>0</v>
      </c>
      <c r="Q52" s="28">
        <f>N52-O52-P52</f>
        <v>0</v>
      </c>
      <c r="R52" s="50">
        <v>22</v>
      </c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</row>
    <row r="53" spans="1:31" s="31" customFormat="1" ht="12.75" customHeight="1">
      <c r="A53" s="31">
        <f>A52+1</f>
        <v>23</v>
      </c>
      <c r="B53" s="52" t="s">
        <v>72</v>
      </c>
      <c r="C53" s="26">
        <v>9</v>
      </c>
      <c r="D53" s="26">
        <v>2</v>
      </c>
      <c r="E53" s="26">
        <v>0</v>
      </c>
      <c r="F53" s="28">
        <f t="shared" si="5"/>
        <v>7</v>
      </c>
      <c r="G53" s="26">
        <v>132</v>
      </c>
      <c r="H53" s="26">
        <v>0</v>
      </c>
      <c r="I53" s="26">
        <v>0</v>
      </c>
      <c r="J53" s="26">
        <v>1</v>
      </c>
      <c r="K53" s="26">
        <v>2</v>
      </c>
      <c r="L53" s="26">
        <v>0</v>
      </c>
      <c r="M53" s="26">
        <v>0</v>
      </c>
      <c r="N53" s="26">
        <v>23828</v>
      </c>
      <c r="O53" s="26">
        <v>23333</v>
      </c>
      <c r="P53" s="26">
        <v>0</v>
      </c>
      <c r="Q53" s="28">
        <f>N53-O53-P53</f>
        <v>495</v>
      </c>
      <c r="R53" s="50">
        <v>23</v>
      </c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</row>
    <row r="54" spans="1:31" s="31" customFormat="1" ht="12">
      <c r="A54" s="31">
        <f>A53+1</f>
        <v>24</v>
      </c>
      <c r="B54" s="52" t="s">
        <v>73</v>
      </c>
      <c r="C54" s="26">
        <v>8</v>
      </c>
      <c r="D54" s="26">
        <v>5</v>
      </c>
      <c r="E54" s="26">
        <v>0</v>
      </c>
      <c r="F54" s="28">
        <f t="shared" si="5"/>
        <v>3</v>
      </c>
      <c r="G54" s="26">
        <v>393</v>
      </c>
      <c r="H54" s="26">
        <v>0</v>
      </c>
      <c r="I54" s="26">
        <v>1</v>
      </c>
      <c r="J54" s="26">
        <v>2</v>
      </c>
      <c r="K54" s="26">
        <v>8</v>
      </c>
      <c r="L54" s="26">
        <v>0</v>
      </c>
      <c r="M54" s="26">
        <v>1</v>
      </c>
      <c r="N54" s="26">
        <v>5247</v>
      </c>
      <c r="O54" s="26">
        <v>5177</v>
      </c>
      <c r="P54" s="26">
        <v>0</v>
      </c>
      <c r="Q54" s="28">
        <f>N54-O54-P54</f>
        <v>70</v>
      </c>
      <c r="R54" s="50">
        <v>24</v>
      </c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</row>
    <row r="55" spans="1:31" s="31" customFormat="1" ht="12">
      <c r="A55" s="31">
        <f>A54+1</f>
        <v>25</v>
      </c>
      <c r="B55" s="52" t="s">
        <v>74</v>
      </c>
      <c r="C55" s="26">
        <v>7</v>
      </c>
      <c r="D55" s="26">
        <v>3</v>
      </c>
      <c r="E55" s="26">
        <v>1</v>
      </c>
      <c r="F55" s="28">
        <f t="shared" si="5"/>
        <v>3</v>
      </c>
      <c r="G55" s="26">
        <v>625</v>
      </c>
      <c r="H55" s="26">
        <v>0</v>
      </c>
      <c r="I55" s="26">
        <v>1</v>
      </c>
      <c r="J55" s="26">
        <v>5</v>
      </c>
      <c r="K55" s="26">
        <v>10</v>
      </c>
      <c r="L55" s="26">
        <v>1</v>
      </c>
      <c r="M55" s="26">
        <v>0</v>
      </c>
      <c r="N55" s="26">
        <v>20121</v>
      </c>
      <c r="O55" s="26">
        <v>20021</v>
      </c>
      <c r="P55" s="26">
        <v>0</v>
      </c>
      <c r="Q55" s="28">
        <f>N55-O55-P55</f>
        <v>100</v>
      </c>
      <c r="R55" s="50">
        <v>25</v>
      </c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</row>
    <row r="56" spans="1:31" s="40" customFormat="1" ht="12">
      <c r="A56" s="40" t="s">
        <v>75</v>
      </c>
      <c r="B56" s="53" t="s">
        <v>76</v>
      </c>
      <c r="C56" s="54">
        <f>SUM(C57)</f>
        <v>4</v>
      </c>
      <c r="D56" s="54">
        <f>SUM(D57)</f>
        <v>2</v>
      </c>
      <c r="E56" s="54">
        <f>SUM(E57)</f>
        <v>0</v>
      </c>
      <c r="F56" s="55">
        <f t="shared" si="5"/>
        <v>2</v>
      </c>
      <c r="G56" s="54">
        <f aca="true" t="shared" si="10" ref="G56:Q56">SUM(G57)</f>
        <v>223</v>
      </c>
      <c r="H56" s="54">
        <f t="shared" si="10"/>
        <v>0</v>
      </c>
      <c r="I56" s="54">
        <f t="shared" si="10"/>
        <v>2</v>
      </c>
      <c r="J56" s="54">
        <f t="shared" si="10"/>
        <v>1</v>
      </c>
      <c r="K56" s="54">
        <f t="shared" si="10"/>
        <v>5</v>
      </c>
      <c r="L56" s="54">
        <f t="shared" si="10"/>
        <v>0</v>
      </c>
      <c r="M56" s="54">
        <f t="shared" si="10"/>
        <v>1</v>
      </c>
      <c r="N56" s="54">
        <f t="shared" si="10"/>
        <v>17570</v>
      </c>
      <c r="O56" s="54">
        <f t="shared" si="10"/>
        <v>17570</v>
      </c>
      <c r="P56" s="54">
        <f t="shared" si="10"/>
        <v>0</v>
      </c>
      <c r="Q56" s="55">
        <f t="shared" si="10"/>
        <v>0</v>
      </c>
      <c r="R56" s="56" t="s">
        <v>75</v>
      </c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</row>
    <row r="57" spans="1:31" s="31" customFormat="1" ht="12.75" customHeight="1">
      <c r="A57" s="31">
        <v>26</v>
      </c>
      <c r="B57" s="52" t="s">
        <v>77</v>
      </c>
      <c r="C57" s="26">
        <v>4</v>
      </c>
      <c r="D57" s="26">
        <v>2</v>
      </c>
      <c r="E57" s="26">
        <v>0</v>
      </c>
      <c r="F57" s="28">
        <f t="shared" si="5"/>
        <v>2</v>
      </c>
      <c r="G57" s="26">
        <v>223</v>
      </c>
      <c r="H57" s="26">
        <v>0</v>
      </c>
      <c r="I57" s="26">
        <v>2</v>
      </c>
      <c r="J57" s="26">
        <v>1</v>
      </c>
      <c r="K57" s="26">
        <v>5</v>
      </c>
      <c r="L57" s="26">
        <v>0</v>
      </c>
      <c r="M57" s="26">
        <v>1</v>
      </c>
      <c r="N57" s="26">
        <v>17570</v>
      </c>
      <c r="O57" s="26">
        <v>17570</v>
      </c>
      <c r="P57" s="26">
        <v>0</v>
      </c>
      <c r="Q57" s="28">
        <f>N57-O57-P57</f>
        <v>0</v>
      </c>
      <c r="R57" s="50">
        <v>26</v>
      </c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</row>
    <row r="58" spans="1:31" s="40" customFormat="1" ht="12.75" customHeight="1">
      <c r="A58" s="40" t="s">
        <v>78</v>
      </c>
      <c r="B58" s="53" t="s">
        <v>76</v>
      </c>
      <c r="C58" s="54">
        <f>SUM(C59:C66)</f>
        <v>25</v>
      </c>
      <c r="D58" s="54">
        <f>SUM(D59:D66)</f>
        <v>11</v>
      </c>
      <c r="E58" s="54">
        <f>SUM(E59:E66)</f>
        <v>3</v>
      </c>
      <c r="F58" s="55">
        <f t="shared" si="5"/>
        <v>11</v>
      </c>
      <c r="G58" s="54">
        <f aca="true" t="shared" si="11" ref="G58:Q58">SUM(G59:G66)</f>
        <v>730</v>
      </c>
      <c r="H58" s="54">
        <f t="shared" si="11"/>
        <v>48</v>
      </c>
      <c r="I58" s="54">
        <f t="shared" si="11"/>
        <v>5</v>
      </c>
      <c r="J58" s="54">
        <f t="shared" si="11"/>
        <v>5</v>
      </c>
      <c r="K58" s="54">
        <f t="shared" si="11"/>
        <v>26</v>
      </c>
      <c r="L58" s="54">
        <f t="shared" si="11"/>
        <v>1</v>
      </c>
      <c r="M58" s="54">
        <f t="shared" si="11"/>
        <v>3</v>
      </c>
      <c r="N58" s="54">
        <f t="shared" si="11"/>
        <v>55151</v>
      </c>
      <c r="O58" s="54">
        <f t="shared" si="11"/>
        <v>54815</v>
      </c>
      <c r="P58" s="54">
        <f t="shared" si="11"/>
        <v>7</v>
      </c>
      <c r="Q58" s="55">
        <f t="shared" si="11"/>
        <v>329</v>
      </c>
      <c r="R58" s="56" t="s">
        <v>78</v>
      </c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</row>
    <row r="59" spans="1:31" s="31" customFormat="1" ht="12">
      <c r="A59" s="31">
        <v>27</v>
      </c>
      <c r="B59" s="52" t="s">
        <v>79</v>
      </c>
      <c r="C59" s="26">
        <v>1</v>
      </c>
      <c r="D59" s="26">
        <v>1</v>
      </c>
      <c r="E59" s="26">
        <v>0</v>
      </c>
      <c r="F59" s="28">
        <f t="shared" si="5"/>
        <v>0</v>
      </c>
      <c r="G59" s="26">
        <v>55</v>
      </c>
      <c r="H59" s="26">
        <v>0</v>
      </c>
      <c r="I59" s="26">
        <v>0</v>
      </c>
      <c r="J59" s="26">
        <v>1</v>
      </c>
      <c r="K59" s="26">
        <v>1</v>
      </c>
      <c r="L59" s="26">
        <v>0</v>
      </c>
      <c r="M59" s="26">
        <v>1</v>
      </c>
      <c r="N59" s="26">
        <v>7057</v>
      </c>
      <c r="O59" s="26">
        <v>7057</v>
      </c>
      <c r="P59" s="26">
        <v>0</v>
      </c>
      <c r="Q59" s="28">
        <f aca="true" t="shared" si="12" ref="Q59:Q66">N59-O59-P59</f>
        <v>0</v>
      </c>
      <c r="R59" s="50">
        <v>27</v>
      </c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</row>
    <row r="60" spans="1:31" s="31" customFormat="1" ht="12">
      <c r="A60" s="31">
        <f aca="true" t="shared" si="13" ref="A60:A66">A59+1</f>
        <v>28</v>
      </c>
      <c r="B60" s="52" t="s">
        <v>80</v>
      </c>
      <c r="C60" s="26">
        <v>4</v>
      </c>
      <c r="D60" s="26">
        <v>1</v>
      </c>
      <c r="E60" s="26">
        <v>0</v>
      </c>
      <c r="F60" s="28">
        <f t="shared" si="5"/>
        <v>3</v>
      </c>
      <c r="G60" s="26">
        <v>0</v>
      </c>
      <c r="H60" s="26">
        <v>0</v>
      </c>
      <c r="I60" s="26">
        <v>1</v>
      </c>
      <c r="J60" s="26">
        <v>0</v>
      </c>
      <c r="K60" s="26">
        <v>2</v>
      </c>
      <c r="L60" s="26">
        <v>0</v>
      </c>
      <c r="M60" s="26">
        <v>1</v>
      </c>
      <c r="N60" s="26">
        <v>150</v>
      </c>
      <c r="O60" s="26">
        <v>2</v>
      </c>
      <c r="P60" s="26">
        <v>0</v>
      </c>
      <c r="Q60" s="28">
        <f t="shared" si="12"/>
        <v>148</v>
      </c>
      <c r="R60" s="50">
        <v>28</v>
      </c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</row>
    <row r="61" spans="1:31" s="31" customFormat="1" ht="12">
      <c r="A61" s="31">
        <f t="shared" si="13"/>
        <v>29</v>
      </c>
      <c r="B61" s="52" t="s">
        <v>81</v>
      </c>
      <c r="C61" s="26">
        <v>1</v>
      </c>
      <c r="D61" s="26">
        <v>1</v>
      </c>
      <c r="E61" s="26">
        <v>0</v>
      </c>
      <c r="F61" s="28">
        <f t="shared" si="5"/>
        <v>0</v>
      </c>
      <c r="G61" s="26">
        <v>256</v>
      </c>
      <c r="H61" s="26">
        <v>0</v>
      </c>
      <c r="I61" s="26">
        <v>0</v>
      </c>
      <c r="J61" s="26">
        <v>1</v>
      </c>
      <c r="K61" s="26">
        <v>3</v>
      </c>
      <c r="L61" s="26">
        <v>0</v>
      </c>
      <c r="M61" s="26">
        <v>0</v>
      </c>
      <c r="N61" s="26">
        <v>19637</v>
      </c>
      <c r="O61" s="26">
        <v>19637</v>
      </c>
      <c r="P61" s="26">
        <v>0</v>
      </c>
      <c r="Q61" s="28">
        <f t="shared" si="12"/>
        <v>0</v>
      </c>
      <c r="R61" s="50">
        <v>29</v>
      </c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</row>
    <row r="62" spans="1:31" s="31" customFormat="1" ht="12.75" customHeight="1">
      <c r="A62" s="31">
        <f t="shared" si="13"/>
        <v>30</v>
      </c>
      <c r="B62" s="52" t="s">
        <v>82</v>
      </c>
      <c r="C62" s="26">
        <v>5</v>
      </c>
      <c r="D62" s="26">
        <v>2</v>
      </c>
      <c r="E62" s="26">
        <v>1</v>
      </c>
      <c r="F62" s="28">
        <f t="shared" si="5"/>
        <v>2</v>
      </c>
      <c r="G62" s="26">
        <v>114</v>
      </c>
      <c r="H62" s="26">
        <v>43</v>
      </c>
      <c r="I62" s="26">
        <v>1</v>
      </c>
      <c r="J62" s="26">
        <v>0</v>
      </c>
      <c r="K62" s="26">
        <v>1</v>
      </c>
      <c r="L62" s="26">
        <v>1</v>
      </c>
      <c r="M62" s="26">
        <v>0</v>
      </c>
      <c r="N62" s="26">
        <v>3749</v>
      </c>
      <c r="O62" s="26">
        <v>3708</v>
      </c>
      <c r="P62" s="26">
        <v>5</v>
      </c>
      <c r="Q62" s="28">
        <f t="shared" si="12"/>
        <v>36</v>
      </c>
      <c r="R62" s="50">
        <v>30</v>
      </c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</row>
    <row r="63" spans="1:31" s="31" customFormat="1" ht="12">
      <c r="A63" s="31">
        <f t="shared" si="13"/>
        <v>31</v>
      </c>
      <c r="B63" s="52" t="s">
        <v>83</v>
      </c>
      <c r="C63" s="26">
        <v>1</v>
      </c>
      <c r="D63" s="26">
        <v>0</v>
      </c>
      <c r="E63" s="26">
        <v>0</v>
      </c>
      <c r="F63" s="28">
        <f t="shared" si="5"/>
        <v>1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6">
        <v>0</v>
      </c>
      <c r="Q63" s="28">
        <f t="shared" si="12"/>
        <v>0</v>
      </c>
      <c r="R63" s="50">
        <v>31</v>
      </c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</row>
    <row r="64" spans="1:31" s="31" customFormat="1" ht="12">
      <c r="A64" s="31">
        <f t="shared" si="13"/>
        <v>32</v>
      </c>
      <c r="B64" s="52" t="s">
        <v>84</v>
      </c>
      <c r="C64" s="26">
        <v>2</v>
      </c>
      <c r="D64" s="26">
        <v>1</v>
      </c>
      <c r="E64" s="26">
        <v>0</v>
      </c>
      <c r="F64" s="28">
        <f t="shared" si="5"/>
        <v>1</v>
      </c>
      <c r="G64" s="26">
        <v>2</v>
      </c>
      <c r="H64" s="26">
        <v>0</v>
      </c>
      <c r="I64" s="26">
        <v>1</v>
      </c>
      <c r="J64" s="26">
        <v>0</v>
      </c>
      <c r="K64" s="26">
        <v>5</v>
      </c>
      <c r="L64" s="26">
        <v>0</v>
      </c>
      <c r="M64" s="26">
        <v>0</v>
      </c>
      <c r="N64" s="26">
        <v>334</v>
      </c>
      <c r="O64" s="26">
        <v>297</v>
      </c>
      <c r="P64" s="26">
        <v>0</v>
      </c>
      <c r="Q64" s="28">
        <f t="shared" si="12"/>
        <v>37</v>
      </c>
      <c r="R64" s="50">
        <v>32</v>
      </c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</row>
    <row r="65" spans="1:31" s="31" customFormat="1" ht="12">
      <c r="A65" s="31">
        <f t="shared" si="13"/>
        <v>33</v>
      </c>
      <c r="B65" s="52" t="s">
        <v>85</v>
      </c>
      <c r="C65" s="26">
        <v>2</v>
      </c>
      <c r="D65" s="26">
        <v>2</v>
      </c>
      <c r="E65" s="26">
        <v>0</v>
      </c>
      <c r="F65" s="28">
        <f t="shared" si="5"/>
        <v>0</v>
      </c>
      <c r="G65" s="26">
        <v>250</v>
      </c>
      <c r="H65" s="26">
        <v>0</v>
      </c>
      <c r="I65" s="26">
        <v>0</v>
      </c>
      <c r="J65" s="26">
        <v>2</v>
      </c>
      <c r="K65" s="26">
        <v>6</v>
      </c>
      <c r="L65" s="26">
        <v>0</v>
      </c>
      <c r="M65" s="26">
        <v>0</v>
      </c>
      <c r="N65" s="26">
        <v>15409</v>
      </c>
      <c r="O65" s="26">
        <v>15409</v>
      </c>
      <c r="P65" s="26">
        <v>0</v>
      </c>
      <c r="Q65" s="28">
        <f t="shared" si="12"/>
        <v>0</v>
      </c>
      <c r="R65" s="50">
        <v>33</v>
      </c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</row>
    <row r="66" spans="1:31" s="31" customFormat="1" ht="12.75" customHeight="1">
      <c r="A66" s="31">
        <f t="shared" si="13"/>
        <v>34</v>
      </c>
      <c r="B66" s="52" t="s">
        <v>86</v>
      </c>
      <c r="C66" s="26">
        <v>9</v>
      </c>
      <c r="D66" s="26">
        <v>3</v>
      </c>
      <c r="E66" s="26">
        <v>2</v>
      </c>
      <c r="F66" s="28">
        <f t="shared" si="5"/>
        <v>4</v>
      </c>
      <c r="G66" s="26">
        <v>53</v>
      </c>
      <c r="H66" s="26">
        <v>5</v>
      </c>
      <c r="I66" s="26">
        <v>2</v>
      </c>
      <c r="J66" s="26">
        <v>1</v>
      </c>
      <c r="K66" s="26">
        <v>8</v>
      </c>
      <c r="L66" s="26">
        <v>0</v>
      </c>
      <c r="M66" s="26">
        <v>1</v>
      </c>
      <c r="N66" s="26">
        <v>8815</v>
      </c>
      <c r="O66" s="26">
        <v>8705</v>
      </c>
      <c r="P66" s="26">
        <v>2</v>
      </c>
      <c r="Q66" s="28">
        <f t="shared" si="12"/>
        <v>108</v>
      </c>
      <c r="R66" s="50">
        <v>34</v>
      </c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</row>
    <row r="67" spans="1:31" s="40" customFormat="1" ht="12.75" customHeight="1">
      <c r="A67" s="40" t="s">
        <v>69</v>
      </c>
      <c r="B67" s="53" t="s">
        <v>87</v>
      </c>
      <c r="C67" s="54">
        <f>SUM(C68:C75)</f>
        <v>27</v>
      </c>
      <c r="D67" s="54">
        <f>SUM(D68:D75)</f>
        <v>15</v>
      </c>
      <c r="E67" s="54">
        <f>SUM(E68:E75)</f>
        <v>7</v>
      </c>
      <c r="F67" s="55">
        <f t="shared" si="5"/>
        <v>5</v>
      </c>
      <c r="G67" s="54">
        <f aca="true" t="shared" si="14" ref="G67:Q67">SUM(G68:G75)</f>
        <v>1341</v>
      </c>
      <c r="H67" s="54">
        <f t="shared" si="14"/>
        <v>88</v>
      </c>
      <c r="I67" s="54">
        <f t="shared" si="14"/>
        <v>5</v>
      </c>
      <c r="J67" s="54">
        <f t="shared" si="14"/>
        <v>11</v>
      </c>
      <c r="K67" s="54">
        <f t="shared" si="14"/>
        <v>36</v>
      </c>
      <c r="L67" s="54">
        <f t="shared" si="14"/>
        <v>1</v>
      </c>
      <c r="M67" s="54">
        <f t="shared" si="14"/>
        <v>7</v>
      </c>
      <c r="N67" s="54">
        <f t="shared" si="14"/>
        <v>107828</v>
      </c>
      <c r="O67" s="54">
        <f t="shared" si="14"/>
        <v>106574</v>
      </c>
      <c r="P67" s="54">
        <f t="shared" si="14"/>
        <v>485</v>
      </c>
      <c r="Q67" s="55">
        <f t="shared" si="14"/>
        <v>769</v>
      </c>
      <c r="R67" s="56" t="s">
        <v>69</v>
      </c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</row>
    <row r="68" spans="1:31" s="31" customFormat="1" ht="12">
      <c r="A68" s="31">
        <v>35</v>
      </c>
      <c r="B68" s="52" t="s">
        <v>88</v>
      </c>
      <c r="C68" s="26">
        <v>3</v>
      </c>
      <c r="D68" s="26">
        <v>2</v>
      </c>
      <c r="E68" s="26">
        <v>0</v>
      </c>
      <c r="F68" s="28">
        <f t="shared" si="5"/>
        <v>1</v>
      </c>
      <c r="G68" s="26">
        <v>204</v>
      </c>
      <c r="H68" s="26">
        <v>0</v>
      </c>
      <c r="I68" s="26">
        <v>1</v>
      </c>
      <c r="J68" s="26">
        <v>1</v>
      </c>
      <c r="K68" s="26">
        <v>6</v>
      </c>
      <c r="L68" s="26">
        <v>0</v>
      </c>
      <c r="M68" s="26">
        <v>0</v>
      </c>
      <c r="N68" s="26">
        <v>12814</v>
      </c>
      <c r="O68" s="26">
        <v>12505</v>
      </c>
      <c r="P68" s="26">
        <v>0</v>
      </c>
      <c r="Q68" s="28">
        <f aca="true" t="shared" si="15" ref="Q68:Q75">N68-O68-P68</f>
        <v>309</v>
      </c>
      <c r="R68" s="50">
        <v>35</v>
      </c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</row>
    <row r="69" spans="1:31" s="31" customFormat="1" ht="12">
      <c r="A69" s="31">
        <f aca="true" t="shared" si="16" ref="A69:A75">A68+1</f>
        <v>36</v>
      </c>
      <c r="B69" s="52" t="s">
        <v>89</v>
      </c>
      <c r="C69" s="26">
        <v>7</v>
      </c>
      <c r="D69" s="26">
        <v>7</v>
      </c>
      <c r="E69" s="26">
        <v>0</v>
      </c>
      <c r="F69" s="28">
        <f t="shared" si="5"/>
        <v>0</v>
      </c>
      <c r="G69" s="26">
        <v>423</v>
      </c>
      <c r="H69" s="26">
        <v>3</v>
      </c>
      <c r="I69" s="26">
        <v>1</v>
      </c>
      <c r="J69" s="26">
        <v>6</v>
      </c>
      <c r="K69" s="26">
        <v>16</v>
      </c>
      <c r="L69" s="26">
        <v>0</v>
      </c>
      <c r="M69" s="26">
        <v>2</v>
      </c>
      <c r="N69" s="26">
        <v>65531</v>
      </c>
      <c r="O69" s="26">
        <v>65123</v>
      </c>
      <c r="P69" s="26">
        <v>99</v>
      </c>
      <c r="Q69" s="28">
        <f t="shared" si="15"/>
        <v>309</v>
      </c>
      <c r="R69" s="50">
        <v>36</v>
      </c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</row>
    <row r="70" spans="1:31" s="31" customFormat="1" ht="12">
      <c r="A70" s="31">
        <f t="shared" si="16"/>
        <v>37</v>
      </c>
      <c r="B70" s="52" t="s">
        <v>90</v>
      </c>
      <c r="C70" s="26">
        <v>0</v>
      </c>
      <c r="D70" s="26">
        <v>0</v>
      </c>
      <c r="E70" s="26">
        <v>0</v>
      </c>
      <c r="F70" s="28">
        <f t="shared" si="5"/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  <c r="O70" s="26">
        <v>0</v>
      </c>
      <c r="P70" s="26">
        <v>0</v>
      </c>
      <c r="Q70" s="28">
        <f t="shared" si="15"/>
        <v>0</v>
      </c>
      <c r="R70" s="50">
        <v>37</v>
      </c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</row>
    <row r="71" spans="1:31" s="31" customFormat="1" ht="12">
      <c r="A71" s="31">
        <f t="shared" si="16"/>
        <v>38</v>
      </c>
      <c r="B71" s="52" t="s">
        <v>91</v>
      </c>
      <c r="C71" s="26">
        <v>7</v>
      </c>
      <c r="D71" s="26">
        <v>4</v>
      </c>
      <c r="E71" s="26">
        <v>3</v>
      </c>
      <c r="F71" s="28">
        <f t="shared" si="5"/>
        <v>0</v>
      </c>
      <c r="G71" s="26">
        <v>609</v>
      </c>
      <c r="H71" s="26">
        <v>50</v>
      </c>
      <c r="I71" s="26">
        <v>3</v>
      </c>
      <c r="J71" s="26">
        <v>3</v>
      </c>
      <c r="K71" s="26">
        <v>11</v>
      </c>
      <c r="L71" s="26">
        <v>0</v>
      </c>
      <c r="M71" s="26">
        <v>1</v>
      </c>
      <c r="N71" s="26">
        <v>17075</v>
      </c>
      <c r="O71" s="26">
        <v>17024</v>
      </c>
      <c r="P71" s="26">
        <v>51</v>
      </c>
      <c r="Q71" s="28">
        <f t="shared" si="15"/>
        <v>0</v>
      </c>
      <c r="R71" s="50">
        <v>38</v>
      </c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</row>
    <row r="72" spans="1:31" s="31" customFormat="1" ht="12">
      <c r="A72" s="31">
        <f t="shared" si="16"/>
        <v>39</v>
      </c>
      <c r="B72" s="52" t="s">
        <v>92</v>
      </c>
      <c r="C72" s="26">
        <v>6</v>
      </c>
      <c r="D72" s="26">
        <v>0</v>
      </c>
      <c r="E72" s="26">
        <v>3</v>
      </c>
      <c r="F72" s="28">
        <f t="shared" si="5"/>
        <v>3</v>
      </c>
      <c r="G72" s="26">
        <v>0</v>
      </c>
      <c r="H72" s="26">
        <v>32</v>
      </c>
      <c r="I72" s="26">
        <v>0</v>
      </c>
      <c r="J72" s="26">
        <v>0</v>
      </c>
      <c r="K72" s="26">
        <v>0</v>
      </c>
      <c r="L72" s="26">
        <v>0</v>
      </c>
      <c r="M72" s="26">
        <v>3</v>
      </c>
      <c r="N72" s="26">
        <v>171</v>
      </c>
      <c r="O72" s="26">
        <v>0</v>
      </c>
      <c r="P72" s="26">
        <v>171</v>
      </c>
      <c r="Q72" s="28">
        <f t="shared" si="15"/>
        <v>0</v>
      </c>
      <c r="R72" s="50">
        <v>39</v>
      </c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</row>
    <row r="73" spans="1:31" s="31" customFormat="1" ht="12.75" customHeight="1">
      <c r="A73" s="31">
        <f t="shared" si="16"/>
        <v>40</v>
      </c>
      <c r="B73" s="52" t="s">
        <v>93</v>
      </c>
      <c r="C73" s="26">
        <v>2</v>
      </c>
      <c r="D73" s="26">
        <v>1</v>
      </c>
      <c r="E73" s="26">
        <v>1</v>
      </c>
      <c r="F73" s="28">
        <f t="shared" si="5"/>
        <v>0</v>
      </c>
      <c r="G73" s="26">
        <v>6</v>
      </c>
      <c r="H73" s="26">
        <v>3</v>
      </c>
      <c r="I73" s="26">
        <v>0</v>
      </c>
      <c r="J73" s="26">
        <v>0</v>
      </c>
      <c r="K73" s="26">
        <v>0</v>
      </c>
      <c r="L73" s="26">
        <v>0</v>
      </c>
      <c r="M73" s="26">
        <v>1</v>
      </c>
      <c r="N73" s="26">
        <v>364</v>
      </c>
      <c r="O73" s="26">
        <v>200</v>
      </c>
      <c r="P73" s="26">
        <v>164</v>
      </c>
      <c r="Q73" s="28">
        <f t="shared" si="15"/>
        <v>0</v>
      </c>
      <c r="R73" s="50">
        <v>40</v>
      </c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</row>
    <row r="74" spans="1:31" s="31" customFormat="1" ht="12">
      <c r="A74" s="31">
        <f t="shared" si="16"/>
        <v>41</v>
      </c>
      <c r="B74" s="52" t="s">
        <v>94</v>
      </c>
      <c r="C74" s="26">
        <v>1</v>
      </c>
      <c r="D74" s="26">
        <v>1</v>
      </c>
      <c r="E74" s="26">
        <v>0</v>
      </c>
      <c r="F74" s="28">
        <f t="shared" si="5"/>
        <v>0</v>
      </c>
      <c r="G74" s="26">
        <v>99</v>
      </c>
      <c r="H74" s="26">
        <v>0</v>
      </c>
      <c r="I74" s="26">
        <v>0</v>
      </c>
      <c r="J74" s="26">
        <v>1</v>
      </c>
      <c r="K74" s="26">
        <v>3</v>
      </c>
      <c r="L74" s="26">
        <v>0</v>
      </c>
      <c r="M74" s="26">
        <v>0</v>
      </c>
      <c r="N74" s="26">
        <v>11722</v>
      </c>
      <c r="O74" s="26">
        <v>11722</v>
      </c>
      <c r="P74" s="26">
        <v>0</v>
      </c>
      <c r="Q74" s="28">
        <f t="shared" si="15"/>
        <v>0</v>
      </c>
      <c r="R74" s="50">
        <v>41</v>
      </c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</row>
    <row r="75" spans="1:31" s="31" customFormat="1" ht="12">
      <c r="A75" s="31">
        <f t="shared" si="16"/>
        <v>42</v>
      </c>
      <c r="B75" s="52" t="s">
        <v>95</v>
      </c>
      <c r="C75" s="26">
        <v>1</v>
      </c>
      <c r="D75" s="26">
        <v>0</v>
      </c>
      <c r="E75" s="26">
        <v>0</v>
      </c>
      <c r="F75" s="28">
        <f t="shared" si="5"/>
        <v>1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1</v>
      </c>
      <c r="M75" s="26">
        <v>0</v>
      </c>
      <c r="N75" s="26">
        <v>151</v>
      </c>
      <c r="O75" s="26">
        <v>0</v>
      </c>
      <c r="P75" s="26">
        <v>0</v>
      </c>
      <c r="Q75" s="28">
        <f t="shared" si="15"/>
        <v>151</v>
      </c>
      <c r="R75" s="50">
        <v>42</v>
      </c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</row>
    <row r="76" spans="1:31" s="40" customFormat="1" ht="12">
      <c r="A76" s="40" t="s">
        <v>96</v>
      </c>
      <c r="B76" s="53" t="s">
        <v>97</v>
      </c>
      <c r="C76" s="54">
        <f>SUM(C77:C79)</f>
        <v>9</v>
      </c>
      <c r="D76" s="54">
        <f>SUM(D77:D79)</f>
        <v>5</v>
      </c>
      <c r="E76" s="54">
        <f>SUM(E77:E79)</f>
        <v>4</v>
      </c>
      <c r="F76" s="55">
        <f t="shared" si="5"/>
        <v>0</v>
      </c>
      <c r="G76" s="54">
        <f aca="true" t="shared" si="17" ref="G76:Q76">SUM(G77:G79)</f>
        <v>516</v>
      </c>
      <c r="H76" s="54">
        <f t="shared" si="17"/>
        <v>78</v>
      </c>
      <c r="I76" s="54">
        <f t="shared" si="17"/>
        <v>1</v>
      </c>
      <c r="J76" s="54">
        <f t="shared" si="17"/>
        <v>2</v>
      </c>
      <c r="K76" s="54">
        <f t="shared" si="17"/>
        <v>11</v>
      </c>
      <c r="L76" s="54">
        <f t="shared" si="17"/>
        <v>1</v>
      </c>
      <c r="M76" s="54">
        <f t="shared" si="17"/>
        <v>0</v>
      </c>
      <c r="N76" s="54">
        <f t="shared" si="17"/>
        <v>28191</v>
      </c>
      <c r="O76" s="54">
        <f t="shared" si="17"/>
        <v>27574</v>
      </c>
      <c r="P76" s="54">
        <f t="shared" si="17"/>
        <v>617</v>
      </c>
      <c r="Q76" s="55">
        <f t="shared" si="17"/>
        <v>0</v>
      </c>
      <c r="R76" s="56" t="s">
        <v>96</v>
      </c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</row>
    <row r="77" spans="1:31" s="31" customFormat="1" ht="12.75" customHeight="1">
      <c r="A77" s="31">
        <v>43</v>
      </c>
      <c r="B77" s="52" t="s">
        <v>98</v>
      </c>
      <c r="C77" s="26">
        <v>2</v>
      </c>
      <c r="D77" s="26">
        <v>2</v>
      </c>
      <c r="E77" s="26">
        <v>0</v>
      </c>
      <c r="F77" s="28">
        <f t="shared" si="5"/>
        <v>0</v>
      </c>
      <c r="G77" s="26">
        <v>228</v>
      </c>
      <c r="H77" s="26">
        <v>0</v>
      </c>
      <c r="I77" s="26">
        <v>1</v>
      </c>
      <c r="J77" s="26">
        <v>0</v>
      </c>
      <c r="K77" s="26">
        <v>7</v>
      </c>
      <c r="L77" s="26">
        <v>0</v>
      </c>
      <c r="M77" s="26">
        <v>0</v>
      </c>
      <c r="N77" s="26">
        <v>5040</v>
      </c>
      <c r="O77" s="26">
        <v>5040</v>
      </c>
      <c r="P77" s="26">
        <v>0</v>
      </c>
      <c r="Q77" s="28">
        <f>N77-O77-P77</f>
        <v>0</v>
      </c>
      <c r="R77" s="50">
        <v>43</v>
      </c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</row>
    <row r="78" spans="1:31" s="31" customFormat="1" ht="12">
      <c r="A78" s="31">
        <f>A77+1</f>
        <v>44</v>
      </c>
      <c r="B78" s="52" t="s">
        <v>99</v>
      </c>
      <c r="C78" s="26">
        <v>2</v>
      </c>
      <c r="D78" s="26">
        <v>1</v>
      </c>
      <c r="E78" s="26">
        <v>1</v>
      </c>
      <c r="F78" s="28">
        <f t="shared" si="5"/>
        <v>0</v>
      </c>
      <c r="G78" s="26">
        <v>0</v>
      </c>
      <c r="H78" s="26">
        <v>20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65</v>
      </c>
      <c r="O78" s="26">
        <v>65</v>
      </c>
      <c r="P78" s="26">
        <v>0</v>
      </c>
      <c r="Q78" s="28">
        <f>N78-O78-P78</f>
        <v>0</v>
      </c>
      <c r="R78" s="50">
        <v>44</v>
      </c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</row>
    <row r="79" spans="1:31" s="31" customFormat="1" ht="12">
      <c r="A79" s="31">
        <f>A78+1</f>
        <v>45</v>
      </c>
      <c r="B79" s="52" t="s">
        <v>100</v>
      </c>
      <c r="C79" s="26">
        <v>5</v>
      </c>
      <c r="D79" s="26">
        <v>2</v>
      </c>
      <c r="E79" s="26">
        <v>3</v>
      </c>
      <c r="F79" s="28">
        <f t="shared" si="5"/>
        <v>0</v>
      </c>
      <c r="G79" s="26">
        <v>288</v>
      </c>
      <c r="H79" s="26">
        <v>58</v>
      </c>
      <c r="I79" s="26">
        <v>0</v>
      </c>
      <c r="J79" s="26">
        <v>2</v>
      </c>
      <c r="K79" s="26">
        <v>4</v>
      </c>
      <c r="L79" s="26">
        <v>1</v>
      </c>
      <c r="M79" s="26">
        <v>0</v>
      </c>
      <c r="N79" s="26">
        <v>23086</v>
      </c>
      <c r="O79" s="26">
        <v>22469</v>
      </c>
      <c r="P79" s="26">
        <v>617</v>
      </c>
      <c r="Q79" s="28">
        <f>N79-O79-P79</f>
        <v>0</v>
      </c>
      <c r="R79" s="50">
        <v>45</v>
      </c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</row>
    <row r="80" spans="1:31" s="40" customFormat="1" ht="12">
      <c r="A80" s="40" t="s">
        <v>101</v>
      </c>
      <c r="B80" s="53" t="s">
        <v>102</v>
      </c>
      <c r="C80" s="54">
        <f>SUM(C81:C82)</f>
        <v>12</v>
      </c>
      <c r="D80" s="54">
        <f>SUM(D81:D82)</f>
        <v>7</v>
      </c>
      <c r="E80" s="54">
        <f>SUM(E81:E82)</f>
        <v>3</v>
      </c>
      <c r="F80" s="55">
        <f t="shared" si="5"/>
        <v>2</v>
      </c>
      <c r="G80" s="54">
        <f aca="true" t="shared" si="18" ref="G80:Q80">SUM(G81:G82)</f>
        <v>1290</v>
      </c>
      <c r="H80" s="54">
        <f t="shared" si="18"/>
        <v>575</v>
      </c>
      <c r="I80" s="54">
        <f t="shared" si="18"/>
        <v>1</v>
      </c>
      <c r="J80" s="54">
        <f t="shared" si="18"/>
        <v>2</v>
      </c>
      <c r="K80" s="54">
        <f t="shared" si="18"/>
        <v>10</v>
      </c>
      <c r="L80" s="54">
        <f t="shared" si="18"/>
        <v>0</v>
      </c>
      <c r="M80" s="54">
        <f t="shared" si="18"/>
        <v>1</v>
      </c>
      <c r="N80" s="54">
        <f t="shared" si="18"/>
        <v>50058</v>
      </c>
      <c r="O80" s="54">
        <f t="shared" si="18"/>
        <v>49272</v>
      </c>
      <c r="P80" s="54">
        <f t="shared" si="18"/>
        <v>16</v>
      </c>
      <c r="Q80" s="55">
        <f t="shared" si="18"/>
        <v>770</v>
      </c>
      <c r="R80" s="56" t="s">
        <v>101</v>
      </c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</row>
    <row r="81" spans="1:31" s="31" customFormat="1" ht="12.75" customHeight="1">
      <c r="A81" s="31">
        <v>46</v>
      </c>
      <c r="B81" s="52" t="s">
        <v>103</v>
      </c>
      <c r="C81" s="26">
        <v>7</v>
      </c>
      <c r="D81" s="26">
        <v>5</v>
      </c>
      <c r="E81" s="26">
        <v>2</v>
      </c>
      <c r="F81" s="28">
        <f t="shared" si="5"/>
        <v>0</v>
      </c>
      <c r="G81" s="26">
        <v>337</v>
      </c>
      <c r="H81" s="26">
        <v>554</v>
      </c>
      <c r="I81" s="26">
        <v>1</v>
      </c>
      <c r="J81" s="26">
        <v>1</v>
      </c>
      <c r="K81" s="26">
        <v>6</v>
      </c>
      <c r="L81" s="26">
        <v>0</v>
      </c>
      <c r="M81" s="26">
        <v>0</v>
      </c>
      <c r="N81" s="26">
        <v>17342</v>
      </c>
      <c r="O81" s="26">
        <v>17342</v>
      </c>
      <c r="P81" s="26">
        <v>0</v>
      </c>
      <c r="Q81" s="28">
        <f>N81-O81-P81</f>
        <v>0</v>
      </c>
      <c r="R81" s="50">
        <v>46</v>
      </c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</row>
    <row r="82" spans="1:31" s="31" customFormat="1" ht="12">
      <c r="A82" s="31">
        <f>A81+1</f>
        <v>47</v>
      </c>
      <c r="B82" s="52" t="s">
        <v>104</v>
      </c>
      <c r="C82" s="26">
        <v>5</v>
      </c>
      <c r="D82" s="26">
        <v>2</v>
      </c>
      <c r="E82" s="26">
        <v>1</v>
      </c>
      <c r="F82" s="28">
        <f t="shared" si="5"/>
        <v>2</v>
      </c>
      <c r="G82" s="26">
        <v>953</v>
      </c>
      <c r="H82" s="26">
        <v>21</v>
      </c>
      <c r="I82" s="26">
        <v>0</v>
      </c>
      <c r="J82" s="26">
        <v>1</v>
      </c>
      <c r="K82" s="26">
        <v>4</v>
      </c>
      <c r="L82" s="26">
        <v>0</v>
      </c>
      <c r="M82" s="26">
        <v>1</v>
      </c>
      <c r="N82" s="26">
        <v>32716</v>
      </c>
      <c r="O82" s="26">
        <v>31930</v>
      </c>
      <c r="P82" s="26">
        <v>16</v>
      </c>
      <c r="Q82" s="28">
        <f>N82-O82-P82</f>
        <v>770</v>
      </c>
      <c r="R82" s="50">
        <v>47</v>
      </c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</row>
    <row r="83" spans="1:31" s="40" customFormat="1" ht="12.75" customHeight="1">
      <c r="A83" s="40" t="s">
        <v>105</v>
      </c>
      <c r="B83" s="53" t="s">
        <v>106</v>
      </c>
      <c r="C83" s="54">
        <f>SUM(C84:C88)</f>
        <v>11</v>
      </c>
      <c r="D83" s="54">
        <f>SUM(D84:D88)</f>
        <v>10</v>
      </c>
      <c r="E83" s="54">
        <f>SUM(E84:E88)</f>
        <v>1</v>
      </c>
      <c r="F83" s="55">
        <f t="shared" si="5"/>
        <v>0</v>
      </c>
      <c r="G83" s="54">
        <f aca="true" t="shared" si="19" ref="G83:Q83">SUM(G84:G88)</f>
        <v>439</v>
      </c>
      <c r="H83" s="54">
        <f t="shared" si="19"/>
        <v>20</v>
      </c>
      <c r="I83" s="54">
        <f t="shared" si="19"/>
        <v>4</v>
      </c>
      <c r="J83" s="54">
        <f t="shared" si="19"/>
        <v>4</v>
      </c>
      <c r="K83" s="54">
        <f t="shared" si="19"/>
        <v>30</v>
      </c>
      <c r="L83" s="54">
        <f t="shared" si="19"/>
        <v>0</v>
      </c>
      <c r="M83" s="54">
        <f t="shared" si="19"/>
        <v>0</v>
      </c>
      <c r="N83" s="54">
        <f t="shared" si="19"/>
        <v>17330</v>
      </c>
      <c r="O83" s="54">
        <f t="shared" si="19"/>
        <v>16907</v>
      </c>
      <c r="P83" s="54">
        <f t="shared" si="19"/>
        <v>423</v>
      </c>
      <c r="Q83" s="55">
        <f t="shared" si="19"/>
        <v>0</v>
      </c>
      <c r="R83" s="56" t="s">
        <v>105</v>
      </c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</row>
    <row r="84" spans="1:31" s="31" customFormat="1" ht="12">
      <c r="A84" s="31">
        <v>48</v>
      </c>
      <c r="B84" s="52" t="s">
        <v>107</v>
      </c>
      <c r="C84" s="26">
        <v>1</v>
      </c>
      <c r="D84" s="26">
        <v>1</v>
      </c>
      <c r="E84" s="26">
        <v>0</v>
      </c>
      <c r="F84" s="28">
        <f t="shared" si="5"/>
        <v>0</v>
      </c>
      <c r="G84" s="26">
        <v>107</v>
      </c>
      <c r="H84" s="26">
        <v>0</v>
      </c>
      <c r="I84" s="26">
        <v>0</v>
      </c>
      <c r="J84" s="26">
        <v>1</v>
      </c>
      <c r="K84" s="26">
        <v>2</v>
      </c>
      <c r="L84" s="26">
        <v>0</v>
      </c>
      <c r="M84" s="26">
        <v>0</v>
      </c>
      <c r="N84" s="26">
        <v>7294</v>
      </c>
      <c r="O84" s="26">
        <v>7294</v>
      </c>
      <c r="P84" s="26">
        <v>0</v>
      </c>
      <c r="Q84" s="28">
        <f>N84-O84-P84</f>
        <v>0</v>
      </c>
      <c r="R84" s="50">
        <v>48</v>
      </c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</row>
    <row r="85" spans="1:31" s="31" customFormat="1" ht="12">
      <c r="A85" s="31">
        <f>A84+1</f>
        <v>49</v>
      </c>
      <c r="B85" s="52" t="s">
        <v>108</v>
      </c>
      <c r="C85" s="26">
        <v>0</v>
      </c>
      <c r="D85" s="26">
        <v>0</v>
      </c>
      <c r="E85" s="26">
        <v>0</v>
      </c>
      <c r="F85" s="28">
        <f t="shared" si="5"/>
        <v>0</v>
      </c>
      <c r="G85" s="26">
        <v>0</v>
      </c>
      <c r="H85" s="26">
        <v>0</v>
      </c>
      <c r="I85" s="26">
        <v>0</v>
      </c>
      <c r="J85" s="26">
        <v>0</v>
      </c>
      <c r="K85" s="26">
        <v>0</v>
      </c>
      <c r="L85" s="26">
        <v>0</v>
      </c>
      <c r="M85" s="26">
        <v>0</v>
      </c>
      <c r="N85" s="26">
        <v>0</v>
      </c>
      <c r="O85" s="26">
        <v>0</v>
      </c>
      <c r="P85" s="26">
        <v>0</v>
      </c>
      <c r="Q85" s="28">
        <f>N85-O85-P85</f>
        <v>0</v>
      </c>
      <c r="R85" s="50">
        <v>49</v>
      </c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</row>
    <row r="86" spans="1:31" s="31" customFormat="1" ht="12">
      <c r="A86" s="31">
        <f>A85+1</f>
        <v>50</v>
      </c>
      <c r="B86" s="52" t="s">
        <v>109</v>
      </c>
      <c r="C86" s="26">
        <v>2</v>
      </c>
      <c r="D86" s="26">
        <v>2</v>
      </c>
      <c r="E86" s="26">
        <v>0</v>
      </c>
      <c r="F86" s="28">
        <f t="shared" si="5"/>
        <v>0</v>
      </c>
      <c r="G86" s="26">
        <v>149</v>
      </c>
      <c r="H86" s="26">
        <v>0</v>
      </c>
      <c r="I86" s="26">
        <v>0</v>
      </c>
      <c r="J86" s="26">
        <v>1</v>
      </c>
      <c r="K86" s="26">
        <v>2</v>
      </c>
      <c r="L86" s="26">
        <v>0</v>
      </c>
      <c r="M86" s="26">
        <v>0</v>
      </c>
      <c r="N86" s="26">
        <v>2939</v>
      </c>
      <c r="O86" s="26">
        <v>2939</v>
      </c>
      <c r="P86" s="26">
        <v>0</v>
      </c>
      <c r="Q86" s="28">
        <f>N86-O86-P86</f>
        <v>0</v>
      </c>
      <c r="R86" s="50">
        <v>50</v>
      </c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</row>
    <row r="87" spans="1:31" s="31" customFormat="1" ht="12">
      <c r="A87" s="31">
        <f>A86+1</f>
        <v>51</v>
      </c>
      <c r="B87" s="52" t="s">
        <v>110</v>
      </c>
      <c r="C87" s="26">
        <v>4</v>
      </c>
      <c r="D87" s="26">
        <v>4</v>
      </c>
      <c r="E87" s="26">
        <v>0</v>
      </c>
      <c r="F87" s="28">
        <f t="shared" si="5"/>
        <v>0</v>
      </c>
      <c r="G87" s="26">
        <v>183</v>
      </c>
      <c r="H87" s="26">
        <v>0</v>
      </c>
      <c r="I87" s="26">
        <v>1</v>
      </c>
      <c r="J87" s="26">
        <v>2</v>
      </c>
      <c r="K87" s="26">
        <v>15</v>
      </c>
      <c r="L87" s="26">
        <v>0</v>
      </c>
      <c r="M87" s="26">
        <v>0</v>
      </c>
      <c r="N87" s="26">
        <v>6504</v>
      </c>
      <c r="O87" s="26">
        <v>6504</v>
      </c>
      <c r="P87" s="26">
        <v>0</v>
      </c>
      <c r="Q87" s="28">
        <f>N87-O87-P87</f>
        <v>0</v>
      </c>
      <c r="R87" s="50">
        <v>51</v>
      </c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</row>
    <row r="88" spans="1:31" s="31" customFormat="1" ht="12">
      <c r="A88" s="31">
        <f>A87+1</f>
        <v>52</v>
      </c>
      <c r="B88" s="52" t="s">
        <v>111</v>
      </c>
      <c r="C88" s="26">
        <v>4</v>
      </c>
      <c r="D88" s="26">
        <v>3</v>
      </c>
      <c r="E88" s="26">
        <v>1</v>
      </c>
      <c r="F88" s="28">
        <f t="shared" si="5"/>
        <v>0</v>
      </c>
      <c r="G88" s="26">
        <v>0</v>
      </c>
      <c r="H88" s="26">
        <v>20</v>
      </c>
      <c r="I88" s="26">
        <v>3</v>
      </c>
      <c r="J88" s="26">
        <v>0</v>
      </c>
      <c r="K88" s="26">
        <v>11</v>
      </c>
      <c r="L88" s="26">
        <v>0</v>
      </c>
      <c r="M88" s="26">
        <v>0</v>
      </c>
      <c r="N88" s="26">
        <v>593</v>
      </c>
      <c r="O88" s="26">
        <v>170</v>
      </c>
      <c r="P88" s="26">
        <v>423</v>
      </c>
      <c r="Q88" s="28">
        <f>N88-O88-P88</f>
        <v>0</v>
      </c>
      <c r="R88" s="50">
        <v>52</v>
      </c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</row>
    <row r="89" spans="1:31" s="40" customFormat="1" ht="12.75" customHeight="1">
      <c r="A89" s="40" t="s">
        <v>112</v>
      </c>
      <c r="B89" s="53" t="s">
        <v>113</v>
      </c>
      <c r="C89" s="54">
        <f>SUM(C90:C93)</f>
        <v>8</v>
      </c>
      <c r="D89" s="54">
        <f>SUM(D90:D93)</f>
        <v>5</v>
      </c>
      <c r="E89" s="54">
        <f>SUM(E90:E93)</f>
        <v>1</v>
      </c>
      <c r="F89" s="55">
        <f t="shared" si="5"/>
        <v>2</v>
      </c>
      <c r="G89" s="54">
        <f aca="true" t="shared" si="20" ref="G89:Q89">SUM(G90:G93)</f>
        <v>534</v>
      </c>
      <c r="H89" s="54">
        <f t="shared" si="20"/>
        <v>10</v>
      </c>
      <c r="I89" s="54">
        <f t="shared" si="20"/>
        <v>0</v>
      </c>
      <c r="J89" s="54">
        <f t="shared" si="20"/>
        <v>5</v>
      </c>
      <c r="K89" s="54">
        <f t="shared" si="20"/>
        <v>11</v>
      </c>
      <c r="L89" s="54">
        <f t="shared" si="20"/>
        <v>2</v>
      </c>
      <c r="M89" s="54">
        <f t="shared" si="20"/>
        <v>0</v>
      </c>
      <c r="N89" s="54">
        <f t="shared" si="20"/>
        <v>19852</v>
      </c>
      <c r="O89" s="54">
        <f t="shared" si="20"/>
        <v>19377</v>
      </c>
      <c r="P89" s="54">
        <f t="shared" si="20"/>
        <v>3</v>
      </c>
      <c r="Q89" s="55">
        <f t="shared" si="20"/>
        <v>472</v>
      </c>
      <c r="R89" s="56" t="s">
        <v>112</v>
      </c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</row>
    <row r="90" spans="1:31" s="31" customFormat="1" ht="12">
      <c r="A90" s="31">
        <v>53</v>
      </c>
      <c r="B90" s="52" t="s">
        <v>114</v>
      </c>
      <c r="C90" s="26">
        <v>2</v>
      </c>
      <c r="D90" s="26">
        <v>2</v>
      </c>
      <c r="E90" s="26">
        <v>0</v>
      </c>
      <c r="F90" s="28">
        <f t="shared" si="5"/>
        <v>0</v>
      </c>
      <c r="G90" s="26">
        <v>316</v>
      </c>
      <c r="H90" s="26">
        <v>0</v>
      </c>
      <c r="I90" s="26">
        <v>0</v>
      </c>
      <c r="J90" s="26">
        <v>4</v>
      </c>
      <c r="K90" s="26">
        <v>10</v>
      </c>
      <c r="L90" s="26">
        <v>0</v>
      </c>
      <c r="M90" s="26">
        <v>0</v>
      </c>
      <c r="N90" s="26">
        <v>13134</v>
      </c>
      <c r="O90" s="26">
        <v>13134</v>
      </c>
      <c r="P90" s="26">
        <v>0</v>
      </c>
      <c r="Q90" s="28">
        <f>N90-O90-P90</f>
        <v>0</v>
      </c>
      <c r="R90" s="50">
        <v>53</v>
      </c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</row>
    <row r="91" spans="1:31" s="31" customFormat="1" ht="12.75" customHeight="1">
      <c r="A91" s="31">
        <f>A90+1</f>
        <v>54</v>
      </c>
      <c r="B91" s="52" t="s">
        <v>115</v>
      </c>
      <c r="C91" s="26">
        <v>0</v>
      </c>
      <c r="D91" s="26">
        <v>0</v>
      </c>
      <c r="E91" s="26">
        <v>0</v>
      </c>
      <c r="F91" s="28">
        <f t="shared" si="5"/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6">
        <v>0</v>
      </c>
      <c r="N91" s="26">
        <v>0</v>
      </c>
      <c r="O91" s="26">
        <v>0</v>
      </c>
      <c r="P91" s="26">
        <v>0</v>
      </c>
      <c r="Q91" s="28">
        <f>N91-O91-P91</f>
        <v>0</v>
      </c>
      <c r="R91" s="50">
        <v>54</v>
      </c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</row>
    <row r="92" spans="1:31" s="31" customFormat="1" ht="12.75" customHeight="1">
      <c r="A92" s="31">
        <f>A91+1</f>
        <v>55</v>
      </c>
      <c r="B92" s="52" t="s">
        <v>116</v>
      </c>
      <c r="C92" s="26">
        <v>6</v>
      </c>
      <c r="D92" s="26">
        <v>3</v>
      </c>
      <c r="E92" s="26">
        <v>1</v>
      </c>
      <c r="F92" s="28">
        <f t="shared" si="5"/>
        <v>2</v>
      </c>
      <c r="G92" s="26">
        <v>218</v>
      </c>
      <c r="H92" s="26">
        <v>10</v>
      </c>
      <c r="I92" s="26">
        <v>0</v>
      </c>
      <c r="J92" s="26">
        <v>1</v>
      </c>
      <c r="K92" s="26">
        <v>1</v>
      </c>
      <c r="L92" s="26">
        <v>2</v>
      </c>
      <c r="M92" s="26">
        <v>0</v>
      </c>
      <c r="N92" s="26">
        <v>6718</v>
      </c>
      <c r="O92" s="26">
        <v>6243</v>
      </c>
      <c r="P92" s="26">
        <v>3</v>
      </c>
      <c r="Q92" s="28">
        <f>N92-O92-P92</f>
        <v>472</v>
      </c>
      <c r="R92" s="50">
        <v>55</v>
      </c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</row>
    <row r="93" spans="1:31" s="31" customFormat="1" ht="12.75" customHeight="1">
      <c r="A93" s="31">
        <f>A92+1</f>
        <v>56</v>
      </c>
      <c r="B93" s="52" t="s">
        <v>117</v>
      </c>
      <c r="C93" s="26">
        <v>0</v>
      </c>
      <c r="D93" s="26">
        <v>0</v>
      </c>
      <c r="E93" s="26">
        <v>0</v>
      </c>
      <c r="F93" s="28">
        <f t="shared" si="5"/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  <c r="O93" s="26">
        <v>0</v>
      </c>
      <c r="P93" s="26">
        <v>0</v>
      </c>
      <c r="Q93" s="28">
        <f>N93-O93-P93</f>
        <v>0</v>
      </c>
      <c r="R93" s="50">
        <v>56</v>
      </c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</row>
    <row r="94" spans="1:18" s="40" customFormat="1" ht="12.75" customHeight="1">
      <c r="A94" s="40" t="s">
        <v>118</v>
      </c>
      <c r="B94" s="53" t="s">
        <v>119</v>
      </c>
      <c r="C94" s="54">
        <f>SUM(C95:C96)</f>
        <v>11</v>
      </c>
      <c r="D94" s="54">
        <f>SUM(D95:D96)</f>
        <v>11</v>
      </c>
      <c r="E94" s="54">
        <f>SUM(E95:E96)</f>
        <v>0</v>
      </c>
      <c r="F94" s="55">
        <f t="shared" si="5"/>
        <v>0</v>
      </c>
      <c r="G94" s="54">
        <f aca="true" t="shared" si="21" ref="G94:Q94">SUM(G95:G96)</f>
        <v>1929</v>
      </c>
      <c r="H94" s="54">
        <f t="shared" si="21"/>
        <v>0</v>
      </c>
      <c r="I94" s="54">
        <f t="shared" si="21"/>
        <v>2</v>
      </c>
      <c r="J94" s="54">
        <f t="shared" si="21"/>
        <v>6</v>
      </c>
      <c r="K94" s="54">
        <f t="shared" si="21"/>
        <v>30</v>
      </c>
      <c r="L94" s="54">
        <f t="shared" si="21"/>
        <v>1</v>
      </c>
      <c r="M94" s="54">
        <f t="shared" si="21"/>
        <v>4</v>
      </c>
      <c r="N94" s="54">
        <f t="shared" si="21"/>
        <v>66718</v>
      </c>
      <c r="O94" s="54">
        <f t="shared" si="21"/>
        <v>66640</v>
      </c>
      <c r="P94" s="54">
        <f t="shared" si="21"/>
        <v>0</v>
      </c>
      <c r="Q94" s="55">
        <f t="shared" si="21"/>
        <v>78</v>
      </c>
      <c r="R94" s="56" t="s">
        <v>118</v>
      </c>
    </row>
    <row r="95" spans="1:18" s="31" customFormat="1" ht="12.75" customHeight="1">
      <c r="A95" s="31">
        <v>57</v>
      </c>
      <c r="B95" s="52" t="s">
        <v>120</v>
      </c>
      <c r="C95" s="26">
        <v>5</v>
      </c>
      <c r="D95" s="26">
        <v>5</v>
      </c>
      <c r="E95" s="26">
        <v>0</v>
      </c>
      <c r="F95" s="28">
        <f>C95-D95-E95</f>
        <v>0</v>
      </c>
      <c r="G95" s="26">
        <v>825</v>
      </c>
      <c r="H95" s="26">
        <v>0</v>
      </c>
      <c r="I95" s="26">
        <v>1</v>
      </c>
      <c r="J95" s="26">
        <v>4</v>
      </c>
      <c r="K95" s="26">
        <v>20</v>
      </c>
      <c r="L95" s="26">
        <v>1</v>
      </c>
      <c r="M95" s="26">
        <v>3</v>
      </c>
      <c r="N95" s="26">
        <v>43106</v>
      </c>
      <c r="O95" s="26">
        <v>43106</v>
      </c>
      <c r="P95" s="26">
        <v>0</v>
      </c>
      <c r="Q95" s="28">
        <f>N95-O95-P95</f>
        <v>0</v>
      </c>
      <c r="R95" s="50">
        <v>57</v>
      </c>
    </row>
    <row r="96" spans="1:18" s="31" customFormat="1" ht="12.75" customHeight="1">
      <c r="A96" s="57">
        <f>A95+1</f>
        <v>58</v>
      </c>
      <c r="B96" s="58" t="s">
        <v>121</v>
      </c>
      <c r="C96" s="27">
        <v>6</v>
      </c>
      <c r="D96" s="27">
        <v>6</v>
      </c>
      <c r="E96" s="27">
        <v>0</v>
      </c>
      <c r="F96" s="29">
        <f>C96-D96-E96</f>
        <v>0</v>
      </c>
      <c r="G96" s="27">
        <v>1104</v>
      </c>
      <c r="H96" s="27">
        <v>0</v>
      </c>
      <c r="I96" s="27">
        <v>1</v>
      </c>
      <c r="J96" s="27">
        <v>2</v>
      </c>
      <c r="K96" s="27">
        <v>10</v>
      </c>
      <c r="L96" s="27">
        <v>0</v>
      </c>
      <c r="M96" s="27">
        <v>1</v>
      </c>
      <c r="N96" s="27">
        <v>23612</v>
      </c>
      <c r="O96" s="27">
        <v>23534</v>
      </c>
      <c r="P96" s="27">
        <v>0</v>
      </c>
      <c r="Q96" s="30">
        <f>N96-O96-P96</f>
        <v>78</v>
      </c>
      <c r="R96" s="59">
        <v>58</v>
      </c>
    </row>
    <row r="97" spans="1:18" s="31" customFormat="1" ht="12">
      <c r="A97" s="22" t="s">
        <v>122</v>
      </c>
      <c r="B97" s="2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21"/>
      <c r="P97" s="21"/>
      <c r="Q97" s="21"/>
      <c r="R97" s="23"/>
    </row>
    <row r="98" spans="1:18" s="66" customFormat="1" ht="13.5">
      <c r="A98" s="1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 s="24"/>
    </row>
    <row r="99" spans="1:18" s="66" customFormat="1" ht="13.5">
      <c r="A99" s="1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 s="24"/>
    </row>
    <row r="100" ht="13.5">
      <c r="R100" s="24"/>
    </row>
    <row r="101" ht="13.5">
      <c r="R101" s="24"/>
    </row>
    <row r="102" ht="13.5">
      <c r="R102" s="24"/>
    </row>
  </sheetData>
  <mergeCells count="3">
    <mergeCell ref="C4:F4"/>
    <mergeCell ref="A1:R1"/>
    <mergeCell ref="A2:R2"/>
  </mergeCells>
  <printOptions/>
  <pageMargins left="0.69" right="0.2" top="0.1968503937007874" bottom="0.3937007874015748" header="0.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2005-08-02T02:40:40Z</cp:lastPrinted>
  <dcterms:created xsi:type="dcterms:W3CDTF">2002-02-05T00:54:20Z</dcterms:created>
  <dcterms:modified xsi:type="dcterms:W3CDTF">2005-08-02T02:42:09Z</dcterms:modified>
  <cp:category/>
  <cp:version/>
  <cp:contentType/>
  <cp:contentStatus/>
</cp:coreProperties>
</file>