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62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<sst xmlns="http://schemas.openxmlformats.org/spreadsheetml/2006/main" count="97" uniqueCount="84">
  <si>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162．中小企業金融公庫貸付状況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</si>
  <si>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</si>
  <si>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</si>
  <si>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</si>
  <si>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</si>
  <si>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</si>
  <si>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</si>
  <si>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</si>
  <si>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</si>
  <si>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</si>
  <si>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</si>
  <si>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平成５年度</t>
  </si>
  <si>
    <t>６</t>
  </si>
  <si>
    <t>７</t>
  </si>
  <si>
    <t>８</t>
  </si>
  <si>
    <t>９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</si>
  <si>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</si>
  <si>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</si>
  <si>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</si>
  <si>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</si>
  <si>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パルプ･紙・紙加工品</t>
  </si>
  <si>
    <t>　化学工業</t>
  </si>
  <si>
    <t>　石油精製</t>
  </si>
  <si>
    <t>　ゴム製品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</si>
  <si>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</si>
  <si>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</si>
  <si>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</si>
  <si>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</si>
  <si>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</si>
  <si>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</si>
  <si>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</si>
  <si>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</si>
  <si>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自動車整備業</t>
  </si>
  <si>
    <t>　自動車修理業</t>
  </si>
  <si>
    <t>　その他の製造業</t>
  </si>
  <si>
    <t>鉱　業</t>
  </si>
  <si>
    <t>　金属鉱業</t>
  </si>
  <si>
    <t>　石炭鉱業</t>
  </si>
  <si>
    <t>　その他の鉱業</t>
  </si>
  <si>
    <t>土石採取業</t>
  </si>
  <si>
    <t>建設業</t>
  </si>
  <si>
    <t>　建設業</t>
  </si>
  <si>
    <t>　測量業等</t>
  </si>
  <si>
    <t>物品販売業</t>
  </si>
  <si>
    <t>　卸売業</t>
  </si>
  <si>
    <t>　小売業</t>
  </si>
  <si>
    <t>　飲食店</t>
  </si>
  <si>
    <t>不動産業</t>
  </si>
  <si>
    <t>　建売業・土地売買業</t>
  </si>
  <si>
    <t>　不動産代理業・仲介業</t>
  </si>
  <si>
    <t>　不動産賃貸業</t>
  </si>
  <si>
    <t>　不動産管理業</t>
  </si>
  <si>
    <t>　その他の不動産業</t>
  </si>
  <si>
    <t>運送業</t>
  </si>
  <si>
    <t>　鉄道業</t>
  </si>
  <si>
    <t>　道路運送業</t>
  </si>
  <si>
    <t>　水運業</t>
  </si>
  <si>
    <t>　その他の運送業</t>
  </si>
  <si>
    <t>通運事業</t>
  </si>
  <si>
    <t>倉庫業</t>
  </si>
  <si>
    <t>　倉庫業</t>
  </si>
  <si>
    <t>　ガレージ業等</t>
  </si>
  <si>
    <t>ガス供給業</t>
  </si>
  <si>
    <t>熱供給業</t>
  </si>
  <si>
    <t>印刷業</t>
  </si>
  <si>
    <t>出版業</t>
  </si>
  <si>
    <t>サービス業</t>
  </si>
  <si>
    <t>　 運輸・通信附帯サービス</t>
  </si>
  <si>
    <t>　物品賃貸</t>
  </si>
  <si>
    <t>　旅館</t>
  </si>
  <si>
    <t>　洗濯・理容・浴場</t>
  </si>
  <si>
    <t>　その他の個人サービス</t>
  </si>
  <si>
    <t>　映画・娯楽</t>
  </si>
  <si>
    <t>　 情報サービス・調査・広告</t>
  </si>
  <si>
    <t>　その他の事業サービス</t>
  </si>
  <si>
    <t>注２)</t>
  </si>
  <si>
    <t>　専門サービス</t>
  </si>
  <si>
    <t>　廃棄物処理</t>
  </si>
  <si>
    <t>　その他のサービス</t>
  </si>
  <si>
    <t>損害保険代理業</t>
  </si>
  <si>
    <t>その他</t>
  </si>
  <si>
    <t>　資料：中小企業金融公庫大分支店</t>
  </si>
  <si>
    <t>　　注１）産業の分類は中小企業金融公庫の分類による。</t>
  </si>
  <si>
    <t>　　注２）設備、運転併用分は設備件数に含む。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</si>
</sst>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5" fillId="0" borderId="1" xfId="0" applyNumberFormat="1" applyFont="1" applyBorder="1" applyAlignment="1" applyProtection="1" quotePrefix="1">
      <alignment horizontal="left"/>
      <protection/>
    </xf>
    <xf numFmtId="41" fontId="5" fillId="0" borderId="1" xfId="0" applyNumberFormat="1" applyFont="1" applyBorder="1" applyAlignment="1">
      <alignment/>
    </xf>
    <xf numFmtId="41" fontId="5" fillId="0" borderId="1" xfId="0" applyNumberFormat="1" applyFont="1" applyBorder="1" applyAlignment="1" applyProtection="1">
      <alignment/>
      <protection/>
    </xf>
    <xf numFmtId="41" fontId="5" fillId="0" borderId="1" xfId="0" applyNumberFormat="1" applyFont="1" applyBorder="1" applyAlignment="1" applyProtection="1">
      <alignment horizontal="left"/>
      <protection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centerContinuous" vertical="center"/>
    </xf>
    <xf numFmtId="41" fontId="5" fillId="0" borderId="3" xfId="0" applyNumberFormat="1" applyFont="1" applyBorder="1" applyAlignment="1" applyProtection="1">
      <alignment horizontal="centerContinuous" vertical="center"/>
      <protection/>
    </xf>
    <xf numFmtId="41" fontId="5" fillId="0" borderId="3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Continuous" vertical="center"/>
      <protection/>
    </xf>
    <xf numFmtId="41" fontId="5" fillId="0" borderId="3" xfId="0" applyNumberFormat="1" applyFont="1" applyBorder="1" applyAlignment="1">
      <alignment vertical="center"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Alignment="1" applyProtection="1">
      <alignment/>
      <protection/>
    </xf>
    <xf numFmtId="41" fontId="5" fillId="0" borderId="4" xfId="0" applyNumberFormat="1" applyFont="1" applyBorder="1" applyAlignment="1" applyProtection="1">
      <alignment horizontal="center"/>
      <protection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4" xfId="0" applyNumberFormat="1" applyFont="1" applyBorder="1" applyAlignment="1" applyProtection="1">
      <alignment horizontal="left"/>
      <protection/>
    </xf>
    <xf numFmtId="41" fontId="5" fillId="0" borderId="4" xfId="0" applyNumberFormat="1" applyFont="1" applyBorder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4" xfId="0" applyNumberFormat="1" applyFont="1" applyBorder="1" applyAlignment="1" applyProtection="1">
      <alignment horizontal="left" shrinkToFit="1"/>
      <protection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left"/>
      <protection/>
    </xf>
    <xf numFmtId="41" fontId="5" fillId="0" borderId="5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7" fillId="0" borderId="0" xfId="16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8" fillId="0" borderId="0" xfId="0" applyNumberFormat="1" applyFont="1" applyAlignment="1">
      <alignment shrinkToFit="1"/>
    </xf>
    <xf numFmtId="41" fontId="5" fillId="0" borderId="0" xfId="0" applyNumberFormat="1" applyFont="1" applyAlignment="1">
      <alignment shrinkToFit="1"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 applyProtection="1">
      <alignment/>
      <protection/>
    </xf>
    <xf numFmtId="41" fontId="5" fillId="0" borderId="4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4" xfId="0" applyNumberFormat="1" applyFont="1" applyBorder="1" applyAlignment="1" applyProtection="1" quotePrefix="1">
      <alignment horizontal="center"/>
      <protection locked="0"/>
    </xf>
    <xf numFmtId="41" fontId="6" fillId="0" borderId="4" xfId="0" applyNumberFormat="1" applyFont="1" applyBorder="1" applyAlignment="1" applyProtection="1" quotePrefix="1">
      <alignment horizontal="center"/>
      <protection locked="0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showGridLines="0" tabSelected="1" workbookViewId="0" topLeftCell="A1">
      <selection activeCell="A1" sqref="A1"/>
    </sheetView>
  </sheetViews>
  <sheetFormatPr defaultColWidth="10.59765625" defaultRowHeight="14.25"/>
  <cols>
    <col min="1" max="1" width="20.09765625" style="6" customWidth="1"/>
    <col min="2" max="2" width="6.59765625" style="6" customWidth="1"/>
    <col min="3" max="3" width="9.59765625" style="6" customWidth="1"/>
    <col min="4" max="4" width="6.59765625" style="6" customWidth="1"/>
    <col min="5" max="5" width="9.59765625" style="6" customWidth="1"/>
    <col min="6" max="6" width="6.59765625" style="6" customWidth="1"/>
    <col min="7" max="7" width="9.59765625" style="6" customWidth="1"/>
    <col min="8" max="8" width="6.59765625" style="6" customWidth="1"/>
    <col min="9" max="9" width="9.59765625" style="16" customWidth="1"/>
    <col min="10" max="10" width="6.59765625" style="6" customWidth="1"/>
    <col min="11" max="11" width="9.59765625" style="6" customWidth="1"/>
    <col min="12" max="12" width="6.59765625" style="6" customWidth="1"/>
    <col min="13" max="13" width="9.59765625" style="6" customWidth="1"/>
    <col min="14" max="15" width="10.59765625" style="6" customWidth="1"/>
    <col min="16" max="16" width="6.59765625" style="6" customWidth="1"/>
    <col min="17" max="17" width="11.59765625" style="6" customWidth="1"/>
    <col min="18" max="18" width="6.59765625" style="6" customWidth="1"/>
    <col min="19" max="19" width="10.59765625" style="6" customWidth="1"/>
    <col min="20" max="20" width="6.59765625" style="6" customWidth="1"/>
    <col min="21" max="21" width="10.59765625" style="6" customWidth="1"/>
    <col min="22" max="22" width="6.59765625" style="6" customWidth="1"/>
    <col min="23" max="23" width="11.59765625" style="6" customWidth="1"/>
    <col min="24" max="24" width="6.59765625" style="6" customWidth="1"/>
    <col min="25" max="25" width="11.59765625" style="6" customWidth="1"/>
    <col min="26" max="26" width="6.59765625" style="6" customWidth="1"/>
    <col min="27" max="16384" width="10.59765625" style="6" customWidth="1"/>
  </cols>
  <sheetData>
    <row r="2" spans="1:13" s="1" customFormat="1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 customHeight="1" thickBot="1">
      <c r="A3" s="2" t="s">
        <v>1</v>
      </c>
      <c r="B3" s="3"/>
      <c r="C3" s="3"/>
      <c r="D3" s="3"/>
      <c r="E3" s="3"/>
      <c r="F3" s="3"/>
      <c r="G3" s="3"/>
      <c r="H3" s="3"/>
      <c r="I3" s="4"/>
      <c r="J3" s="3"/>
      <c r="K3" s="3"/>
      <c r="L3" s="5" t="s">
        <v>2</v>
      </c>
      <c r="M3" s="3"/>
    </row>
    <row r="4" spans="1:14" s="11" customFormat="1" ht="15" customHeight="1" thickTop="1">
      <c r="A4" s="7"/>
      <c r="B4" s="8" t="s">
        <v>3</v>
      </c>
      <c r="C4" s="9"/>
      <c r="D4" s="10"/>
      <c r="E4" s="9"/>
      <c r="F4" s="10"/>
      <c r="G4" s="9"/>
      <c r="H4" s="8" t="s">
        <v>4</v>
      </c>
      <c r="I4" s="9"/>
      <c r="J4" s="10"/>
      <c r="K4" s="10"/>
      <c r="L4" s="10"/>
      <c r="M4" s="10"/>
      <c r="N4" s="7"/>
    </row>
    <row r="5" spans="1:14" s="11" customFormat="1" ht="15" customHeight="1">
      <c r="A5" s="12" t="s">
        <v>5</v>
      </c>
      <c r="B5" s="13" t="s">
        <v>6</v>
      </c>
      <c r="C5" s="9"/>
      <c r="D5" s="13" t="s">
        <v>7</v>
      </c>
      <c r="E5" s="9"/>
      <c r="F5" s="13" t="s">
        <v>8</v>
      </c>
      <c r="G5" s="9"/>
      <c r="H5" s="13" t="s">
        <v>6</v>
      </c>
      <c r="I5" s="9"/>
      <c r="J5" s="13" t="s">
        <v>7</v>
      </c>
      <c r="K5" s="9"/>
      <c r="L5" s="13" t="s">
        <v>8</v>
      </c>
      <c r="M5" s="9"/>
      <c r="N5" s="7"/>
    </row>
    <row r="6" spans="1:14" s="11" customFormat="1" ht="15" customHeight="1">
      <c r="A6" s="14"/>
      <c r="B6" s="15" t="s">
        <v>9</v>
      </c>
      <c r="C6" s="15" t="s">
        <v>10</v>
      </c>
      <c r="D6" s="15" t="s">
        <v>9</v>
      </c>
      <c r="E6" s="15" t="s">
        <v>10</v>
      </c>
      <c r="F6" s="15" t="s">
        <v>9</v>
      </c>
      <c r="G6" s="15" t="s">
        <v>10</v>
      </c>
      <c r="H6" s="15" t="s">
        <v>9</v>
      </c>
      <c r="I6" s="15" t="s">
        <v>10</v>
      </c>
      <c r="J6" s="15" t="s">
        <v>9</v>
      </c>
      <c r="K6" s="15" t="s">
        <v>10</v>
      </c>
      <c r="L6" s="15" t="s">
        <v>9</v>
      </c>
      <c r="M6" s="15" t="s">
        <v>10</v>
      </c>
      <c r="N6" s="7"/>
    </row>
    <row r="7" spans="1:13" ht="15" customHeight="1">
      <c r="A7" s="39" t="s">
        <v>11</v>
      </c>
      <c r="B7" s="40">
        <v>799</v>
      </c>
      <c r="C7" s="41">
        <v>25848</v>
      </c>
      <c r="D7" s="41">
        <v>530</v>
      </c>
      <c r="E7" s="41">
        <v>15088</v>
      </c>
      <c r="F7" s="41">
        <v>269</v>
      </c>
      <c r="G7" s="41">
        <v>10760</v>
      </c>
      <c r="H7" s="41">
        <v>2404</v>
      </c>
      <c r="I7" s="16">
        <v>63686</v>
      </c>
      <c r="J7" s="41">
        <v>1313</v>
      </c>
      <c r="K7" s="41">
        <v>41416</v>
      </c>
      <c r="L7" s="41">
        <v>1091</v>
      </c>
      <c r="M7" s="41">
        <v>22270</v>
      </c>
    </row>
    <row r="8" spans="1:13" ht="15" customHeight="1">
      <c r="A8" s="42" t="s">
        <v>12</v>
      </c>
      <c r="B8" s="40">
        <v>489</v>
      </c>
      <c r="C8" s="41">
        <v>16154</v>
      </c>
      <c r="D8" s="41">
        <v>324</v>
      </c>
      <c r="E8" s="41">
        <v>8965</v>
      </c>
      <c r="F8" s="41">
        <v>165</v>
      </c>
      <c r="G8" s="41">
        <v>7189</v>
      </c>
      <c r="H8" s="41">
        <v>2247</v>
      </c>
      <c r="I8" s="16">
        <v>64422</v>
      </c>
      <c r="J8" s="41">
        <v>1269</v>
      </c>
      <c r="K8" s="41">
        <v>42368</v>
      </c>
      <c r="L8" s="41">
        <v>978</v>
      </c>
      <c r="M8" s="41">
        <v>22054</v>
      </c>
    </row>
    <row r="9" spans="1:13" ht="15" customHeight="1">
      <c r="A9" s="42" t="s">
        <v>13</v>
      </c>
      <c r="B9" s="40">
        <v>330</v>
      </c>
      <c r="C9" s="41">
        <v>15467</v>
      </c>
      <c r="D9" s="41">
        <v>123</v>
      </c>
      <c r="E9" s="41">
        <v>6336</v>
      </c>
      <c r="F9" s="41">
        <v>207</v>
      </c>
      <c r="G9" s="41">
        <v>9131</v>
      </c>
      <c r="H9" s="41">
        <v>1964</v>
      </c>
      <c r="I9" s="16">
        <v>57794</v>
      </c>
      <c r="J9" s="41">
        <v>1051</v>
      </c>
      <c r="K9" s="41">
        <v>34691</v>
      </c>
      <c r="L9" s="41">
        <v>913</v>
      </c>
      <c r="M9" s="41">
        <v>23103</v>
      </c>
    </row>
    <row r="10" spans="1:13" ht="15" customHeight="1">
      <c r="A10" s="42" t="s">
        <v>14</v>
      </c>
      <c r="B10" s="40">
        <v>312</v>
      </c>
      <c r="C10" s="41">
        <v>13556</v>
      </c>
      <c r="D10" s="41">
        <v>112</v>
      </c>
      <c r="E10" s="41">
        <v>5146</v>
      </c>
      <c r="F10" s="41">
        <v>200</v>
      </c>
      <c r="G10" s="41">
        <v>8410</v>
      </c>
      <c r="H10" s="41">
        <v>1773</v>
      </c>
      <c r="I10" s="16">
        <v>55815</v>
      </c>
      <c r="J10" s="41">
        <v>900</v>
      </c>
      <c r="K10" s="41">
        <v>31195</v>
      </c>
      <c r="L10" s="41">
        <v>873</v>
      </c>
      <c r="M10" s="41">
        <v>23990</v>
      </c>
    </row>
    <row r="11" spans="1:2" ht="15" customHeight="1">
      <c r="A11" s="17"/>
      <c r="B11" s="18"/>
    </row>
    <row r="12" spans="1:13" s="20" customFormat="1" ht="15" customHeight="1">
      <c r="A12" s="43" t="s">
        <v>15</v>
      </c>
      <c r="B12" s="19">
        <f>D12+F12</f>
        <v>353</v>
      </c>
      <c r="C12" s="19">
        <f>E12+G12</f>
        <v>17900.5</v>
      </c>
      <c r="D12" s="20">
        <f>D14+D33+D37+D38+D41+D45+D51+D56+D57+D60+D61+D62+D63+D64+D76+D77</f>
        <v>115</v>
      </c>
      <c r="E12" s="20">
        <f>E14+E33+E37+E38+E41+E45+E51+E56+E57+E60+E61+E62+E63+E64+E76+E77</f>
        <v>6451</v>
      </c>
      <c r="F12" s="20">
        <f>F14+F33+F37+F38+F41+F45+F51+F56+F57+F60+F61+F62+F63+F64+F76+F77</f>
        <v>238</v>
      </c>
      <c r="G12" s="20">
        <f>G14+G33+G37+G38+G41+G45+G51+G56+G57+G60+G61+G62+G63+G64+G76+G77</f>
        <v>11449.5</v>
      </c>
      <c r="H12" s="19">
        <f>J12+L12</f>
        <v>1778</v>
      </c>
      <c r="I12" s="21">
        <f>K12+M12</f>
        <v>59721.2</v>
      </c>
      <c r="J12" s="20">
        <f>J14+J33+J37+J38+J41+J45+J51+J56+J57+J60+J61+J62+J63+J64+J76+J77</f>
        <v>834</v>
      </c>
      <c r="K12" s="20">
        <f>K14+K33+K37+K38+K41+K45+K51+K56+K57+K60+K61+K62+K63+K64+K76+K77</f>
        <v>31167.9</v>
      </c>
      <c r="L12" s="20">
        <f>L14+L33+L37+L38+L41+L45+L51+L56+L57+L60+L61+L62+L63+L64+L76+L77</f>
        <v>944</v>
      </c>
      <c r="M12" s="20">
        <v>28553.3</v>
      </c>
    </row>
    <row r="13" spans="1:2" ht="15" customHeight="1">
      <c r="A13" s="44"/>
      <c r="B13" s="18"/>
    </row>
    <row r="14" spans="1:13" s="20" customFormat="1" ht="15" customHeight="1">
      <c r="A14" s="22" t="s">
        <v>16</v>
      </c>
      <c r="B14" s="19">
        <f aca="true" t="shared" si="0" ref="B14:B45">D14+F14</f>
        <v>110</v>
      </c>
      <c r="C14" s="19">
        <f aca="true" t="shared" si="1" ref="C14:C45">E14+G14</f>
        <v>7068</v>
      </c>
      <c r="D14" s="19">
        <f>SUM(D15:D32)</f>
        <v>41</v>
      </c>
      <c r="E14" s="19">
        <f>SUM(E15:E32)</f>
        <v>2975</v>
      </c>
      <c r="F14" s="19">
        <f>SUM(F15:F32)</f>
        <v>69</v>
      </c>
      <c r="G14" s="19">
        <f>SUM(G15:G32)</f>
        <v>4093</v>
      </c>
      <c r="H14" s="19">
        <f aca="true" t="shared" si="2" ref="H14:H45">J14+L14</f>
        <v>562</v>
      </c>
      <c r="I14" s="21">
        <f aca="true" t="shared" si="3" ref="I14:I45">K14+M14</f>
        <v>21751.200000000004</v>
      </c>
      <c r="J14" s="19">
        <f>SUM(J15:J32)</f>
        <v>231</v>
      </c>
      <c r="K14" s="19">
        <f>SUM(K15:K32)</f>
        <v>9594.000000000002</v>
      </c>
      <c r="L14" s="19">
        <f>SUM(L15:L32)</f>
        <v>331</v>
      </c>
      <c r="M14" s="19">
        <f>SUM(M15:M32)</f>
        <v>12157.2</v>
      </c>
    </row>
    <row r="15" spans="1:13" ht="15" customHeight="1">
      <c r="A15" s="23" t="s">
        <v>17</v>
      </c>
      <c r="B15" s="18">
        <f t="shared" si="0"/>
        <v>20</v>
      </c>
      <c r="C15" s="18">
        <f t="shared" si="1"/>
        <v>1662</v>
      </c>
      <c r="D15" s="40">
        <v>7</v>
      </c>
      <c r="E15" s="40">
        <v>615</v>
      </c>
      <c r="F15" s="40">
        <v>13</v>
      </c>
      <c r="G15" s="40">
        <v>1047</v>
      </c>
      <c r="H15" s="18">
        <f t="shared" si="2"/>
        <v>115</v>
      </c>
      <c r="I15" s="24">
        <f t="shared" si="3"/>
        <v>4407.200000000001</v>
      </c>
      <c r="J15" s="40">
        <v>40</v>
      </c>
      <c r="K15" s="40">
        <v>1661.9</v>
      </c>
      <c r="L15" s="40">
        <v>75</v>
      </c>
      <c r="M15" s="40">
        <v>2745.3</v>
      </c>
    </row>
    <row r="16" spans="1:13" ht="15" customHeight="1">
      <c r="A16" s="23" t="s">
        <v>18</v>
      </c>
      <c r="B16" s="18">
        <f t="shared" si="0"/>
        <v>5</v>
      </c>
      <c r="C16" s="18">
        <f t="shared" si="1"/>
        <v>197</v>
      </c>
      <c r="D16" s="40">
        <v>1</v>
      </c>
      <c r="E16" s="40">
        <v>14</v>
      </c>
      <c r="F16" s="40">
        <v>4</v>
      </c>
      <c r="G16" s="40">
        <v>183</v>
      </c>
      <c r="H16" s="18">
        <f t="shared" si="2"/>
        <v>20</v>
      </c>
      <c r="I16" s="24">
        <f t="shared" si="3"/>
        <v>439.7</v>
      </c>
      <c r="J16" s="40">
        <v>5</v>
      </c>
      <c r="K16" s="40">
        <v>85.5</v>
      </c>
      <c r="L16" s="40">
        <v>15</v>
      </c>
      <c r="M16" s="40">
        <v>354.2</v>
      </c>
    </row>
    <row r="17" spans="1:13" ht="15" customHeight="1">
      <c r="A17" s="23" t="s">
        <v>19</v>
      </c>
      <c r="B17" s="18">
        <f t="shared" si="0"/>
        <v>18</v>
      </c>
      <c r="C17" s="18">
        <f t="shared" si="1"/>
        <v>921</v>
      </c>
      <c r="D17" s="40">
        <v>3</v>
      </c>
      <c r="E17" s="40">
        <v>80</v>
      </c>
      <c r="F17" s="40">
        <v>15</v>
      </c>
      <c r="G17" s="40">
        <v>841</v>
      </c>
      <c r="H17" s="18">
        <f t="shared" si="2"/>
        <v>93</v>
      </c>
      <c r="I17" s="24">
        <f t="shared" si="3"/>
        <v>3051.4</v>
      </c>
      <c r="J17" s="40">
        <v>33</v>
      </c>
      <c r="K17" s="40">
        <v>939.6</v>
      </c>
      <c r="L17" s="40">
        <v>60</v>
      </c>
      <c r="M17" s="40">
        <v>2111.8</v>
      </c>
    </row>
    <row r="18" spans="1:13" ht="15" customHeight="1">
      <c r="A18" s="25" t="s">
        <v>20</v>
      </c>
      <c r="B18" s="18">
        <f t="shared" si="0"/>
        <v>3</v>
      </c>
      <c r="C18" s="18">
        <f t="shared" si="1"/>
        <v>50</v>
      </c>
      <c r="D18" s="40">
        <v>0</v>
      </c>
      <c r="E18" s="40">
        <v>0</v>
      </c>
      <c r="F18" s="40">
        <v>3</v>
      </c>
      <c r="G18" s="40">
        <v>50</v>
      </c>
      <c r="H18" s="18">
        <f t="shared" si="2"/>
        <v>8</v>
      </c>
      <c r="I18" s="24">
        <f t="shared" si="3"/>
        <v>94.39999999999999</v>
      </c>
      <c r="J18" s="40">
        <v>1</v>
      </c>
      <c r="K18" s="40">
        <v>7.1</v>
      </c>
      <c r="L18" s="40">
        <v>7</v>
      </c>
      <c r="M18" s="40">
        <v>87.3</v>
      </c>
    </row>
    <row r="19" spans="1:13" ht="15" customHeight="1">
      <c r="A19" s="23" t="s">
        <v>21</v>
      </c>
      <c r="B19" s="18">
        <f t="shared" si="0"/>
        <v>2</v>
      </c>
      <c r="C19" s="18">
        <f t="shared" si="1"/>
        <v>240</v>
      </c>
      <c r="D19" s="40">
        <v>1</v>
      </c>
      <c r="E19" s="40">
        <v>200</v>
      </c>
      <c r="F19" s="40">
        <v>1</v>
      </c>
      <c r="G19" s="40">
        <v>40</v>
      </c>
      <c r="H19" s="18">
        <f t="shared" si="2"/>
        <v>10</v>
      </c>
      <c r="I19" s="24">
        <f t="shared" si="3"/>
        <v>621.7</v>
      </c>
      <c r="J19" s="40">
        <v>2</v>
      </c>
      <c r="K19" s="40">
        <v>325.2</v>
      </c>
      <c r="L19" s="40">
        <v>8</v>
      </c>
      <c r="M19" s="40">
        <v>296.5</v>
      </c>
    </row>
    <row r="20" spans="1:13" ht="15" customHeight="1">
      <c r="A20" s="23" t="s">
        <v>22</v>
      </c>
      <c r="B20" s="18">
        <f t="shared" si="0"/>
        <v>1</v>
      </c>
      <c r="C20" s="18">
        <f t="shared" si="1"/>
        <v>150</v>
      </c>
      <c r="D20" s="40">
        <v>0</v>
      </c>
      <c r="E20" s="40">
        <v>0</v>
      </c>
      <c r="F20" s="40">
        <v>1</v>
      </c>
      <c r="G20" s="40">
        <v>150</v>
      </c>
      <c r="H20" s="18">
        <f t="shared" si="2"/>
        <v>3</v>
      </c>
      <c r="I20" s="24">
        <f t="shared" si="3"/>
        <v>221.8</v>
      </c>
      <c r="J20" s="40">
        <v>1</v>
      </c>
      <c r="K20" s="40">
        <v>14.3</v>
      </c>
      <c r="L20" s="40">
        <v>2</v>
      </c>
      <c r="M20" s="40">
        <v>207.5</v>
      </c>
    </row>
    <row r="21" spans="1:13" ht="15" customHeight="1">
      <c r="A21" s="23" t="s">
        <v>23</v>
      </c>
      <c r="B21" s="18">
        <f t="shared" si="0"/>
        <v>0</v>
      </c>
      <c r="C21" s="18">
        <f t="shared" si="1"/>
        <v>0</v>
      </c>
      <c r="D21" s="40">
        <v>0</v>
      </c>
      <c r="E21" s="40">
        <v>0</v>
      </c>
      <c r="F21" s="40">
        <v>0</v>
      </c>
      <c r="G21" s="40">
        <v>0</v>
      </c>
      <c r="H21" s="18">
        <f t="shared" si="2"/>
        <v>0</v>
      </c>
      <c r="I21" s="24">
        <f t="shared" si="3"/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 customHeight="1">
      <c r="A22" s="23" t="s">
        <v>24</v>
      </c>
      <c r="B22" s="18">
        <f t="shared" si="0"/>
        <v>10</v>
      </c>
      <c r="C22" s="18">
        <f t="shared" si="1"/>
        <v>761</v>
      </c>
      <c r="D22" s="40">
        <v>4</v>
      </c>
      <c r="E22" s="40">
        <v>293</v>
      </c>
      <c r="F22" s="40">
        <v>6</v>
      </c>
      <c r="G22" s="40">
        <v>468</v>
      </c>
      <c r="H22" s="18">
        <f t="shared" si="2"/>
        <v>82</v>
      </c>
      <c r="I22" s="24">
        <f t="shared" si="3"/>
        <v>4259.5</v>
      </c>
      <c r="J22" s="40">
        <v>36</v>
      </c>
      <c r="K22" s="40">
        <v>2220.5</v>
      </c>
      <c r="L22" s="40">
        <v>46</v>
      </c>
      <c r="M22" s="40">
        <v>2039</v>
      </c>
    </row>
    <row r="23" spans="1:13" ht="15" customHeight="1">
      <c r="A23" s="23" t="s">
        <v>25</v>
      </c>
      <c r="B23" s="18">
        <f t="shared" si="0"/>
        <v>5</v>
      </c>
      <c r="C23" s="18">
        <f t="shared" si="1"/>
        <v>245</v>
      </c>
      <c r="D23" s="40">
        <v>1</v>
      </c>
      <c r="E23" s="40">
        <v>90</v>
      </c>
      <c r="F23" s="40">
        <v>4</v>
      </c>
      <c r="G23" s="40">
        <v>155</v>
      </c>
      <c r="H23" s="18">
        <f t="shared" si="2"/>
        <v>18</v>
      </c>
      <c r="I23" s="24">
        <f t="shared" si="3"/>
        <v>663.2</v>
      </c>
      <c r="J23" s="40">
        <v>5</v>
      </c>
      <c r="K23" s="40">
        <v>222.1</v>
      </c>
      <c r="L23" s="40">
        <v>13</v>
      </c>
      <c r="M23" s="40">
        <v>441.1</v>
      </c>
    </row>
    <row r="24" spans="1:13" ht="15" customHeight="1">
      <c r="A24" s="23" t="s">
        <v>26</v>
      </c>
      <c r="B24" s="18">
        <f t="shared" si="0"/>
        <v>0</v>
      </c>
      <c r="C24" s="18">
        <f t="shared" si="1"/>
        <v>0</v>
      </c>
      <c r="D24" s="40">
        <v>0</v>
      </c>
      <c r="E24" s="40">
        <v>0</v>
      </c>
      <c r="F24" s="40">
        <v>0</v>
      </c>
      <c r="G24" s="40">
        <v>0</v>
      </c>
      <c r="H24" s="18">
        <f t="shared" si="2"/>
        <v>0</v>
      </c>
      <c r="I24" s="24">
        <f t="shared" si="3"/>
        <v>0</v>
      </c>
      <c r="J24" s="40">
        <v>0</v>
      </c>
      <c r="K24" s="40">
        <v>0</v>
      </c>
      <c r="L24" s="40">
        <v>0</v>
      </c>
      <c r="M24" s="40">
        <v>0</v>
      </c>
    </row>
    <row r="25" spans="1:13" ht="15" customHeight="1">
      <c r="A25" s="23" t="s">
        <v>27</v>
      </c>
      <c r="B25" s="18">
        <f t="shared" si="0"/>
        <v>6</v>
      </c>
      <c r="C25" s="18">
        <f t="shared" si="1"/>
        <v>218</v>
      </c>
      <c r="D25" s="40">
        <v>3</v>
      </c>
      <c r="E25" s="40">
        <v>133</v>
      </c>
      <c r="F25" s="40">
        <v>3</v>
      </c>
      <c r="G25" s="40">
        <v>85</v>
      </c>
      <c r="H25" s="18">
        <f t="shared" si="2"/>
        <v>43</v>
      </c>
      <c r="I25" s="24">
        <f t="shared" si="3"/>
        <v>1250.9</v>
      </c>
      <c r="J25" s="40">
        <v>17</v>
      </c>
      <c r="K25" s="40">
        <v>453.8</v>
      </c>
      <c r="L25" s="40">
        <v>26</v>
      </c>
      <c r="M25" s="40">
        <v>797.1</v>
      </c>
    </row>
    <row r="26" spans="1:13" ht="15" customHeight="1">
      <c r="A26" s="23" t="s">
        <v>28</v>
      </c>
      <c r="B26" s="18">
        <f t="shared" si="0"/>
        <v>13</v>
      </c>
      <c r="C26" s="18">
        <f t="shared" si="1"/>
        <v>785</v>
      </c>
      <c r="D26" s="40">
        <v>5</v>
      </c>
      <c r="E26" s="40">
        <v>265</v>
      </c>
      <c r="F26" s="40">
        <v>8</v>
      </c>
      <c r="G26" s="40">
        <v>520</v>
      </c>
      <c r="H26" s="18">
        <f t="shared" si="2"/>
        <v>56</v>
      </c>
      <c r="I26" s="24">
        <f t="shared" si="3"/>
        <v>2026.8</v>
      </c>
      <c r="J26" s="40">
        <v>29</v>
      </c>
      <c r="K26" s="40">
        <v>714.2</v>
      </c>
      <c r="L26" s="40">
        <v>27</v>
      </c>
      <c r="M26" s="40">
        <v>1312.6</v>
      </c>
    </row>
    <row r="27" spans="1:13" ht="15" customHeight="1">
      <c r="A27" s="23" t="s">
        <v>29</v>
      </c>
      <c r="B27" s="18">
        <f t="shared" si="0"/>
        <v>7</v>
      </c>
      <c r="C27" s="18">
        <f t="shared" si="1"/>
        <v>670</v>
      </c>
      <c r="D27" s="40">
        <v>4</v>
      </c>
      <c r="E27" s="40">
        <v>455</v>
      </c>
      <c r="F27" s="40">
        <v>3</v>
      </c>
      <c r="G27" s="40">
        <v>215</v>
      </c>
      <c r="H27" s="18">
        <f t="shared" si="2"/>
        <v>38</v>
      </c>
      <c r="I27" s="24">
        <f t="shared" si="3"/>
        <v>2098.9</v>
      </c>
      <c r="J27" s="40">
        <v>18</v>
      </c>
      <c r="K27" s="40">
        <v>1088.7</v>
      </c>
      <c r="L27" s="40">
        <v>20</v>
      </c>
      <c r="M27" s="40">
        <v>1010.2</v>
      </c>
    </row>
    <row r="28" spans="1:13" ht="15" customHeight="1">
      <c r="A28" s="23" t="s">
        <v>30</v>
      </c>
      <c r="B28" s="18">
        <f t="shared" si="0"/>
        <v>3</v>
      </c>
      <c r="C28" s="18">
        <f t="shared" si="1"/>
        <v>243</v>
      </c>
      <c r="D28" s="40">
        <v>2</v>
      </c>
      <c r="E28" s="40">
        <v>213</v>
      </c>
      <c r="F28" s="40">
        <v>1</v>
      </c>
      <c r="G28" s="40">
        <v>30</v>
      </c>
      <c r="H28" s="18">
        <f t="shared" si="2"/>
        <v>14</v>
      </c>
      <c r="I28" s="24">
        <f t="shared" si="3"/>
        <v>717.6</v>
      </c>
      <c r="J28" s="40">
        <v>8</v>
      </c>
      <c r="K28" s="40">
        <v>545.5</v>
      </c>
      <c r="L28" s="40">
        <v>6</v>
      </c>
      <c r="M28" s="40">
        <v>172.1</v>
      </c>
    </row>
    <row r="29" spans="1:13" ht="15" customHeight="1">
      <c r="A29" s="23" t="s">
        <v>31</v>
      </c>
      <c r="B29" s="18">
        <f t="shared" si="0"/>
        <v>3</v>
      </c>
      <c r="C29" s="18">
        <f t="shared" si="1"/>
        <v>189</v>
      </c>
      <c r="D29" s="40">
        <v>2</v>
      </c>
      <c r="E29" s="40">
        <v>139</v>
      </c>
      <c r="F29" s="40">
        <v>1</v>
      </c>
      <c r="G29" s="40">
        <v>50</v>
      </c>
      <c r="H29" s="18">
        <f t="shared" si="2"/>
        <v>3</v>
      </c>
      <c r="I29" s="24">
        <f t="shared" si="3"/>
        <v>187.3</v>
      </c>
      <c r="J29" s="40">
        <v>2</v>
      </c>
      <c r="K29" s="40">
        <v>139</v>
      </c>
      <c r="L29" s="40">
        <v>1</v>
      </c>
      <c r="M29" s="40">
        <v>48.3</v>
      </c>
    </row>
    <row r="30" spans="1:13" ht="15" customHeight="1">
      <c r="A30" s="23" t="s">
        <v>32</v>
      </c>
      <c r="B30" s="18">
        <f t="shared" si="0"/>
        <v>5</v>
      </c>
      <c r="C30" s="18">
        <f t="shared" si="1"/>
        <v>174</v>
      </c>
      <c r="D30" s="40">
        <v>3</v>
      </c>
      <c r="E30" s="40">
        <v>125</v>
      </c>
      <c r="F30" s="40">
        <v>2</v>
      </c>
      <c r="G30" s="40">
        <v>49</v>
      </c>
      <c r="H30" s="18">
        <f t="shared" si="2"/>
        <v>16</v>
      </c>
      <c r="I30" s="24">
        <f t="shared" si="3"/>
        <v>290.6</v>
      </c>
      <c r="J30" s="40">
        <v>12</v>
      </c>
      <c r="K30" s="40">
        <v>223.6</v>
      </c>
      <c r="L30" s="40">
        <v>4</v>
      </c>
      <c r="M30" s="40">
        <v>67</v>
      </c>
    </row>
    <row r="31" spans="1:13" ht="15" customHeight="1">
      <c r="A31" s="23" t="s">
        <v>33</v>
      </c>
      <c r="B31" s="18">
        <f t="shared" si="0"/>
        <v>1</v>
      </c>
      <c r="C31" s="18">
        <f t="shared" si="1"/>
        <v>10</v>
      </c>
      <c r="D31" s="40">
        <v>0</v>
      </c>
      <c r="E31" s="40">
        <v>0</v>
      </c>
      <c r="F31" s="40">
        <v>1</v>
      </c>
      <c r="G31" s="40">
        <v>10</v>
      </c>
      <c r="H31" s="18">
        <f t="shared" si="2"/>
        <v>6</v>
      </c>
      <c r="I31" s="24">
        <f t="shared" si="3"/>
        <v>72.9</v>
      </c>
      <c r="J31" s="40">
        <v>3</v>
      </c>
      <c r="K31" s="40">
        <v>30.6</v>
      </c>
      <c r="L31" s="40">
        <v>3</v>
      </c>
      <c r="M31" s="40">
        <v>42.3</v>
      </c>
    </row>
    <row r="32" spans="1:13" s="46" customFormat="1" ht="15" customHeight="1">
      <c r="A32" s="26" t="s">
        <v>34</v>
      </c>
      <c r="B32" s="18">
        <f t="shared" si="0"/>
        <v>8</v>
      </c>
      <c r="C32" s="18">
        <f t="shared" si="1"/>
        <v>553</v>
      </c>
      <c r="D32" s="45">
        <v>5</v>
      </c>
      <c r="E32" s="45">
        <v>353</v>
      </c>
      <c r="F32" s="45">
        <v>3</v>
      </c>
      <c r="G32" s="45">
        <v>200</v>
      </c>
      <c r="H32" s="18">
        <f t="shared" si="2"/>
        <v>37</v>
      </c>
      <c r="I32" s="24">
        <f t="shared" si="3"/>
        <v>1347.3</v>
      </c>
      <c r="J32" s="40">
        <v>19</v>
      </c>
      <c r="K32" s="40">
        <v>922.4</v>
      </c>
      <c r="L32" s="40">
        <v>18</v>
      </c>
      <c r="M32" s="40">
        <v>424.9</v>
      </c>
    </row>
    <row r="33" spans="1:13" s="20" customFormat="1" ht="15" customHeight="1">
      <c r="A33" s="22" t="s">
        <v>35</v>
      </c>
      <c r="B33" s="19">
        <f t="shared" si="0"/>
        <v>0</v>
      </c>
      <c r="C33" s="19">
        <f t="shared" si="1"/>
        <v>0</v>
      </c>
      <c r="D33" s="19">
        <f>SUM(D34:D36)</f>
        <v>0</v>
      </c>
      <c r="E33" s="19">
        <f>SUM(E34:E36)</f>
        <v>0</v>
      </c>
      <c r="F33" s="19">
        <f>SUM(F34:F36)</f>
        <v>0</v>
      </c>
      <c r="G33" s="19">
        <f>SUM(G34:G36)</f>
        <v>0</v>
      </c>
      <c r="H33" s="19">
        <f t="shared" si="2"/>
        <v>0</v>
      </c>
      <c r="I33" s="21">
        <f t="shared" si="3"/>
        <v>0</v>
      </c>
      <c r="J33" s="19">
        <f>SUM(J34:J36)</f>
        <v>0</v>
      </c>
      <c r="K33" s="19">
        <f>SUM(K34:K36)</f>
        <v>0</v>
      </c>
      <c r="L33" s="19">
        <f>SUM(L34:L36)</f>
        <v>0</v>
      </c>
      <c r="M33" s="19">
        <f>SUM(M34:M36)</f>
        <v>0</v>
      </c>
    </row>
    <row r="34" spans="1:13" ht="15" customHeight="1">
      <c r="A34" s="23" t="s">
        <v>36</v>
      </c>
      <c r="B34" s="18">
        <f t="shared" si="0"/>
        <v>0</v>
      </c>
      <c r="C34" s="18">
        <f t="shared" si="1"/>
        <v>0</v>
      </c>
      <c r="D34" s="40">
        <v>0</v>
      </c>
      <c r="E34" s="40">
        <v>0</v>
      </c>
      <c r="F34" s="40">
        <v>0</v>
      </c>
      <c r="G34" s="40">
        <v>0</v>
      </c>
      <c r="H34" s="18">
        <f t="shared" si="2"/>
        <v>0</v>
      </c>
      <c r="I34" s="24">
        <f t="shared" si="3"/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 customHeight="1">
      <c r="A35" s="23" t="s">
        <v>37</v>
      </c>
      <c r="B35" s="18">
        <f t="shared" si="0"/>
        <v>0</v>
      </c>
      <c r="C35" s="18">
        <f t="shared" si="1"/>
        <v>0</v>
      </c>
      <c r="D35" s="40">
        <v>0</v>
      </c>
      <c r="E35" s="40">
        <v>0</v>
      </c>
      <c r="F35" s="40">
        <v>0</v>
      </c>
      <c r="G35" s="40">
        <v>0</v>
      </c>
      <c r="H35" s="18">
        <f t="shared" si="2"/>
        <v>0</v>
      </c>
      <c r="I35" s="24">
        <f t="shared" si="3"/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ht="15" customHeight="1">
      <c r="A36" s="23" t="s">
        <v>38</v>
      </c>
      <c r="B36" s="18">
        <f t="shared" si="0"/>
        <v>0</v>
      </c>
      <c r="C36" s="18">
        <f t="shared" si="1"/>
        <v>0</v>
      </c>
      <c r="D36" s="40">
        <v>0</v>
      </c>
      <c r="E36" s="40">
        <v>0</v>
      </c>
      <c r="F36" s="40">
        <v>0</v>
      </c>
      <c r="G36" s="40">
        <v>0</v>
      </c>
      <c r="H36" s="18">
        <f t="shared" si="2"/>
        <v>0</v>
      </c>
      <c r="I36" s="24">
        <f t="shared" si="3"/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s="20" customFormat="1" ht="15" customHeight="1">
      <c r="A37" s="22" t="s">
        <v>39</v>
      </c>
      <c r="B37" s="19">
        <f t="shared" si="0"/>
        <v>1</v>
      </c>
      <c r="C37" s="19">
        <f t="shared" si="1"/>
        <v>230</v>
      </c>
      <c r="D37" s="47">
        <v>0</v>
      </c>
      <c r="E37" s="47">
        <v>0</v>
      </c>
      <c r="F37" s="47">
        <v>1</v>
      </c>
      <c r="G37" s="47">
        <v>230</v>
      </c>
      <c r="H37" s="19">
        <f t="shared" si="2"/>
        <v>2</v>
      </c>
      <c r="I37" s="21">
        <f t="shared" si="3"/>
        <v>445.3</v>
      </c>
      <c r="J37" s="47">
        <v>0</v>
      </c>
      <c r="K37" s="47">
        <v>0</v>
      </c>
      <c r="L37" s="47">
        <v>2</v>
      </c>
      <c r="M37" s="47">
        <v>445.3</v>
      </c>
    </row>
    <row r="38" spans="1:13" s="20" customFormat="1" ht="15" customHeight="1">
      <c r="A38" s="22" t="s">
        <v>40</v>
      </c>
      <c r="B38" s="19">
        <f t="shared" si="0"/>
        <v>58</v>
      </c>
      <c r="C38" s="19">
        <f t="shared" si="1"/>
        <v>2806</v>
      </c>
      <c r="D38" s="19">
        <f>SUM(D39:D40)</f>
        <v>13</v>
      </c>
      <c r="E38" s="19">
        <f>SUM(E39:E40)</f>
        <v>297.3</v>
      </c>
      <c r="F38" s="19">
        <f>SUM(F39:F40)</f>
        <v>45</v>
      </c>
      <c r="G38" s="19">
        <f>SUM(G39:G40)</f>
        <v>2508.7</v>
      </c>
      <c r="H38" s="19">
        <f t="shared" si="2"/>
        <v>274</v>
      </c>
      <c r="I38" s="21">
        <f t="shared" si="3"/>
        <v>7838.400000000001</v>
      </c>
      <c r="J38" s="19">
        <f>SUM(J39:J40)</f>
        <v>102</v>
      </c>
      <c r="K38" s="19">
        <f>SUM(K39:K40)</f>
        <v>2472.5</v>
      </c>
      <c r="L38" s="19">
        <f>SUM(L39:L40)</f>
        <v>172</v>
      </c>
      <c r="M38" s="19">
        <f>SUM(M39:M40)</f>
        <v>5365.900000000001</v>
      </c>
    </row>
    <row r="39" spans="1:13" ht="15" customHeight="1">
      <c r="A39" s="23" t="s">
        <v>41</v>
      </c>
      <c r="B39" s="18">
        <f t="shared" si="0"/>
        <v>57</v>
      </c>
      <c r="C39" s="18">
        <f t="shared" si="1"/>
        <v>2606</v>
      </c>
      <c r="D39" s="40">
        <v>13</v>
      </c>
      <c r="E39" s="40">
        <v>297.3</v>
      </c>
      <c r="F39" s="40">
        <v>44</v>
      </c>
      <c r="G39" s="40">
        <v>2308.7</v>
      </c>
      <c r="H39" s="18">
        <f t="shared" si="2"/>
        <v>272</v>
      </c>
      <c r="I39" s="24">
        <f t="shared" si="3"/>
        <v>7628.8</v>
      </c>
      <c r="J39" s="40">
        <v>101</v>
      </c>
      <c r="K39" s="40">
        <v>2453.2</v>
      </c>
      <c r="L39" s="40">
        <v>171</v>
      </c>
      <c r="M39" s="40">
        <v>5175.6</v>
      </c>
    </row>
    <row r="40" spans="1:13" ht="15" customHeight="1">
      <c r="A40" s="23" t="s">
        <v>42</v>
      </c>
      <c r="B40" s="18">
        <f t="shared" si="0"/>
        <v>1</v>
      </c>
      <c r="C40" s="18">
        <f t="shared" si="1"/>
        <v>200</v>
      </c>
      <c r="D40" s="40">
        <v>0</v>
      </c>
      <c r="E40" s="40">
        <v>0</v>
      </c>
      <c r="F40" s="40">
        <v>1</v>
      </c>
      <c r="G40" s="40">
        <v>200</v>
      </c>
      <c r="H40" s="18">
        <f t="shared" si="2"/>
        <v>2</v>
      </c>
      <c r="I40" s="24">
        <f t="shared" si="3"/>
        <v>209.60000000000002</v>
      </c>
      <c r="J40" s="40">
        <v>1</v>
      </c>
      <c r="K40" s="40">
        <v>19.3</v>
      </c>
      <c r="L40" s="40">
        <v>1</v>
      </c>
      <c r="M40" s="40">
        <v>190.3</v>
      </c>
    </row>
    <row r="41" spans="1:13" s="20" customFormat="1" ht="15" customHeight="1">
      <c r="A41" s="22" t="s">
        <v>43</v>
      </c>
      <c r="B41" s="19">
        <f t="shared" si="0"/>
        <v>118</v>
      </c>
      <c r="C41" s="19">
        <f t="shared" si="1"/>
        <v>4754</v>
      </c>
      <c r="D41" s="19">
        <f>SUM(D42:D44)</f>
        <v>23</v>
      </c>
      <c r="E41" s="19">
        <f>SUM(E42:E44)</f>
        <v>1159</v>
      </c>
      <c r="F41" s="19">
        <f>SUM(F42:F44)</f>
        <v>95</v>
      </c>
      <c r="G41" s="19">
        <f>SUM(G42:G44)</f>
        <v>3595</v>
      </c>
      <c r="H41" s="19">
        <f t="shared" si="2"/>
        <v>587</v>
      </c>
      <c r="I41" s="21">
        <f t="shared" si="3"/>
        <v>15717.2</v>
      </c>
      <c r="J41" s="19">
        <f>SUM(J42:J44)</f>
        <v>257</v>
      </c>
      <c r="K41" s="19">
        <f>SUM(K42:K44)</f>
        <v>8100.6</v>
      </c>
      <c r="L41" s="19">
        <f>SUM(L42:L44)</f>
        <v>330</v>
      </c>
      <c r="M41" s="19">
        <f>SUM(M42:M44)</f>
        <v>7616.599999999999</v>
      </c>
    </row>
    <row r="42" spans="1:13" ht="15" customHeight="1">
      <c r="A42" s="23" t="s">
        <v>44</v>
      </c>
      <c r="B42" s="18">
        <f t="shared" si="0"/>
        <v>63</v>
      </c>
      <c r="C42" s="18">
        <f t="shared" si="1"/>
        <v>2712</v>
      </c>
      <c r="D42" s="40">
        <v>10</v>
      </c>
      <c r="E42" s="40">
        <v>460</v>
      </c>
      <c r="F42" s="40">
        <v>53</v>
      </c>
      <c r="G42" s="40">
        <v>2252</v>
      </c>
      <c r="H42" s="18">
        <f t="shared" si="2"/>
        <v>239</v>
      </c>
      <c r="I42" s="24">
        <f t="shared" si="3"/>
        <v>6768.4</v>
      </c>
      <c r="J42" s="40">
        <v>63</v>
      </c>
      <c r="K42" s="40">
        <v>2061.4</v>
      </c>
      <c r="L42" s="40">
        <v>176</v>
      </c>
      <c r="M42" s="40">
        <v>4707</v>
      </c>
    </row>
    <row r="43" spans="1:13" ht="15" customHeight="1">
      <c r="A43" s="27" t="s">
        <v>45</v>
      </c>
      <c r="B43" s="28">
        <f t="shared" si="0"/>
        <v>49</v>
      </c>
      <c r="C43" s="18">
        <f t="shared" si="1"/>
        <v>1472</v>
      </c>
      <c r="D43" s="40">
        <v>10</v>
      </c>
      <c r="E43" s="40">
        <v>239</v>
      </c>
      <c r="F43" s="40">
        <v>39</v>
      </c>
      <c r="G43" s="40">
        <v>1233</v>
      </c>
      <c r="H43" s="18">
        <f t="shared" si="2"/>
        <v>333</v>
      </c>
      <c r="I43" s="24">
        <f t="shared" si="3"/>
        <v>8067.700000000001</v>
      </c>
      <c r="J43" s="40">
        <v>186</v>
      </c>
      <c r="K43" s="40">
        <v>5323.8</v>
      </c>
      <c r="L43" s="40">
        <v>147</v>
      </c>
      <c r="M43" s="40">
        <v>2743.9</v>
      </c>
    </row>
    <row r="44" spans="1:13" ht="15" customHeight="1">
      <c r="A44" s="27" t="s">
        <v>46</v>
      </c>
      <c r="B44" s="28">
        <f t="shared" si="0"/>
        <v>6</v>
      </c>
      <c r="C44" s="18">
        <f t="shared" si="1"/>
        <v>570</v>
      </c>
      <c r="D44" s="40">
        <v>3</v>
      </c>
      <c r="E44" s="40">
        <v>460</v>
      </c>
      <c r="F44" s="40">
        <v>3</v>
      </c>
      <c r="G44" s="40">
        <v>110</v>
      </c>
      <c r="H44" s="18">
        <f t="shared" si="2"/>
        <v>15</v>
      </c>
      <c r="I44" s="24">
        <f t="shared" si="3"/>
        <v>881.0999999999999</v>
      </c>
      <c r="J44" s="40">
        <v>8</v>
      </c>
      <c r="K44" s="40">
        <v>715.4</v>
      </c>
      <c r="L44" s="40">
        <v>7</v>
      </c>
      <c r="M44" s="40">
        <v>165.7</v>
      </c>
    </row>
    <row r="45" spans="1:13" s="20" customFormat="1" ht="12">
      <c r="A45" s="19" t="s">
        <v>47</v>
      </c>
      <c r="B45" s="29">
        <f t="shared" si="0"/>
        <v>11</v>
      </c>
      <c r="C45" s="19">
        <f t="shared" si="1"/>
        <v>395.5</v>
      </c>
      <c r="D45" s="19">
        <f>SUM(D46:D50)</f>
        <v>9</v>
      </c>
      <c r="E45" s="19">
        <f>SUM(E46:E50)</f>
        <v>362.5</v>
      </c>
      <c r="F45" s="19">
        <f>SUM(F46:F50)</f>
        <v>2</v>
      </c>
      <c r="G45" s="19">
        <f>SUM(G46:G50)</f>
        <v>33</v>
      </c>
      <c r="H45" s="19">
        <f t="shared" si="2"/>
        <v>58</v>
      </c>
      <c r="I45" s="21">
        <f t="shared" si="3"/>
        <v>2022.6</v>
      </c>
      <c r="J45" s="19">
        <f>SUM(J46:J50)</f>
        <v>50</v>
      </c>
      <c r="K45" s="19">
        <f>SUM(K46:K50)</f>
        <v>1872.6</v>
      </c>
      <c r="L45" s="19">
        <f>SUM(L46:L50)</f>
        <v>8</v>
      </c>
      <c r="M45" s="19">
        <f>SUM(M46:M50)</f>
        <v>150</v>
      </c>
    </row>
    <row r="46" spans="1:13" ht="12">
      <c r="A46" s="30" t="s">
        <v>48</v>
      </c>
      <c r="B46" s="28">
        <f aca="true" t="shared" si="4" ref="B46:B77">D46+F46</f>
        <v>0</v>
      </c>
      <c r="C46" s="18">
        <f aca="true" t="shared" si="5" ref="C46:C77">E46+G46</f>
        <v>0</v>
      </c>
      <c r="D46" s="40">
        <v>0</v>
      </c>
      <c r="E46" s="40">
        <v>0</v>
      </c>
      <c r="F46" s="40">
        <v>0</v>
      </c>
      <c r="G46" s="40">
        <v>0</v>
      </c>
      <c r="H46" s="18">
        <f aca="true" t="shared" si="6" ref="H46:H71">J46+L46</f>
        <v>3</v>
      </c>
      <c r="I46" s="24">
        <f aca="true" t="shared" si="7" ref="I46:I71">K46+M46</f>
        <v>106.7</v>
      </c>
      <c r="J46" s="40">
        <v>3</v>
      </c>
      <c r="K46" s="40">
        <v>106.7</v>
      </c>
      <c r="L46" s="40">
        <v>0</v>
      </c>
      <c r="M46" s="40">
        <v>0</v>
      </c>
    </row>
    <row r="47" spans="1:13" ht="12">
      <c r="A47" s="31" t="s">
        <v>49</v>
      </c>
      <c r="B47" s="28">
        <f t="shared" si="4"/>
        <v>0</v>
      </c>
      <c r="C47" s="18">
        <f t="shared" si="5"/>
        <v>0</v>
      </c>
      <c r="D47" s="40">
        <v>0</v>
      </c>
      <c r="E47" s="40">
        <v>0</v>
      </c>
      <c r="F47" s="40">
        <v>0</v>
      </c>
      <c r="G47" s="40">
        <v>0</v>
      </c>
      <c r="H47" s="18">
        <f t="shared" si="6"/>
        <v>0</v>
      </c>
      <c r="I47" s="24">
        <f t="shared" si="7"/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2">
      <c r="A48" s="18" t="s">
        <v>50</v>
      </c>
      <c r="B48" s="28">
        <f t="shared" si="4"/>
        <v>11</v>
      </c>
      <c r="C48" s="18">
        <f t="shared" si="5"/>
        <v>395.5</v>
      </c>
      <c r="D48" s="40">
        <v>9</v>
      </c>
      <c r="E48" s="40">
        <v>362.5</v>
      </c>
      <c r="F48" s="40">
        <v>2</v>
      </c>
      <c r="G48" s="40">
        <v>33</v>
      </c>
      <c r="H48" s="18">
        <f t="shared" si="6"/>
        <v>53</v>
      </c>
      <c r="I48" s="24">
        <f t="shared" si="7"/>
        <v>1819.3</v>
      </c>
      <c r="J48" s="40">
        <v>45</v>
      </c>
      <c r="K48" s="40">
        <v>1669.3</v>
      </c>
      <c r="L48" s="40">
        <v>8</v>
      </c>
      <c r="M48" s="40">
        <v>150</v>
      </c>
    </row>
    <row r="49" spans="1:13" ht="12">
      <c r="A49" s="18" t="s">
        <v>51</v>
      </c>
      <c r="B49" s="28">
        <f t="shared" si="4"/>
        <v>0</v>
      </c>
      <c r="C49" s="18">
        <f t="shared" si="5"/>
        <v>0</v>
      </c>
      <c r="D49" s="40">
        <v>0</v>
      </c>
      <c r="E49" s="40">
        <v>0</v>
      </c>
      <c r="F49" s="40">
        <v>0</v>
      </c>
      <c r="G49" s="40">
        <v>0</v>
      </c>
      <c r="H49" s="18">
        <f t="shared" si="6"/>
        <v>0</v>
      </c>
      <c r="I49" s="24">
        <f t="shared" si="7"/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2">
      <c r="A50" s="32" t="s">
        <v>52</v>
      </c>
      <c r="B50" s="28">
        <f t="shared" si="4"/>
        <v>0</v>
      </c>
      <c r="C50" s="18">
        <f t="shared" si="5"/>
        <v>0</v>
      </c>
      <c r="D50" s="40">
        <v>0</v>
      </c>
      <c r="E50" s="40">
        <v>0</v>
      </c>
      <c r="F50" s="40">
        <v>0</v>
      </c>
      <c r="G50" s="40">
        <v>0</v>
      </c>
      <c r="H50" s="18">
        <f t="shared" si="6"/>
        <v>2</v>
      </c>
      <c r="I50" s="24">
        <f t="shared" si="7"/>
        <v>96.6</v>
      </c>
      <c r="J50" s="40">
        <v>2</v>
      </c>
      <c r="K50" s="40">
        <v>96.6</v>
      </c>
      <c r="L50" s="40">
        <v>0</v>
      </c>
      <c r="M50" s="40">
        <v>0</v>
      </c>
    </row>
    <row r="51" spans="1:13" s="20" customFormat="1" ht="12">
      <c r="A51" s="19" t="s">
        <v>53</v>
      </c>
      <c r="B51" s="29">
        <f t="shared" si="4"/>
        <v>16</v>
      </c>
      <c r="C51" s="19">
        <f t="shared" si="5"/>
        <v>866</v>
      </c>
      <c r="D51" s="19">
        <f>SUM(D52:D55)</f>
        <v>9</v>
      </c>
      <c r="E51" s="19">
        <f>SUM(E52:E55)</f>
        <v>591</v>
      </c>
      <c r="F51" s="19">
        <f>SUM(F52:F55)</f>
        <v>7</v>
      </c>
      <c r="G51" s="19">
        <f>SUM(G52:G55)</f>
        <v>275</v>
      </c>
      <c r="H51" s="19">
        <f t="shared" si="6"/>
        <v>104</v>
      </c>
      <c r="I51" s="21">
        <f t="shared" si="7"/>
        <v>4542.6</v>
      </c>
      <c r="J51" s="19">
        <f>SUM(J52:J55)</f>
        <v>61</v>
      </c>
      <c r="K51" s="19">
        <f>SUM(K52:K55)</f>
        <v>3256.7</v>
      </c>
      <c r="L51" s="19">
        <f>SUM(L52:L55)</f>
        <v>43</v>
      </c>
      <c r="M51" s="19">
        <f>SUM(M52:M55)</f>
        <v>1285.9</v>
      </c>
    </row>
    <row r="52" spans="1:13" ht="12">
      <c r="A52" s="18" t="s">
        <v>54</v>
      </c>
      <c r="B52" s="28">
        <f t="shared" si="4"/>
        <v>0</v>
      </c>
      <c r="C52" s="18">
        <f t="shared" si="5"/>
        <v>0</v>
      </c>
      <c r="D52" s="40">
        <v>0</v>
      </c>
      <c r="E52" s="40">
        <v>0</v>
      </c>
      <c r="F52" s="40">
        <v>0</v>
      </c>
      <c r="G52" s="40">
        <v>0</v>
      </c>
      <c r="H52" s="18">
        <f t="shared" si="6"/>
        <v>0</v>
      </c>
      <c r="I52" s="24">
        <f t="shared" si="7"/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2">
      <c r="A53" s="18" t="s">
        <v>55</v>
      </c>
      <c r="B53" s="28">
        <f t="shared" si="4"/>
        <v>14</v>
      </c>
      <c r="C53" s="18">
        <f t="shared" si="5"/>
        <v>576</v>
      </c>
      <c r="D53" s="40">
        <v>8</v>
      </c>
      <c r="E53" s="40">
        <v>341</v>
      </c>
      <c r="F53" s="40">
        <v>6</v>
      </c>
      <c r="G53" s="40">
        <v>235</v>
      </c>
      <c r="H53" s="18">
        <f t="shared" si="6"/>
        <v>79</v>
      </c>
      <c r="I53" s="24">
        <f t="shared" si="7"/>
        <v>2259.2</v>
      </c>
      <c r="J53" s="40">
        <v>43</v>
      </c>
      <c r="K53" s="40">
        <v>1244.7</v>
      </c>
      <c r="L53" s="40">
        <v>36</v>
      </c>
      <c r="M53" s="40">
        <v>1014.5</v>
      </c>
    </row>
    <row r="54" spans="1:13" ht="12">
      <c r="A54" s="18" t="s">
        <v>56</v>
      </c>
      <c r="B54" s="28">
        <f t="shared" si="4"/>
        <v>2</v>
      </c>
      <c r="C54" s="18">
        <f t="shared" si="5"/>
        <v>290</v>
      </c>
      <c r="D54" s="40">
        <v>1</v>
      </c>
      <c r="E54" s="40">
        <v>250</v>
      </c>
      <c r="F54" s="40">
        <v>1</v>
      </c>
      <c r="G54" s="40">
        <v>40</v>
      </c>
      <c r="H54" s="18">
        <f t="shared" si="6"/>
        <v>25</v>
      </c>
      <c r="I54" s="24">
        <f t="shared" si="7"/>
        <v>2283.4</v>
      </c>
      <c r="J54" s="40">
        <v>18</v>
      </c>
      <c r="K54" s="40">
        <v>2012</v>
      </c>
      <c r="L54" s="40">
        <v>7</v>
      </c>
      <c r="M54" s="40">
        <v>271.4</v>
      </c>
    </row>
    <row r="55" spans="1:13" ht="12">
      <c r="A55" s="18" t="s">
        <v>57</v>
      </c>
      <c r="B55" s="28">
        <f t="shared" si="4"/>
        <v>0</v>
      </c>
      <c r="C55" s="18">
        <f t="shared" si="5"/>
        <v>0</v>
      </c>
      <c r="D55" s="40">
        <v>0</v>
      </c>
      <c r="E55" s="40">
        <v>0</v>
      </c>
      <c r="F55" s="40">
        <v>0</v>
      </c>
      <c r="G55" s="40">
        <v>0</v>
      </c>
      <c r="H55" s="18">
        <f t="shared" si="6"/>
        <v>0</v>
      </c>
      <c r="I55" s="24">
        <f t="shared" si="7"/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s="20" customFormat="1" ht="12">
      <c r="A56" s="19" t="s">
        <v>58</v>
      </c>
      <c r="B56" s="29">
        <f t="shared" si="4"/>
        <v>0</v>
      </c>
      <c r="C56" s="19">
        <f t="shared" si="5"/>
        <v>0</v>
      </c>
      <c r="D56" s="47">
        <v>0</v>
      </c>
      <c r="E56" s="47">
        <v>0</v>
      </c>
      <c r="F56" s="47">
        <v>0</v>
      </c>
      <c r="G56" s="47">
        <v>0</v>
      </c>
      <c r="H56" s="19">
        <f t="shared" si="6"/>
        <v>0</v>
      </c>
      <c r="I56" s="21">
        <f t="shared" si="7"/>
        <v>0</v>
      </c>
      <c r="J56" s="47">
        <v>0</v>
      </c>
      <c r="K56" s="47">
        <v>0</v>
      </c>
      <c r="L56" s="47">
        <v>0</v>
      </c>
      <c r="M56" s="47">
        <v>0</v>
      </c>
    </row>
    <row r="57" spans="1:13" s="20" customFormat="1" ht="12">
      <c r="A57" s="19" t="s">
        <v>59</v>
      </c>
      <c r="B57" s="29">
        <f t="shared" si="4"/>
        <v>4</v>
      </c>
      <c r="C57" s="19">
        <f t="shared" si="5"/>
        <v>230</v>
      </c>
      <c r="D57" s="19">
        <f>SUM(D58:D59)</f>
        <v>2</v>
      </c>
      <c r="E57" s="19">
        <f>SUM(E58:E59)</f>
        <v>100</v>
      </c>
      <c r="F57" s="19">
        <f>SUM(F58:F59)</f>
        <v>2</v>
      </c>
      <c r="G57" s="19">
        <f>SUM(G58:G59)</f>
        <v>130</v>
      </c>
      <c r="H57" s="19">
        <f t="shared" si="6"/>
        <v>10</v>
      </c>
      <c r="I57" s="21">
        <f t="shared" si="7"/>
        <v>647.9</v>
      </c>
      <c r="J57" s="19">
        <f>SUM(J58:J59)</f>
        <v>3</v>
      </c>
      <c r="K57" s="19">
        <f>SUM(K58:K59)</f>
        <v>302.9</v>
      </c>
      <c r="L57" s="19">
        <f>SUM(L58:L59)</f>
        <v>7</v>
      </c>
      <c r="M57" s="19">
        <f>SUM(M58:M59)</f>
        <v>345</v>
      </c>
    </row>
    <row r="58" spans="1:13" ht="12">
      <c r="A58" s="18" t="s">
        <v>60</v>
      </c>
      <c r="B58" s="28">
        <f t="shared" si="4"/>
        <v>4</v>
      </c>
      <c r="C58" s="18">
        <f t="shared" si="5"/>
        <v>230</v>
      </c>
      <c r="D58" s="40">
        <v>2</v>
      </c>
      <c r="E58" s="40">
        <v>100</v>
      </c>
      <c r="F58" s="40">
        <v>2</v>
      </c>
      <c r="G58" s="40">
        <v>130</v>
      </c>
      <c r="H58" s="18">
        <f t="shared" si="6"/>
        <v>10</v>
      </c>
      <c r="I58" s="24">
        <f t="shared" si="7"/>
        <v>647.9</v>
      </c>
      <c r="J58" s="40">
        <v>3</v>
      </c>
      <c r="K58" s="40">
        <v>302.9</v>
      </c>
      <c r="L58" s="40">
        <v>7</v>
      </c>
      <c r="M58" s="40">
        <v>345</v>
      </c>
    </row>
    <row r="59" spans="1:13" ht="12">
      <c r="A59" s="18" t="s">
        <v>61</v>
      </c>
      <c r="B59" s="28">
        <f t="shared" si="4"/>
        <v>0</v>
      </c>
      <c r="C59" s="18">
        <f t="shared" si="5"/>
        <v>0</v>
      </c>
      <c r="D59" s="40">
        <v>0</v>
      </c>
      <c r="E59" s="40">
        <v>0</v>
      </c>
      <c r="F59" s="40">
        <v>0</v>
      </c>
      <c r="G59" s="40">
        <v>0</v>
      </c>
      <c r="H59" s="18">
        <f t="shared" si="6"/>
        <v>0</v>
      </c>
      <c r="I59" s="24">
        <f t="shared" si="7"/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s="20" customFormat="1" ht="12">
      <c r="A60" s="19" t="s">
        <v>62</v>
      </c>
      <c r="B60" s="29">
        <f t="shared" si="4"/>
        <v>0</v>
      </c>
      <c r="C60" s="19">
        <f t="shared" si="5"/>
        <v>0</v>
      </c>
      <c r="D60" s="47">
        <v>0</v>
      </c>
      <c r="E60" s="47">
        <v>0</v>
      </c>
      <c r="F60" s="47">
        <v>0</v>
      </c>
      <c r="G60" s="47">
        <v>0</v>
      </c>
      <c r="H60" s="19">
        <f t="shared" si="6"/>
        <v>0</v>
      </c>
      <c r="I60" s="21">
        <f t="shared" si="7"/>
        <v>0</v>
      </c>
      <c r="J60" s="47">
        <v>0</v>
      </c>
      <c r="K60" s="47">
        <v>0</v>
      </c>
      <c r="L60" s="47">
        <v>0</v>
      </c>
      <c r="M60" s="47">
        <v>0</v>
      </c>
    </row>
    <row r="61" spans="1:13" s="20" customFormat="1" ht="12">
      <c r="A61" s="19" t="s">
        <v>63</v>
      </c>
      <c r="B61" s="29">
        <f t="shared" si="4"/>
        <v>0</v>
      </c>
      <c r="C61" s="19">
        <f t="shared" si="5"/>
        <v>0</v>
      </c>
      <c r="D61" s="47">
        <v>0</v>
      </c>
      <c r="E61" s="47">
        <v>0</v>
      </c>
      <c r="F61" s="47">
        <v>0</v>
      </c>
      <c r="G61" s="47">
        <v>0</v>
      </c>
      <c r="H61" s="19">
        <f t="shared" si="6"/>
        <v>0</v>
      </c>
      <c r="I61" s="21">
        <f t="shared" si="7"/>
        <v>0</v>
      </c>
      <c r="J61" s="47">
        <v>0</v>
      </c>
      <c r="K61" s="47">
        <v>0</v>
      </c>
      <c r="L61" s="47">
        <v>0</v>
      </c>
      <c r="M61" s="47">
        <v>0</v>
      </c>
    </row>
    <row r="62" spans="1:13" s="20" customFormat="1" ht="12">
      <c r="A62" s="20" t="s">
        <v>64</v>
      </c>
      <c r="B62" s="29">
        <f t="shared" si="4"/>
        <v>6</v>
      </c>
      <c r="C62" s="19">
        <f t="shared" si="5"/>
        <v>248</v>
      </c>
      <c r="D62" s="47">
        <v>3</v>
      </c>
      <c r="E62" s="47">
        <v>203</v>
      </c>
      <c r="F62" s="47">
        <v>3</v>
      </c>
      <c r="G62" s="47">
        <v>45</v>
      </c>
      <c r="H62" s="19">
        <f t="shared" si="6"/>
        <v>29</v>
      </c>
      <c r="I62" s="21">
        <f t="shared" si="7"/>
        <v>685.1</v>
      </c>
      <c r="J62" s="47">
        <v>14</v>
      </c>
      <c r="K62" s="47">
        <v>448.3</v>
      </c>
      <c r="L62" s="47">
        <v>15</v>
      </c>
      <c r="M62" s="47">
        <v>236.8</v>
      </c>
    </row>
    <row r="63" spans="1:13" s="20" customFormat="1" ht="12">
      <c r="A63" s="20" t="s">
        <v>65</v>
      </c>
      <c r="B63" s="29">
        <f t="shared" si="4"/>
        <v>0</v>
      </c>
      <c r="C63" s="19">
        <f t="shared" si="5"/>
        <v>0</v>
      </c>
      <c r="D63" s="47">
        <v>0</v>
      </c>
      <c r="E63" s="47">
        <v>0</v>
      </c>
      <c r="F63" s="47">
        <v>0</v>
      </c>
      <c r="G63" s="47">
        <v>0</v>
      </c>
      <c r="H63" s="19">
        <f t="shared" si="6"/>
        <v>0</v>
      </c>
      <c r="I63" s="21">
        <f t="shared" si="7"/>
        <v>0</v>
      </c>
      <c r="J63" s="47">
        <v>0</v>
      </c>
      <c r="K63" s="47">
        <v>0</v>
      </c>
      <c r="L63" s="47">
        <v>0</v>
      </c>
      <c r="M63" s="47">
        <v>0</v>
      </c>
    </row>
    <row r="64" spans="1:13" s="20" customFormat="1" ht="12">
      <c r="A64" s="20" t="s">
        <v>66</v>
      </c>
      <c r="B64" s="29">
        <f t="shared" si="4"/>
        <v>26</v>
      </c>
      <c r="C64" s="19">
        <f t="shared" si="5"/>
        <v>1041.8</v>
      </c>
      <c r="D64" s="19">
        <f>SUM(D65:D75)</f>
        <v>12</v>
      </c>
      <c r="E64" s="19">
        <f>SUM(E65:E75)</f>
        <v>502</v>
      </c>
      <c r="F64" s="19">
        <f>SUM(F65:F75)</f>
        <v>14</v>
      </c>
      <c r="G64" s="19">
        <f>SUM(G65:G75)</f>
        <v>539.8</v>
      </c>
      <c r="H64" s="19">
        <f t="shared" si="6"/>
        <v>136</v>
      </c>
      <c r="I64" s="21">
        <f t="shared" si="7"/>
        <v>5094.3</v>
      </c>
      <c r="J64" s="19">
        <f>SUM(J65:J75)</f>
        <v>100</v>
      </c>
      <c r="K64" s="19">
        <f>SUM(K65:K75)</f>
        <v>4143.5</v>
      </c>
      <c r="L64" s="19">
        <f>SUM(L65:L75)</f>
        <v>36</v>
      </c>
      <c r="M64" s="19">
        <f>SUM(M65:M75)</f>
        <v>950.8000000000001</v>
      </c>
    </row>
    <row r="65" spans="1:13" ht="12">
      <c r="A65" s="33" t="s">
        <v>67</v>
      </c>
      <c r="B65" s="28">
        <f t="shared" si="4"/>
        <v>1</v>
      </c>
      <c r="C65" s="18">
        <f t="shared" si="5"/>
        <v>7</v>
      </c>
      <c r="D65" s="40">
        <v>1</v>
      </c>
      <c r="E65" s="40">
        <v>7</v>
      </c>
      <c r="F65" s="40">
        <v>0</v>
      </c>
      <c r="G65" s="40">
        <v>0</v>
      </c>
      <c r="H65" s="18">
        <f t="shared" si="6"/>
        <v>2</v>
      </c>
      <c r="I65" s="24">
        <f t="shared" si="7"/>
        <v>16.9</v>
      </c>
      <c r="J65" s="40">
        <v>2</v>
      </c>
      <c r="K65" s="40">
        <v>16.9</v>
      </c>
      <c r="L65" s="40">
        <v>0</v>
      </c>
      <c r="M65" s="40">
        <v>0</v>
      </c>
    </row>
    <row r="66" spans="1:13" ht="12">
      <c r="A66" s="6" t="s">
        <v>68</v>
      </c>
      <c r="B66" s="28">
        <f t="shared" si="4"/>
        <v>1</v>
      </c>
      <c r="C66" s="18">
        <f t="shared" si="5"/>
        <v>50</v>
      </c>
      <c r="D66" s="40">
        <v>0</v>
      </c>
      <c r="E66" s="40">
        <v>0</v>
      </c>
      <c r="F66" s="40">
        <v>1</v>
      </c>
      <c r="G66" s="40">
        <v>50</v>
      </c>
      <c r="H66" s="18">
        <f t="shared" si="6"/>
        <v>7</v>
      </c>
      <c r="I66" s="24">
        <f t="shared" si="7"/>
        <v>162</v>
      </c>
      <c r="J66" s="40">
        <v>3</v>
      </c>
      <c r="K66" s="40">
        <v>12.5</v>
      </c>
      <c r="L66" s="40">
        <v>4</v>
      </c>
      <c r="M66" s="40">
        <v>149.5</v>
      </c>
    </row>
    <row r="67" spans="1:13" ht="12">
      <c r="A67" s="6" t="s">
        <v>69</v>
      </c>
      <c r="B67" s="28">
        <f t="shared" si="4"/>
        <v>6</v>
      </c>
      <c r="C67" s="18">
        <f t="shared" si="5"/>
        <v>240</v>
      </c>
      <c r="D67" s="40">
        <v>0</v>
      </c>
      <c r="E67" s="40">
        <v>0</v>
      </c>
      <c r="F67" s="40">
        <v>6</v>
      </c>
      <c r="G67" s="40">
        <v>240</v>
      </c>
      <c r="H67" s="18">
        <f t="shared" si="6"/>
        <v>61</v>
      </c>
      <c r="I67" s="24">
        <f t="shared" si="7"/>
        <v>2561.7</v>
      </c>
      <c r="J67" s="40">
        <v>43</v>
      </c>
      <c r="K67" s="40">
        <v>2045.7</v>
      </c>
      <c r="L67" s="40">
        <v>18</v>
      </c>
      <c r="M67" s="40">
        <v>516</v>
      </c>
    </row>
    <row r="68" spans="1:13" ht="12">
      <c r="A68" s="34" t="s">
        <v>70</v>
      </c>
      <c r="B68" s="28">
        <f t="shared" si="4"/>
        <v>0</v>
      </c>
      <c r="C68" s="18">
        <f t="shared" si="5"/>
        <v>0</v>
      </c>
      <c r="D68" s="40">
        <v>0</v>
      </c>
      <c r="E68" s="40">
        <v>0</v>
      </c>
      <c r="F68" s="40">
        <v>0</v>
      </c>
      <c r="G68" s="40">
        <v>0</v>
      </c>
      <c r="H68" s="18">
        <f t="shared" si="6"/>
        <v>1</v>
      </c>
      <c r="I68" s="24">
        <f t="shared" si="7"/>
        <v>45</v>
      </c>
      <c r="J68" s="40">
        <v>1</v>
      </c>
      <c r="K68" s="40">
        <v>45</v>
      </c>
      <c r="L68" s="40">
        <v>0</v>
      </c>
      <c r="M68" s="40">
        <v>0</v>
      </c>
    </row>
    <row r="69" spans="1:13" ht="12">
      <c r="A69" s="34" t="s">
        <v>71</v>
      </c>
      <c r="B69" s="28">
        <f t="shared" si="4"/>
        <v>5</v>
      </c>
      <c r="C69" s="18">
        <f t="shared" si="5"/>
        <v>259.8</v>
      </c>
      <c r="D69" s="40">
        <v>4</v>
      </c>
      <c r="E69" s="40">
        <v>255</v>
      </c>
      <c r="F69" s="40">
        <v>1</v>
      </c>
      <c r="G69" s="40">
        <v>4.8</v>
      </c>
      <c r="H69" s="18">
        <f t="shared" si="6"/>
        <v>22</v>
      </c>
      <c r="I69" s="24">
        <f t="shared" si="7"/>
        <v>1042</v>
      </c>
      <c r="J69" s="40">
        <v>19</v>
      </c>
      <c r="K69" s="40">
        <v>1026.4</v>
      </c>
      <c r="L69" s="40">
        <v>3</v>
      </c>
      <c r="M69" s="40">
        <v>15.6</v>
      </c>
    </row>
    <row r="70" spans="1:13" ht="12">
      <c r="A70" s="34" t="s">
        <v>72</v>
      </c>
      <c r="B70" s="28">
        <f t="shared" si="4"/>
        <v>7</v>
      </c>
      <c r="C70" s="18">
        <f t="shared" si="5"/>
        <v>250</v>
      </c>
      <c r="D70" s="40">
        <v>3</v>
      </c>
      <c r="E70" s="40">
        <v>110</v>
      </c>
      <c r="F70" s="40">
        <v>4</v>
      </c>
      <c r="G70" s="40">
        <v>140</v>
      </c>
      <c r="H70" s="18">
        <f t="shared" si="6"/>
        <v>13</v>
      </c>
      <c r="I70" s="24">
        <f t="shared" si="7"/>
        <v>376.1</v>
      </c>
      <c r="J70" s="40">
        <v>8</v>
      </c>
      <c r="K70" s="40">
        <v>233</v>
      </c>
      <c r="L70" s="40">
        <v>5</v>
      </c>
      <c r="M70" s="40">
        <v>143.1</v>
      </c>
    </row>
    <row r="71" spans="1:13" ht="12">
      <c r="A71" s="34" t="s">
        <v>73</v>
      </c>
      <c r="B71" s="28">
        <f t="shared" si="4"/>
        <v>0</v>
      </c>
      <c r="C71" s="18">
        <f t="shared" si="5"/>
        <v>0</v>
      </c>
      <c r="D71" s="40">
        <v>0</v>
      </c>
      <c r="E71" s="40">
        <v>0</v>
      </c>
      <c r="F71" s="40">
        <v>0</v>
      </c>
      <c r="G71" s="40">
        <v>0</v>
      </c>
      <c r="H71" s="18">
        <f t="shared" si="6"/>
        <v>1</v>
      </c>
      <c r="I71" s="24">
        <f t="shared" si="7"/>
        <v>5.2</v>
      </c>
      <c r="J71" s="40">
        <v>0</v>
      </c>
      <c r="K71" s="40">
        <v>0</v>
      </c>
      <c r="L71" s="40">
        <v>1</v>
      </c>
      <c r="M71" s="40">
        <v>5.2</v>
      </c>
    </row>
    <row r="72" spans="1:13" ht="12">
      <c r="A72" s="34" t="s">
        <v>74</v>
      </c>
      <c r="B72" s="28">
        <f t="shared" si="4"/>
        <v>0</v>
      </c>
      <c r="C72" s="18">
        <f t="shared" si="5"/>
        <v>0</v>
      </c>
      <c r="D72" s="40">
        <v>0</v>
      </c>
      <c r="E72" s="40">
        <v>0</v>
      </c>
      <c r="F72" s="40">
        <v>0</v>
      </c>
      <c r="G72" s="40">
        <v>0</v>
      </c>
      <c r="H72" s="18">
        <f>SUM(J72,L72)</f>
        <v>3</v>
      </c>
      <c r="I72" s="24">
        <f aca="true" t="shared" si="8" ref="I72:I77">K72+M72</f>
        <v>130.79999999999998</v>
      </c>
      <c r="J72" s="40">
        <v>3</v>
      </c>
      <c r="K72" s="40">
        <v>129.1</v>
      </c>
      <c r="L72" s="48" t="s">
        <v>75</v>
      </c>
      <c r="M72" s="40">
        <v>1.7</v>
      </c>
    </row>
    <row r="73" spans="1:13" ht="12">
      <c r="A73" s="6" t="s">
        <v>76</v>
      </c>
      <c r="B73" s="28">
        <f t="shared" si="4"/>
        <v>4</v>
      </c>
      <c r="C73" s="18">
        <f t="shared" si="5"/>
        <v>165</v>
      </c>
      <c r="D73" s="40">
        <v>3</v>
      </c>
      <c r="E73" s="40">
        <v>80</v>
      </c>
      <c r="F73" s="40">
        <v>1</v>
      </c>
      <c r="G73" s="40">
        <v>85</v>
      </c>
      <c r="H73" s="18">
        <f>J73+L73</f>
        <v>19</v>
      </c>
      <c r="I73" s="24">
        <f t="shared" si="8"/>
        <v>525.9</v>
      </c>
      <c r="J73" s="40">
        <v>15</v>
      </c>
      <c r="K73" s="40">
        <v>425.5</v>
      </c>
      <c r="L73" s="40">
        <v>4</v>
      </c>
      <c r="M73" s="40">
        <v>100.4</v>
      </c>
    </row>
    <row r="74" spans="1:13" ht="12">
      <c r="A74" s="6" t="s">
        <v>77</v>
      </c>
      <c r="B74" s="28">
        <f t="shared" si="4"/>
        <v>0</v>
      </c>
      <c r="C74" s="18">
        <f t="shared" si="5"/>
        <v>0</v>
      </c>
      <c r="D74" s="40">
        <v>0</v>
      </c>
      <c r="E74" s="40">
        <v>0</v>
      </c>
      <c r="F74" s="40">
        <v>0</v>
      </c>
      <c r="G74" s="40">
        <v>0</v>
      </c>
      <c r="H74" s="18">
        <f>J74+L74</f>
        <v>2</v>
      </c>
      <c r="I74" s="24">
        <f t="shared" si="8"/>
        <v>6.8</v>
      </c>
      <c r="J74" s="40">
        <v>2</v>
      </c>
      <c r="K74" s="40">
        <v>6.8</v>
      </c>
      <c r="L74" s="40">
        <v>0</v>
      </c>
      <c r="M74" s="40">
        <v>0</v>
      </c>
    </row>
    <row r="75" spans="1:13" ht="12">
      <c r="A75" s="34" t="s">
        <v>78</v>
      </c>
      <c r="B75" s="28">
        <f t="shared" si="4"/>
        <v>2</v>
      </c>
      <c r="C75" s="18">
        <f t="shared" si="5"/>
        <v>70</v>
      </c>
      <c r="D75" s="40">
        <v>1</v>
      </c>
      <c r="E75" s="40">
        <v>50</v>
      </c>
      <c r="F75" s="40">
        <v>1</v>
      </c>
      <c r="G75" s="40">
        <v>20</v>
      </c>
      <c r="H75" s="18">
        <f>J75+L75</f>
        <v>5</v>
      </c>
      <c r="I75" s="24">
        <f t="shared" si="8"/>
        <v>221.9</v>
      </c>
      <c r="J75" s="40">
        <v>4</v>
      </c>
      <c r="K75" s="40">
        <v>202.6</v>
      </c>
      <c r="L75" s="40">
        <v>1</v>
      </c>
      <c r="M75" s="40">
        <v>19.3</v>
      </c>
    </row>
    <row r="76" spans="1:13" s="20" customFormat="1" ht="12">
      <c r="A76" s="20" t="s">
        <v>79</v>
      </c>
      <c r="B76" s="29">
        <f t="shared" si="4"/>
        <v>0</v>
      </c>
      <c r="C76" s="19">
        <f t="shared" si="5"/>
        <v>0</v>
      </c>
      <c r="D76" s="47">
        <v>0</v>
      </c>
      <c r="E76" s="47">
        <v>0</v>
      </c>
      <c r="F76" s="47">
        <v>0</v>
      </c>
      <c r="G76" s="47">
        <v>0</v>
      </c>
      <c r="H76" s="19">
        <f>J76+L76</f>
        <v>0</v>
      </c>
      <c r="I76" s="21">
        <f t="shared" si="8"/>
        <v>0</v>
      </c>
      <c r="J76" s="47">
        <v>0</v>
      </c>
      <c r="K76" s="47">
        <v>0</v>
      </c>
      <c r="L76" s="47">
        <v>0</v>
      </c>
      <c r="M76" s="47">
        <v>0</v>
      </c>
    </row>
    <row r="77" spans="1:13" s="20" customFormat="1" ht="12">
      <c r="A77" s="20" t="s">
        <v>80</v>
      </c>
      <c r="B77" s="35">
        <f t="shared" si="4"/>
        <v>3</v>
      </c>
      <c r="C77" s="36">
        <f t="shared" si="5"/>
        <v>261.2</v>
      </c>
      <c r="D77" s="49">
        <v>3</v>
      </c>
      <c r="E77" s="49">
        <v>261.2</v>
      </c>
      <c r="F77" s="49">
        <v>0</v>
      </c>
      <c r="G77" s="49">
        <v>0</v>
      </c>
      <c r="H77" s="36">
        <f>J77+L77</f>
        <v>16</v>
      </c>
      <c r="I77" s="21">
        <f t="shared" si="8"/>
        <v>976.8</v>
      </c>
      <c r="J77" s="47">
        <v>16</v>
      </c>
      <c r="K77" s="47">
        <v>976.8</v>
      </c>
      <c r="L77" s="47">
        <v>0</v>
      </c>
      <c r="M77" s="47">
        <v>0</v>
      </c>
    </row>
    <row r="78" spans="1:13" ht="12">
      <c r="A78" s="37" t="s">
        <v>81</v>
      </c>
      <c r="B78" s="37"/>
      <c r="C78" s="37"/>
      <c r="D78" s="37"/>
      <c r="E78" s="37"/>
      <c r="F78" s="37"/>
      <c r="G78" s="37"/>
      <c r="H78" s="37"/>
      <c r="I78" s="38"/>
      <c r="J78" s="37"/>
      <c r="K78" s="37"/>
      <c r="L78" s="37"/>
      <c r="M78" s="37"/>
    </row>
    <row r="79" spans="1:12" ht="12">
      <c r="A79" s="6" t="s">
        <v>82</v>
      </c>
      <c r="J79" s="18"/>
      <c r="K79" s="18"/>
      <c r="L79" s="18"/>
    </row>
    <row r="80" spans="1:12" ht="12">
      <c r="A80" s="6" t="s">
        <v>83</v>
      </c>
      <c r="J80" s="18"/>
      <c r="K80" s="18"/>
      <c r="L80" s="18"/>
    </row>
  </sheetData>
  <mergeCells count="1"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1999-03-17T06:41:31Z</cp:lastPrinted>
  <dcterms:created xsi:type="dcterms:W3CDTF">1999-03-17T06:38:50Z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