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8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<sst xmlns="http://schemas.openxmlformats.org/spreadsheetml/2006/main" count="178" uniqueCount="143">
  <si>
    <t>(単位  円)</t>
  </si>
  <si>
    <t>区　　分</t>
  </si>
  <si>
    <t>年   平   均</t>
  </si>
  <si>
    <t>平</t>
  </si>
  <si>
    <t>成</t>
  </si>
  <si>
    <t>９</t>
  </si>
  <si>
    <t>年</t>
  </si>
  <si>
    <t>表示</t>
  </si>
  <si>
    <t>平成５年</t>
  </si>
  <si>
    <t>６年</t>
  </si>
  <si>
    <t>７年</t>
  </si>
  <si>
    <t>８年</t>
  </si>
  <si>
    <t>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</si>
  <si>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</si>
  <si>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</si>
  <si>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</si>
  <si>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</si>
  <si>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</si>
  <si>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</si>
  <si>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</si>
  <si>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</si>
  <si>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</si>
  <si>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</si>
  <si>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</si>
  <si>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</si>
  <si>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</si>
  <si>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   計   世  帯  数</t>
  </si>
  <si>
    <t>集</t>
  </si>
  <si>
    <t>世    帯    人    員</t>
  </si>
  <si>
    <t>世</t>
  </si>
  <si>
    <t>有    業    人    員</t>
  </si>
  <si>
    <t>有</t>
  </si>
  <si>
    <t>世  帯  主  の 年 齢</t>
  </si>
  <si>
    <t>消    費    支    出</t>
  </si>
  <si>
    <t>消</t>
  </si>
  <si>
    <t>食                料</t>
  </si>
  <si>
    <t>食</t>
  </si>
  <si>
    <t>1</t>
  </si>
  <si>
    <t>穀             類</t>
  </si>
  <si>
    <t>2</t>
  </si>
  <si>
    <t>魚      介     類</t>
  </si>
  <si>
    <t>3</t>
  </si>
  <si>
    <t>肉             類</t>
  </si>
  <si>
    <t>4</t>
  </si>
  <si>
    <t>乳      卵     類</t>
  </si>
  <si>
    <t>5</t>
  </si>
  <si>
    <t>野  菜 ・ 海 　藻</t>
  </si>
  <si>
    <t>6</t>
  </si>
  <si>
    <t>果             物</t>
  </si>
  <si>
    <t>7</t>
  </si>
  <si>
    <t>油 脂 ・ 調 味 料</t>
  </si>
  <si>
    <t>8</t>
  </si>
  <si>
    <t>菓      子     類</t>
  </si>
  <si>
    <t>9</t>
  </si>
  <si>
    <t>調   理   食   品</t>
  </si>
  <si>
    <t>10</t>
  </si>
  <si>
    <t>飲             料</t>
  </si>
  <si>
    <t>11</t>
  </si>
  <si>
    <t>酒             類</t>
  </si>
  <si>
    <t>12</t>
  </si>
  <si>
    <t>外             食</t>
  </si>
  <si>
    <t>住                居</t>
  </si>
  <si>
    <t>住</t>
  </si>
  <si>
    <t>13</t>
  </si>
  <si>
    <t>家   賃   地   代</t>
  </si>
  <si>
    <t>14</t>
  </si>
  <si>
    <t>設 備 修 繕･維 持</t>
  </si>
  <si>
    <t>光   熱  ・  水   道</t>
  </si>
  <si>
    <t>光</t>
  </si>
  <si>
    <t>15</t>
  </si>
  <si>
    <t>電      気     代</t>
  </si>
  <si>
    <t>16</t>
  </si>
  <si>
    <t>ガ      ス     代</t>
  </si>
  <si>
    <t>17</t>
  </si>
  <si>
    <t>他   の   光   熱</t>
  </si>
  <si>
    <t>18</t>
  </si>
  <si>
    <t>上　下　水　道　料</t>
  </si>
  <si>
    <t>家 具 ・ 家 事 用 品</t>
  </si>
  <si>
    <t>家</t>
  </si>
  <si>
    <t>19</t>
  </si>
  <si>
    <t>家 庭 用 耐 久 財</t>
  </si>
  <si>
    <t>20</t>
  </si>
  <si>
    <t>室  内  装  備 品</t>
  </si>
  <si>
    <t>21</t>
  </si>
  <si>
    <t>寝     具     類</t>
  </si>
  <si>
    <t>22</t>
  </si>
  <si>
    <t>家   事   雑   貨</t>
  </si>
  <si>
    <t>23</t>
  </si>
  <si>
    <t>家 事 用 消 耗 品</t>
  </si>
  <si>
    <t>24</t>
  </si>
  <si>
    <t>家 事 サ ー ビ ス</t>
  </si>
  <si>
    <t>被  服  及 び  履 物</t>
  </si>
  <si>
    <t>被</t>
  </si>
  <si>
    <t>25</t>
  </si>
  <si>
    <t>和             服</t>
  </si>
  <si>
    <t>26</t>
  </si>
  <si>
    <t>洋             服</t>
  </si>
  <si>
    <t>27</t>
  </si>
  <si>
    <t>シャツ・セーター類</t>
  </si>
  <si>
    <t>28</t>
  </si>
  <si>
    <t>下      着     類</t>
  </si>
  <si>
    <t>29</t>
  </si>
  <si>
    <t>生  地  ・ 糸  類</t>
  </si>
  <si>
    <t>30</t>
  </si>
  <si>
    <t>他   の   被   服</t>
  </si>
  <si>
    <t>31</t>
  </si>
  <si>
    <t>履      物     類</t>
  </si>
  <si>
    <t>32</t>
  </si>
  <si>
    <t>被服関連 サービス</t>
  </si>
  <si>
    <t>保    健    医    療</t>
  </si>
  <si>
    <t>保</t>
  </si>
  <si>
    <t>33</t>
  </si>
  <si>
    <t>医      薬     品</t>
  </si>
  <si>
    <t>健康保持用摂取品</t>
  </si>
  <si>
    <t>保健医療用品・器具</t>
  </si>
  <si>
    <t>保健医療 サービス</t>
  </si>
  <si>
    <t>交   通  ・  通   信</t>
  </si>
  <si>
    <t>交</t>
  </si>
  <si>
    <t>交            通</t>
  </si>
  <si>
    <t>自動車等関係費</t>
  </si>
  <si>
    <t>通            信</t>
  </si>
  <si>
    <t>教               育</t>
  </si>
  <si>
    <t>教</t>
  </si>
  <si>
    <t>授   業   料  等</t>
  </si>
  <si>
    <t>教科書・学習参考書</t>
  </si>
  <si>
    <t>補   習   教  育</t>
  </si>
  <si>
    <t>教    養    娯   楽</t>
  </si>
  <si>
    <t>教養娯楽用耐久財</t>
  </si>
  <si>
    <t>教 養 娯 楽 用品</t>
  </si>
  <si>
    <t>書籍・他の印刷物</t>
  </si>
  <si>
    <t>教養娯楽サービス</t>
  </si>
  <si>
    <t>そ の 他 の 消費支出</t>
  </si>
  <si>
    <t>そ</t>
  </si>
  <si>
    <t>諸     雑     費</t>
  </si>
  <si>
    <t>こづかい(使途不明)</t>
  </si>
  <si>
    <t>交     際     費</t>
  </si>
  <si>
    <t>仕   送   り  金</t>
  </si>
  <si>
    <t>現    物    総   額</t>
  </si>
  <si>
    <t>現</t>
  </si>
  <si>
    <t>エ ン ゲ ル 係 数(%)</t>
  </si>
  <si>
    <t>エ</t>
  </si>
  <si>
    <t xml:space="preserve"> 資料 : 総務庁統計局｢家計調査報告｣｢家計調査年報｣</t>
  </si>
  <si>
    <t>186．大分市１世帯１か月間の消費支出（全世帯）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</si>
</sst>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6" fillId="0" borderId="2" xfId="0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>
      <alignment horizontal="centerContinuous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193" fontId="4" fillId="0" borderId="0" xfId="0" applyNumberFormat="1" applyFont="1" applyAlignment="1">
      <alignment/>
    </xf>
    <xf numFmtId="0" fontId="4" fillId="0" borderId="6" xfId="0" applyFont="1" applyBorder="1" applyAlignment="1" applyProtection="1">
      <alignment horizontal="center"/>
      <protection/>
    </xf>
    <xf numFmtId="194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183" fontId="4" fillId="0" borderId="0" xfId="16" applyNumberFormat="1" applyFont="1" applyAlignment="1">
      <alignment/>
    </xf>
    <xf numFmtId="183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 quotePrefix="1">
      <alignment horizontal="center"/>
      <protection/>
    </xf>
    <xf numFmtId="0" fontId="6" fillId="0" borderId="0" xfId="0" applyFont="1" applyAlignment="1">
      <alignment/>
    </xf>
    <xf numFmtId="183" fontId="6" fillId="0" borderId="0" xfId="16" applyNumberFormat="1" applyFont="1" applyAlignment="1">
      <alignment/>
    </xf>
    <xf numFmtId="0" fontId="6" fillId="0" borderId="6" xfId="0" applyFont="1" applyBorder="1" applyAlignment="1" applyProtection="1" quotePrefix="1">
      <alignment horizontal="center"/>
      <protection/>
    </xf>
    <xf numFmtId="183" fontId="6" fillId="0" borderId="0" xfId="0" applyNumberFormat="1" applyFont="1" applyAlignment="1">
      <alignment/>
    </xf>
    <xf numFmtId="0" fontId="6" fillId="0" borderId="6" xfId="0" applyFont="1" applyBorder="1" applyAlignment="1">
      <alignment horizontal="center"/>
    </xf>
    <xf numFmtId="0" fontId="4" fillId="0" borderId="3" xfId="0" applyFont="1" applyBorder="1" applyAlignment="1" applyProtection="1">
      <alignment horizontal="left"/>
      <protection/>
    </xf>
    <xf numFmtId="0" fontId="4" fillId="0" borderId="3" xfId="0" applyFont="1" applyBorder="1" applyAlignment="1">
      <alignment/>
    </xf>
    <xf numFmtId="195" fontId="4" fillId="0" borderId="3" xfId="0" applyNumberFormat="1" applyFont="1" applyBorder="1" applyAlignment="1">
      <alignment/>
    </xf>
    <xf numFmtId="195" fontId="4" fillId="0" borderId="3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177" fontId="0" fillId="0" borderId="0" xfId="16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6" fillId="0" borderId="3" xfId="0" applyNumberFormat="1" applyFont="1" applyBorder="1" applyAlignment="1" applyProtection="1">
      <alignment horizontal="distributed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93" fontId="4" fillId="0" borderId="6" xfId="0" applyNumberFormat="1" applyFont="1" applyBorder="1" applyAlignment="1" applyProtection="1">
      <alignment/>
      <protection locked="0"/>
    </xf>
    <xf numFmtId="193" fontId="4" fillId="0" borderId="0" xfId="0" applyNumberFormat="1" applyFont="1" applyAlignment="1" applyProtection="1">
      <alignment/>
      <protection locked="0"/>
    </xf>
    <xf numFmtId="194" fontId="4" fillId="0" borderId="6" xfId="0" applyNumberFormat="1" applyFont="1" applyBorder="1" applyAlignment="1" applyProtection="1">
      <alignment/>
      <protection locked="0"/>
    </xf>
    <xf numFmtId="194" fontId="4" fillId="0" borderId="0" xfId="0" applyNumberFormat="1" applyFont="1" applyAlignment="1" applyProtection="1">
      <alignment/>
      <protection locked="0"/>
    </xf>
    <xf numFmtId="194" fontId="4" fillId="0" borderId="6" xfId="0" applyNumberFormat="1" applyFont="1" applyBorder="1" applyAlignment="1" applyProtection="1">
      <alignment horizontal="right"/>
      <protection locked="0"/>
    </xf>
    <xf numFmtId="195" fontId="4" fillId="0" borderId="6" xfId="0" applyNumberFormat="1" applyFont="1" applyBorder="1" applyAlignment="1" applyProtection="1">
      <alignment/>
      <protection locked="0"/>
    </xf>
    <xf numFmtId="195" fontId="4" fillId="0" borderId="0" xfId="0" applyNumberFormat="1" applyFont="1" applyAlignment="1" applyProtection="1">
      <alignment/>
      <protection locked="0"/>
    </xf>
    <xf numFmtId="183" fontId="4" fillId="0" borderId="6" xfId="16" applyNumberFormat="1" applyFont="1" applyBorder="1" applyAlignment="1" applyProtection="1">
      <alignment/>
      <protection locked="0"/>
    </xf>
    <xf numFmtId="183" fontId="4" fillId="0" borderId="0" xfId="16" applyNumberFormat="1" applyFont="1" applyAlignment="1" applyProtection="1">
      <alignment/>
      <protection locked="0"/>
    </xf>
    <xf numFmtId="183" fontId="4" fillId="0" borderId="0" xfId="0" applyNumberFormat="1" applyFont="1" applyAlignment="1" applyProtection="1">
      <alignment/>
      <protection locked="0"/>
    </xf>
    <xf numFmtId="183" fontId="4" fillId="0" borderId="0" xfId="16" applyNumberFormat="1" applyFont="1" applyBorder="1" applyAlignment="1" applyProtection="1">
      <alignment/>
      <protection locked="0"/>
    </xf>
    <xf numFmtId="183" fontId="6" fillId="0" borderId="6" xfId="16" applyNumberFormat="1" applyFont="1" applyBorder="1" applyAlignment="1" applyProtection="1">
      <alignment/>
      <protection locked="0"/>
    </xf>
    <xf numFmtId="183" fontId="6" fillId="0" borderId="0" xfId="16" applyNumberFormat="1" applyFont="1" applyAlignment="1" applyProtection="1">
      <alignment/>
      <protection locked="0"/>
    </xf>
    <xf numFmtId="183" fontId="6" fillId="0" borderId="0" xfId="0" applyNumberFormat="1" applyFont="1" applyAlignment="1" applyProtection="1">
      <alignment/>
      <protection locked="0"/>
    </xf>
    <xf numFmtId="183" fontId="9" fillId="0" borderId="0" xfId="0" applyNumberFormat="1" applyFont="1" applyAlignment="1" applyProtection="1">
      <alignment/>
      <protection locked="0"/>
    </xf>
    <xf numFmtId="183" fontId="4" fillId="0" borderId="6" xfId="0" applyNumberFormat="1" applyFont="1" applyBorder="1" applyAlignment="1" applyProtection="1">
      <alignment/>
      <protection locked="0"/>
    </xf>
    <xf numFmtId="183" fontId="4" fillId="0" borderId="0" xfId="0" applyNumberFormat="1" applyFont="1" applyBorder="1" applyAlignment="1" applyProtection="1">
      <alignment/>
      <protection locked="0"/>
    </xf>
    <xf numFmtId="183" fontId="6" fillId="0" borderId="6" xfId="0" applyNumberFormat="1" applyFont="1" applyBorder="1" applyAlignment="1" applyProtection="1">
      <alignment horizontal="right"/>
      <protection locked="0"/>
    </xf>
    <xf numFmtId="183" fontId="6" fillId="0" borderId="0" xfId="0" applyNumberFormat="1" applyFont="1" applyAlignment="1" applyProtection="1">
      <alignment horizontal="right"/>
      <protection locked="0"/>
    </xf>
    <xf numFmtId="195" fontId="4" fillId="0" borderId="2" xfId="0" applyNumberFormat="1" applyFont="1" applyBorder="1" applyAlignment="1" applyProtection="1">
      <alignment/>
      <protection locked="0"/>
    </xf>
    <xf numFmtId="195" fontId="4" fillId="0" borderId="3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0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3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2.625" style="40" customWidth="1"/>
    <col min="2" max="2" width="16.75390625" style="40" customWidth="1"/>
    <col min="3" max="10" width="10.125" style="40" customWidth="1"/>
    <col min="11" max="19" width="10.25390625" style="40" customWidth="1"/>
    <col min="20" max="20" width="5.375" style="66" customWidth="1"/>
    <col min="21" max="21" width="10.375" style="40" customWidth="1"/>
    <col min="22" max="16384" width="9.00390625" style="40" customWidth="1"/>
  </cols>
  <sheetData>
    <row r="2" spans="1:20" ht="17.25" customHeight="1">
      <c r="A2" s="72" t="s">
        <v>142</v>
      </c>
      <c r="B2" s="72"/>
      <c r="C2" s="72"/>
      <c r="D2" s="72"/>
      <c r="E2" s="72"/>
      <c r="F2" s="72"/>
      <c r="G2" s="72"/>
      <c r="H2" s="72"/>
      <c r="I2" s="72"/>
      <c r="J2" s="72"/>
      <c r="K2" s="39"/>
      <c r="L2" s="2"/>
      <c r="M2" s="39"/>
      <c r="T2" s="40"/>
    </row>
    <row r="3" spans="1:20" ht="18" customHeight="1" thickBot="1">
      <c r="A3" s="41"/>
      <c r="B3" s="3" t="s">
        <v>0</v>
      </c>
      <c r="C3" s="41"/>
      <c r="D3" s="4"/>
      <c r="E3" s="41"/>
      <c r="F3" s="5"/>
      <c r="G3" s="6"/>
      <c r="H3" s="6"/>
      <c r="I3" s="6"/>
      <c r="J3" s="6"/>
      <c r="K3" s="6"/>
      <c r="L3" s="5"/>
      <c r="M3" s="6"/>
      <c r="N3" s="6"/>
      <c r="O3" s="6"/>
      <c r="P3" s="41"/>
      <c r="Q3" s="41"/>
      <c r="R3" s="41"/>
      <c r="S3" s="41"/>
      <c r="T3" s="42"/>
    </row>
    <row r="4" spans="1:20" s="16" customFormat="1" ht="14.25" customHeight="1" thickTop="1">
      <c r="A4" s="68" t="s">
        <v>1</v>
      </c>
      <c r="B4" s="69"/>
      <c r="C4" s="7" t="s">
        <v>2</v>
      </c>
      <c r="D4" s="8"/>
      <c r="E4" s="9"/>
      <c r="F4" s="9"/>
      <c r="G4" s="10"/>
      <c r="H4" s="11"/>
      <c r="I4" s="11"/>
      <c r="J4" s="12" t="s">
        <v>3</v>
      </c>
      <c r="K4" s="13"/>
      <c r="L4" s="12" t="s">
        <v>4</v>
      </c>
      <c r="M4" s="11"/>
      <c r="N4" s="43" t="s">
        <v>5</v>
      </c>
      <c r="O4" s="11"/>
      <c r="P4" s="12" t="s">
        <v>6</v>
      </c>
      <c r="Q4" s="11"/>
      <c r="R4" s="11"/>
      <c r="S4" s="14"/>
      <c r="T4" s="15" t="s">
        <v>7</v>
      </c>
    </row>
    <row r="5" spans="1:20" s="16" customFormat="1" ht="12">
      <c r="A5" s="70"/>
      <c r="B5" s="71"/>
      <c r="C5" s="44" t="s">
        <v>8</v>
      </c>
      <c r="D5" s="44" t="s">
        <v>9</v>
      </c>
      <c r="E5" s="44" t="s">
        <v>10</v>
      </c>
      <c r="F5" s="44" t="s">
        <v>11</v>
      </c>
      <c r="G5" s="17" t="s">
        <v>12</v>
      </c>
      <c r="H5" s="17" t="s">
        <v>13</v>
      </c>
      <c r="I5" s="17" t="s">
        <v>14</v>
      </c>
      <c r="J5" s="17" t="s">
        <v>15</v>
      </c>
      <c r="K5" s="67" t="s">
        <v>16</v>
      </c>
      <c r="L5" s="17" t="s">
        <v>17</v>
      </c>
      <c r="M5" s="17" t="s">
        <v>18</v>
      </c>
      <c r="N5" s="17" t="s">
        <v>19</v>
      </c>
      <c r="O5" s="17" t="s">
        <v>20</v>
      </c>
      <c r="P5" s="17" t="s">
        <v>21</v>
      </c>
      <c r="Q5" s="17" t="s">
        <v>22</v>
      </c>
      <c r="R5" s="17" t="s">
        <v>23</v>
      </c>
      <c r="S5" s="18" t="s">
        <v>24</v>
      </c>
      <c r="T5" s="12" t="s">
        <v>25</v>
      </c>
    </row>
    <row r="6" spans="1:20" s="1" customFormat="1" ht="12" customHeight="1">
      <c r="A6" s="19" t="s">
        <v>26</v>
      </c>
      <c r="B6" s="40"/>
      <c r="C6" s="45">
        <v>95</v>
      </c>
      <c r="D6" s="46">
        <v>95</v>
      </c>
      <c r="E6" s="46">
        <v>94</v>
      </c>
      <c r="F6" s="46">
        <v>95</v>
      </c>
      <c r="G6" s="20">
        <f aca="true" t="shared" si="0" ref="G6:G37">SUM(H6:S6)/12</f>
        <v>95</v>
      </c>
      <c r="H6" s="46">
        <v>95</v>
      </c>
      <c r="I6" s="46">
        <v>95</v>
      </c>
      <c r="J6" s="46">
        <v>92</v>
      </c>
      <c r="K6" s="46">
        <v>96</v>
      </c>
      <c r="L6" s="46">
        <v>95</v>
      </c>
      <c r="M6" s="46">
        <v>95</v>
      </c>
      <c r="N6" s="46">
        <v>96</v>
      </c>
      <c r="O6" s="46">
        <v>96</v>
      </c>
      <c r="P6" s="46">
        <v>96</v>
      </c>
      <c r="Q6" s="46">
        <v>93</v>
      </c>
      <c r="R6" s="46">
        <v>95</v>
      </c>
      <c r="S6" s="46">
        <v>96</v>
      </c>
      <c r="T6" s="21" t="s">
        <v>27</v>
      </c>
    </row>
    <row r="7" spans="1:20" s="1" customFormat="1" ht="12" customHeight="1">
      <c r="A7" s="19" t="s">
        <v>28</v>
      </c>
      <c r="C7" s="47">
        <v>3.52</v>
      </c>
      <c r="D7" s="48">
        <v>3.36</v>
      </c>
      <c r="E7" s="48">
        <v>3.39</v>
      </c>
      <c r="F7" s="48">
        <v>3.41</v>
      </c>
      <c r="G7" s="22">
        <f t="shared" si="0"/>
        <v>3.0399999999999996</v>
      </c>
      <c r="H7" s="48">
        <v>3.17</v>
      </c>
      <c r="I7" s="48">
        <v>3.09</v>
      </c>
      <c r="J7" s="48">
        <v>3.12</v>
      </c>
      <c r="K7" s="48">
        <v>2.97</v>
      </c>
      <c r="L7" s="48">
        <v>3.01</v>
      </c>
      <c r="M7" s="48">
        <v>2.97</v>
      </c>
      <c r="N7" s="48">
        <v>2.86</v>
      </c>
      <c r="O7" s="48">
        <v>2.84</v>
      </c>
      <c r="P7" s="48">
        <v>2.96</v>
      </c>
      <c r="Q7" s="48">
        <v>3.13</v>
      </c>
      <c r="R7" s="48">
        <v>3.17</v>
      </c>
      <c r="S7" s="48">
        <v>3.19</v>
      </c>
      <c r="T7" s="21" t="s">
        <v>29</v>
      </c>
    </row>
    <row r="8" spans="1:20" s="1" customFormat="1" ht="12" customHeight="1">
      <c r="A8" s="19" t="s">
        <v>30</v>
      </c>
      <c r="C8" s="49">
        <v>1.48</v>
      </c>
      <c r="D8" s="48">
        <v>1.43</v>
      </c>
      <c r="E8" s="48">
        <v>1.41</v>
      </c>
      <c r="F8" s="48">
        <v>1.37</v>
      </c>
      <c r="G8" s="22">
        <f t="shared" si="0"/>
        <v>1.3658333333333335</v>
      </c>
      <c r="H8" s="48">
        <v>1.24</v>
      </c>
      <c r="I8" s="48">
        <v>1.29</v>
      </c>
      <c r="J8" s="48">
        <v>1.37</v>
      </c>
      <c r="K8" s="48">
        <v>1.4</v>
      </c>
      <c r="L8" s="48">
        <v>1.46</v>
      </c>
      <c r="M8" s="48">
        <v>1.44</v>
      </c>
      <c r="N8" s="48">
        <v>1.36</v>
      </c>
      <c r="O8" s="48">
        <v>1.33</v>
      </c>
      <c r="P8" s="48">
        <v>1.35</v>
      </c>
      <c r="Q8" s="48">
        <v>1.38</v>
      </c>
      <c r="R8" s="48">
        <v>1.36</v>
      </c>
      <c r="S8" s="48">
        <v>1.41</v>
      </c>
      <c r="T8" s="21" t="s">
        <v>31</v>
      </c>
    </row>
    <row r="9" spans="1:20" s="1" customFormat="1" ht="12" customHeight="1">
      <c r="A9" s="19" t="s">
        <v>32</v>
      </c>
      <c r="C9" s="50">
        <v>44.7</v>
      </c>
      <c r="D9" s="51">
        <v>44.8</v>
      </c>
      <c r="E9" s="51">
        <v>45.6</v>
      </c>
      <c r="F9" s="51">
        <v>49</v>
      </c>
      <c r="G9" s="23">
        <f t="shared" si="0"/>
        <v>50.36666666666667</v>
      </c>
      <c r="H9" s="51">
        <v>50.8</v>
      </c>
      <c r="I9" s="51">
        <v>50.6</v>
      </c>
      <c r="J9" s="51">
        <v>49.8</v>
      </c>
      <c r="K9" s="51">
        <v>48.7</v>
      </c>
      <c r="L9" s="51">
        <v>49</v>
      </c>
      <c r="M9" s="51">
        <v>49.3</v>
      </c>
      <c r="N9" s="51">
        <v>51.4</v>
      </c>
      <c r="O9" s="51">
        <v>51.6</v>
      </c>
      <c r="P9" s="51">
        <v>52.3</v>
      </c>
      <c r="Q9" s="51">
        <v>51.2</v>
      </c>
      <c r="R9" s="51">
        <v>50.3</v>
      </c>
      <c r="S9" s="51">
        <v>49.4</v>
      </c>
      <c r="T9" s="21" t="s">
        <v>29</v>
      </c>
    </row>
    <row r="10" spans="1:20" s="1" customFormat="1" ht="12" customHeight="1">
      <c r="A10" s="19" t="s">
        <v>33</v>
      </c>
      <c r="C10" s="52">
        <v>337399</v>
      </c>
      <c r="D10" s="53">
        <v>320348</v>
      </c>
      <c r="E10" s="54">
        <v>329148</v>
      </c>
      <c r="F10" s="54">
        <v>334362</v>
      </c>
      <c r="G10" s="24">
        <f t="shared" si="0"/>
        <v>332178.9166666667</v>
      </c>
      <c r="H10" s="25">
        <f aca="true" t="shared" si="1" ref="H10:S10">H11+H24+H27+H32+H39+H48+H53+H57+H61+H66</f>
        <v>323361</v>
      </c>
      <c r="I10" s="25">
        <f t="shared" si="1"/>
        <v>317370</v>
      </c>
      <c r="J10" s="25">
        <f t="shared" si="1"/>
        <v>419035</v>
      </c>
      <c r="K10" s="25">
        <f t="shared" si="1"/>
        <v>331871</v>
      </c>
      <c r="L10" s="25">
        <f t="shared" si="1"/>
        <v>312196</v>
      </c>
      <c r="M10" s="25">
        <f t="shared" si="1"/>
        <v>293072</v>
      </c>
      <c r="N10" s="25">
        <f t="shared" si="1"/>
        <v>336153</v>
      </c>
      <c r="O10" s="25">
        <f t="shared" si="1"/>
        <v>305894</v>
      </c>
      <c r="P10" s="25">
        <f t="shared" si="1"/>
        <v>302330</v>
      </c>
      <c r="Q10" s="25">
        <f t="shared" si="1"/>
        <v>334904</v>
      </c>
      <c r="R10" s="25">
        <f t="shared" si="1"/>
        <v>292645</v>
      </c>
      <c r="S10" s="25">
        <f t="shared" si="1"/>
        <v>417316</v>
      </c>
      <c r="T10" s="21" t="s">
        <v>34</v>
      </c>
    </row>
    <row r="11" spans="1:20" s="1" customFormat="1" ht="12" customHeight="1">
      <c r="A11" s="19" t="s">
        <v>35</v>
      </c>
      <c r="C11" s="52">
        <v>72719</v>
      </c>
      <c r="D11" s="55">
        <v>68695</v>
      </c>
      <c r="E11" s="54">
        <v>68295</v>
      </c>
      <c r="F11" s="54">
        <v>73177</v>
      </c>
      <c r="G11" s="24">
        <f t="shared" si="0"/>
        <v>68936.41666666667</v>
      </c>
      <c r="H11" s="25">
        <f aca="true" t="shared" si="2" ref="H11:S11">SUM(H12:H23)</f>
        <v>61303</v>
      </c>
      <c r="I11" s="25">
        <f t="shared" si="2"/>
        <v>64764</v>
      </c>
      <c r="J11" s="25">
        <f t="shared" si="2"/>
        <v>73321</v>
      </c>
      <c r="K11" s="25">
        <f t="shared" si="2"/>
        <v>65728</v>
      </c>
      <c r="L11" s="25">
        <f t="shared" si="2"/>
        <v>69822</v>
      </c>
      <c r="M11" s="25">
        <f t="shared" si="2"/>
        <v>68152</v>
      </c>
      <c r="N11" s="25">
        <f t="shared" si="2"/>
        <v>66408</v>
      </c>
      <c r="O11" s="25">
        <f t="shared" si="2"/>
        <v>69051</v>
      </c>
      <c r="P11" s="25">
        <f t="shared" si="2"/>
        <v>65592</v>
      </c>
      <c r="Q11" s="25">
        <f t="shared" si="2"/>
        <v>68379</v>
      </c>
      <c r="R11" s="25">
        <f t="shared" si="2"/>
        <v>69210</v>
      </c>
      <c r="S11" s="25">
        <f t="shared" si="2"/>
        <v>85507</v>
      </c>
      <c r="T11" s="21" t="s">
        <v>36</v>
      </c>
    </row>
    <row r="12" spans="1:20" s="27" customFormat="1" ht="12" customHeight="1">
      <c r="A12" s="26" t="s">
        <v>37</v>
      </c>
      <c r="B12" s="27" t="s">
        <v>38</v>
      </c>
      <c r="C12" s="56">
        <v>7984</v>
      </c>
      <c r="D12" s="57">
        <v>7586</v>
      </c>
      <c r="E12" s="58">
        <v>7321</v>
      </c>
      <c r="F12" s="58">
        <v>8315</v>
      </c>
      <c r="G12" s="28">
        <f t="shared" si="0"/>
        <v>6668.5</v>
      </c>
      <c r="H12" s="58">
        <v>5512</v>
      </c>
      <c r="I12" s="58">
        <v>6255</v>
      </c>
      <c r="J12" s="58">
        <v>7245</v>
      </c>
      <c r="K12" s="58">
        <v>6616</v>
      </c>
      <c r="L12" s="58">
        <v>7293</v>
      </c>
      <c r="M12" s="58">
        <v>7245</v>
      </c>
      <c r="N12" s="58">
        <v>5940</v>
      </c>
      <c r="O12" s="58">
        <v>6529</v>
      </c>
      <c r="P12" s="58">
        <v>5978</v>
      </c>
      <c r="Q12" s="58">
        <v>7057</v>
      </c>
      <c r="R12" s="58">
        <v>6892</v>
      </c>
      <c r="S12" s="58">
        <v>7460</v>
      </c>
      <c r="T12" s="29" t="s">
        <v>37</v>
      </c>
    </row>
    <row r="13" spans="1:20" s="27" customFormat="1" ht="12" customHeight="1">
      <c r="A13" s="26" t="s">
        <v>39</v>
      </c>
      <c r="B13" s="27" t="s">
        <v>40</v>
      </c>
      <c r="C13" s="56">
        <v>8662</v>
      </c>
      <c r="D13" s="57">
        <v>7718</v>
      </c>
      <c r="E13" s="58">
        <v>8060</v>
      </c>
      <c r="F13" s="58">
        <v>8511</v>
      </c>
      <c r="G13" s="28">
        <f t="shared" si="0"/>
        <v>8016.583333333333</v>
      </c>
      <c r="H13" s="58">
        <v>7142</v>
      </c>
      <c r="I13" s="58">
        <v>8127</v>
      </c>
      <c r="J13" s="58">
        <v>8588</v>
      </c>
      <c r="K13" s="58">
        <v>7745</v>
      </c>
      <c r="L13" s="58">
        <v>7894</v>
      </c>
      <c r="M13" s="58">
        <v>7256</v>
      </c>
      <c r="N13" s="58">
        <v>7066</v>
      </c>
      <c r="O13" s="58">
        <v>6856</v>
      </c>
      <c r="P13" s="58">
        <v>7700</v>
      </c>
      <c r="Q13" s="58">
        <v>7466</v>
      </c>
      <c r="R13" s="58">
        <v>7861</v>
      </c>
      <c r="S13" s="58">
        <v>12498</v>
      </c>
      <c r="T13" s="29" t="s">
        <v>39</v>
      </c>
    </row>
    <row r="14" spans="1:20" s="27" customFormat="1" ht="12" customHeight="1">
      <c r="A14" s="26" t="s">
        <v>41</v>
      </c>
      <c r="B14" s="27" t="s">
        <v>42</v>
      </c>
      <c r="C14" s="56">
        <v>7715</v>
      </c>
      <c r="D14" s="57">
        <v>7103</v>
      </c>
      <c r="E14" s="58">
        <v>7538</v>
      </c>
      <c r="F14" s="58">
        <v>7538</v>
      </c>
      <c r="G14" s="28">
        <f t="shared" si="0"/>
        <v>7121.083333333333</v>
      </c>
      <c r="H14" s="58">
        <v>6664</v>
      </c>
      <c r="I14" s="58">
        <v>7269</v>
      </c>
      <c r="J14" s="58">
        <v>7495</v>
      </c>
      <c r="K14" s="58">
        <v>7001</v>
      </c>
      <c r="L14" s="58">
        <v>7001</v>
      </c>
      <c r="M14" s="58">
        <v>6841</v>
      </c>
      <c r="N14" s="58">
        <v>6601</v>
      </c>
      <c r="O14" s="58">
        <v>6591</v>
      </c>
      <c r="P14" s="58">
        <v>7006</v>
      </c>
      <c r="Q14" s="58">
        <v>7415</v>
      </c>
      <c r="R14" s="58">
        <v>7623</v>
      </c>
      <c r="S14" s="58">
        <v>7946</v>
      </c>
      <c r="T14" s="29" t="s">
        <v>41</v>
      </c>
    </row>
    <row r="15" spans="1:20" s="27" customFormat="1" ht="12" customHeight="1">
      <c r="A15" s="26" t="s">
        <v>43</v>
      </c>
      <c r="B15" s="27" t="s">
        <v>44</v>
      </c>
      <c r="C15" s="56">
        <v>3821</v>
      </c>
      <c r="D15" s="57">
        <v>3749</v>
      </c>
      <c r="E15" s="58">
        <v>3424</v>
      </c>
      <c r="F15" s="58">
        <v>3796</v>
      </c>
      <c r="G15" s="28">
        <f t="shared" si="0"/>
        <v>3422.5833333333335</v>
      </c>
      <c r="H15" s="58">
        <v>3223</v>
      </c>
      <c r="I15" s="58">
        <v>3331</v>
      </c>
      <c r="J15" s="58">
        <v>3814</v>
      </c>
      <c r="K15" s="58">
        <v>3390</v>
      </c>
      <c r="L15" s="58">
        <v>3109</v>
      </c>
      <c r="M15" s="58">
        <v>3595</v>
      </c>
      <c r="N15" s="58">
        <v>3093</v>
      </c>
      <c r="O15" s="58">
        <v>3238</v>
      </c>
      <c r="P15" s="58">
        <v>3200</v>
      </c>
      <c r="Q15" s="58">
        <v>3487</v>
      </c>
      <c r="R15" s="58">
        <v>3648</v>
      </c>
      <c r="S15" s="58">
        <v>3943</v>
      </c>
      <c r="T15" s="29" t="s">
        <v>43</v>
      </c>
    </row>
    <row r="16" spans="1:20" s="27" customFormat="1" ht="12" customHeight="1">
      <c r="A16" s="26" t="s">
        <v>45</v>
      </c>
      <c r="B16" s="27" t="s">
        <v>46</v>
      </c>
      <c r="C16" s="56">
        <v>8353</v>
      </c>
      <c r="D16" s="57">
        <v>7682</v>
      </c>
      <c r="E16" s="58">
        <v>7800</v>
      </c>
      <c r="F16" s="58">
        <v>8906</v>
      </c>
      <c r="G16" s="28">
        <f t="shared" si="0"/>
        <v>8298.25</v>
      </c>
      <c r="H16" s="58">
        <v>7491</v>
      </c>
      <c r="I16" s="58">
        <v>7766</v>
      </c>
      <c r="J16" s="58">
        <v>7857</v>
      </c>
      <c r="K16" s="58">
        <v>7722</v>
      </c>
      <c r="L16" s="58">
        <v>8391</v>
      </c>
      <c r="M16" s="58">
        <v>8769</v>
      </c>
      <c r="N16" s="58">
        <v>7862</v>
      </c>
      <c r="O16" s="58">
        <v>8182</v>
      </c>
      <c r="P16" s="58">
        <v>8751</v>
      </c>
      <c r="Q16" s="58">
        <v>9516</v>
      </c>
      <c r="R16" s="58">
        <v>8203</v>
      </c>
      <c r="S16" s="58">
        <v>9069</v>
      </c>
      <c r="T16" s="29" t="s">
        <v>45</v>
      </c>
    </row>
    <row r="17" spans="1:20" s="27" customFormat="1" ht="12" customHeight="1">
      <c r="A17" s="26" t="s">
        <v>47</v>
      </c>
      <c r="B17" s="27" t="s">
        <v>48</v>
      </c>
      <c r="C17" s="56">
        <v>2731</v>
      </c>
      <c r="D17" s="57">
        <v>2522</v>
      </c>
      <c r="E17" s="59">
        <v>2527</v>
      </c>
      <c r="F17" s="58">
        <v>2883</v>
      </c>
      <c r="G17" s="28">
        <f t="shared" si="0"/>
        <v>2852.4166666666665</v>
      </c>
      <c r="H17" s="58">
        <v>2724</v>
      </c>
      <c r="I17" s="58">
        <v>3130</v>
      </c>
      <c r="J17" s="58">
        <v>2994</v>
      </c>
      <c r="K17" s="58">
        <v>2081</v>
      </c>
      <c r="L17" s="58">
        <v>2255</v>
      </c>
      <c r="M17" s="58">
        <v>2597</v>
      </c>
      <c r="N17" s="58">
        <v>3240</v>
      </c>
      <c r="O17" s="58">
        <v>3820</v>
      </c>
      <c r="P17" s="58">
        <v>3728</v>
      </c>
      <c r="Q17" s="58">
        <v>3057</v>
      </c>
      <c r="R17" s="58">
        <v>2245</v>
      </c>
      <c r="S17" s="58">
        <v>2358</v>
      </c>
      <c r="T17" s="29" t="s">
        <v>47</v>
      </c>
    </row>
    <row r="18" spans="1:20" s="27" customFormat="1" ht="12" customHeight="1">
      <c r="A18" s="26" t="s">
        <v>49</v>
      </c>
      <c r="B18" s="27" t="s">
        <v>50</v>
      </c>
      <c r="C18" s="56">
        <v>3114</v>
      </c>
      <c r="D18" s="57">
        <v>2942</v>
      </c>
      <c r="E18" s="58">
        <v>3024</v>
      </c>
      <c r="F18" s="58">
        <v>3149</v>
      </c>
      <c r="G18" s="28">
        <f t="shared" si="0"/>
        <v>3044.5</v>
      </c>
      <c r="H18" s="58">
        <v>2626</v>
      </c>
      <c r="I18" s="58">
        <v>3135</v>
      </c>
      <c r="J18" s="58">
        <v>3488</v>
      </c>
      <c r="K18" s="58">
        <v>2865</v>
      </c>
      <c r="L18" s="58">
        <v>3187</v>
      </c>
      <c r="M18" s="58">
        <v>3267</v>
      </c>
      <c r="N18" s="58">
        <v>2976</v>
      </c>
      <c r="O18" s="58">
        <v>2729</v>
      </c>
      <c r="P18" s="58">
        <v>2640</v>
      </c>
      <c r="Q18" s="58">
        <v>3255</v>
      </c>
      <c r="R18" s="58">
        <v>2901</v>
      </c>
      <c r="S18" s="58">
        <v>3465</v>
      </c>
      <c r="T18" s="29" t="s">
        <v>49</v>
      </c>
    </row>
    <row r="19" spans="1:20" s="27" customFormat="1" ht="12" customHeight="1">
      <c r="A19" s="26" t="s">
        <v>51</v>
      </c>
      <c r="B19" s="27" t="s">
        <v>52</v>
      </c>
      <c r="C19" s="56">
        <v>5846</v>
      </c>
      <c r="D19" s="57">
        <v>5656</v>
      </c>
      <c r="E19" s="58">
        <v>5040</v>
      </c>
      <c r="F19" s="58">
        <v>5456</v>
      </c>
      <c r="G19" s="28">
        <f t="shared" si="0"/>
        <v>4958.75</v>
      </c>
      <c r="H19" s="58">
        <v>4669</v>
      </c>
      <c r="I19" s="58">
        <v>5001</v>
      </c>
      <c r="J19" s="58">
        <v>5856</v>
      </c>
      <c r="K19" s="58">
        <v>4821</v>
      </c>
      <c r="L19" s="58">
        <v>4989</v>
      </c>
      <c r="M19" s="58">
        <v>4480</v>
      </c>
      <c r="N19" s="58">
        <v>4483</v>
      </c>
      <c r="O19" s="58">
        <v>4724</v>
      </c>
      <c r="P19" s="58">
        <v>4527</v>
      </c>
      <c r="Q19" s="58">
        <v>4852</v>
      </c>
      <c r="R19" s="58">
        <v>4680</v>
      </c>
      <c r="S19" s="58">
        <v>6423</v>
      </c>
      <c r="T19" s="29" t="s">
        <v>51</v>
      </c>
    </row>
    <row r="20" spans="1:20" s="27" customFormat="1" ht="12" customHeight="1">
      <c r="A20" s="26" t="s">
        <v>53</v>
      </c>
      <c r="B20" s="27" t="s">
        <v>54</v>
      </c>
      <c r="C20" s="56">
        <v>5908</v>
      </c>
      <c r="D20" s="57">
        <v>5825</v>
      </c>
      <c r="E20" s="58">
        <v>5762</v>
      </c>
      <c r="F20" s="58">
        <v>6944</v>
      </c>
      <c r="G20" s="28">
        <f t="shared" si="0"/>
        <v>6404.583333333333</v>
      </c>
      <c r="H20" s="58">
        <v>6120</v>
      </c>
      <c r="I20" s="58">
        <v>6017</v>
      </c>
      <c r="J20" s="58">
        <v>6790</v>
      </c>
      <c r="K20" s="58">
        <v>6225</v>
      </c>
      <c r="L20" s="58">
        <v>5817</v>
      </c>
      <c r="M20" s="58">
        <v>5658</v>
      </c>
      <c r="N20" s="58">
        <v>7099</v>
      </c>
      <c r="O20" s="58">
        <v>5809</v>
      </c>
      <c r="P20" s="58">
        <v>5697</v>
      </c>
      <c r="Q20" s="58">
        <v>6410</v>
      </c>
      <c r="R20" s="58">
        <v>6140</v>
      </c>
      <c r="S20" s="58">
        <v>9073</v>
      </c>
      <c r="T20" s="29" t="s">
        <v>53</v>
      </c>
    </row>
    <row r="21" spans="1:20" s="27" customFormat="1" ht="12" customHeight="1">
      <c r="A21" s="26" t="s">
        <v>55</v>
      </c>
      <c r="B21" s="27" t="s">
        <v>56</v>
      </c>
      <c r="C21" s="56">
        <v>2843</v>
      </c>
      <c r="D21" s="57">
        <v>2608</v>
      </c>
      <c r="E21" s="58">
        <v>2692</v>
      </c>
      <c r="F21" s="58">
        <v>3055</v>
      </c>
      <c r="G21" s="28">
        <f t="shared" si="0"/>
        <v>3021.0833333333335</v>
      </c>
      <c r="H21" s="58">
        <v>2642</v>
      </c>
      <c r="I21" s="58">
        <v>2457</v>
      </c>
      <c r="J21" s="58">
        <v>2936</v>
      </c>
      <c r="K21" s="58">
        <v>2849</v>
      </c>
      <c r="L21" s="58">
        <v>3394</v>
      </c>
      <c r="M21" s="58">
        <v>2871</v>
      </c>
      <c r="N21" s="58">
        <v>3490</v>
      </c>
      <c r="O21" s="58">
        <v>3355</v>
      </c>
      <c r="P21" s="58">
        <v>2573</v>
      </c>
      <c r="Q21" s="58">
        <v>3474</v>
      </c>
      <c r="R21" s="58">
        <v>2740</v>
      </c>
      <c r="S21" s="58">
        <v>3472</v>
      </c>
      <c r="T21" s="29" t="s">
        <v>55</v>
      </c>
    </row>
    <row r="22" spans="1:20" s="27" customFormat="1" ht="12" customHeight="1">
      <c r="A22" s="26" t="s">
        <v>57</v>
      </c>
      <c r="B22" s="27" t="s">
        <v>58</v>
      </c>
      <c r="C22" s="56">
        <v>2764</v>
      </c>
      <c r="D22" s="57">
        <v>3158</v>
      </c>
      <c r="E22" s="58">
        <v>3208</v>
      </c>
      <c r="F22" s="58">
        <v>3059</v>
      </c>
      <c r="G22" s="28">
        <f t="shared" si="0"/>
        <v>3581.6666666666665</v>
      </c>
      <c r="H22" s="58">
        <v>2154</v>
      </c>
      <c r="I22" s="58">
        <v>2816</v>
      </c>
      <c r="J22" s="58">
        <v>4386</v>
      </c>
      <c r="K22" s="58">
        <v>3453</v>
      </c>
      <c r="L22" s="58">
        <v>3907</v>
      </c>
      <c r="M22" s="58">
        <v>3594</v>
      </c>
      <c r="N22" s="58">
        <v>3860</v>
      </c>
      <c r="O22" s="58">
        <v>4141</v>
      </c>
      <c r="P22" s="58">
        <v>4017</v>
      </c>
      <c r="Q22" s="58">
        <v>2834</v>
      </c>
      <c r="R22" s="58">
        <v>3358</v>
      </c>
      <c r="S22" s="58">
        <v>4460</v>
      </c>
      <c r="T22" s="29" t="s">
        <v>57</v>
      </c>
    </row>
    <row r="23" spans="1:20" s="27" customFormat="1" ht="12" customHeight="1">
      <c r="A23" s="26" t="s">
        <v>59</v>
      </c>
      <c r="B23" s="27" t="s">
        <v>60</v>
      </c>
      <c r="C23" s="56">
        <v>12979</v>
      </c>
      <c r="D23" s="57">
        <v>12145</v>
      </c>
      <c r="E23" s="58">
        <v>11899</v>
      </c>
      <c r="F23" s="58">
        <v>11565</v>
      </c>
      <c r="G23" s="28">
        <f t="shared" si="0"/>
        <v>11546.416666666666</v>
      </c>
      <c r="H23" s="58">
        <v>10336</v>
      </c>
      <c r="I23" s="58">
        <v>9460</v>
      </c>
      <c r="J23" s="58">
        <v>11872</v>
      </c>
      <c r="K23" s="58">
        <v>10960</v>
      </c>
      <c r="L23" s="58">
        <v>12585</v>
      </c>
      <c r="M23" s="58">
        <v>11979</v>
      </c>
      <c r="N23" s="58">
        <v>10698</v>
      </c>
      <c r="O23" s="58">
        <v>13077</v>
      </c>
      <c r="P23" s="58">
        <v>9775</v>
      </c>
      <c r="Q23" s="58">
        <v>9556</v>
      </c>
      <c r="R23" s="58">
        <v>12919</v>
      </c>
      <c r="S23" s="58">
        <v>15340</v>
      </c>
      <c r="T23" s="29" t="s">
        <v>59</v>
      </c>
    </row>
    <row r="24" spans="1:20" s="1" customFormat="1" ht="12" customHeight="1">
      <c r="A24" s="19" t="s">
        <v>61</v>
      </c>
      <c r="C24" s="60">
        <v>17444</v>
      </c>
      <c r="D24" s="61">
        <v>21177</v>
      </c>
      <c r="E24" s="54">
        <v>21863</v>
      </c>
      <c r="F24" s="54">
        <v>15692</v>
      </c>
      <c r="G24" s="24">
        <f t="shared" si="0"/>
        <v>18243.25</v>
      </c>
      <c r="H24" s="25">
        <f aca="true" t="shared" si="3" ref="H24:S24">SUM(H25:H26)</f>
        <v>24547</v>
      </c>
      <c r="I24" s="25">
        <f t="shared" si="3"/>
        <v>20222</v>
      </c>
      <c r="J24" s="25">
        <f t="shared" si="3"/>
        <v>18128</v>
      </c>
      <c r="K24" s="25">
        <f t="shared" si="3"/>
        <v>14935</v>
      </c>
      <c r="L24" s="25">
        <f t="shared" si="3"/>
        <v>14538</v>
      </c>
      <c r="M24" s="25">
        <f t="shared" si="3"/>
        <v>12021</v>
      </c>
      <c r="N24" s="25">
        <f t="shared" si="3"/>
        <v>16591</v>
      </c>
      <c r="O24" s="25">
        <f t="shared" si="3"/>
        <v>18397</v>
      </c>
      <c r="P24" s="25">
        <f t="shared" si="3"/>
        <v>21135</v>
      </c>
      <c r="Q24" s="25">
        <f t="shared" si="3"/>
        <v>29310</v>
      </c>
      <c r="R24" s="25">
        <f t="shared" si="3"/>
        <v>12135</v>
      </c>
      <c r="S24" s="25">
        <f t="shared" si="3"/>
        <v>16960</v>
      </c>
      <c r="T24" s="21" t="s">
        <v>62</v>
      </c>
    </row>
    <row r="25" spans="1:20" s="27" customFormat="1" ht="12" customHeight="1">
      <c r="A25" s="26" t="s">
        <v>63</v>
      </c>
      <c r="B25" s="27" t="s">
        <v>64</v>
      </c>
      <c r="C25" s="56">
        <v>14889</v>
      </c>
      <c r="D25" s="57">
        <v>16569</v>
      </c>
      <c r="E25" s="58">
        <v>14635</v>
      </c>
      <c r="F25" s="58">
        <v>11938</v>
      </c>
      <c r="G25" s="28">
        <f t="shared" si="0"/>
        <v>11518.083333333334</v>
      </c>
      <c r="H25" s="58">
        <v>12915</v>
      </c>
      <c r="I25" s="58">
        <v>13080</v>
      </c>
      <c r="J25" s="58">
        <v>14465</v>
      </c>
      <c r="K25" s="58">
        <v>13042</v>
      </c>
      <c r="L25" s="58">
        <v>12302</v>
      </c>
      <c r="M25" s="58">
        <v>10281</v>
      </c>
      <c r="N25" s="58">
        <v>11128</v>
      </c>
      <c r="O25" s="58">
        <v>9756</v>
      </c>
      <c r="P25" s="58">
        <v>8249</v>
      </c>
      <c r="Q25" s="58">
        <v>8900</v>
      </c>
      <c r="R25" s="58">
        <v>10614</v>
      </c>
      <c r="S25" s="58">
        <v>13485</v>
      </c>
      <c r="T25" s="29" t="s">
        <v>63</v>
      </c>
    </row>
    <row r="26" spans="1:20" s="27" customFormat="1" ht="12" customHeight="1">
      <c r="A26" s="26" t="s">
        <v>65</v>
      </c>
      <c r="B26" s="27" t="s">
        <v>66</v>
      </c>
      <c r="C26" s="56">
        <v>2555</v>
      </c>
      <c r="D26" s="57">
        <v>4608</v>
      </c>
      <c r="E26" s="58">
        <v>7228</v>
      </c>
      <c r="F26" s="58">
        <v>3754</v>
      </c>
      <c r="G26" s="28">
        <f t="shared" si="0"/>
        <v>6725.166666666667</v>
      </c>
      <c r="H26" s="58">
        <v>11632</v>
      </c>
      <c r="I26" s="58">
        <v>7142</v>
      </c>
      <c r="J26" s="58">
        <v>3663</v>
      </c>
      <c r="K26" s="58">
        <v>1893</v>
      </c>
      <c r="L26" s="58">
        <v>2236</v>
      </c>
      <c r="M26" s="58">
        <v>1740</v>
      </c>
      <c r="N26" s="58">
        <v>5463</v>
      </c>
      <c r="O26" s="58">
        <v>8641</v>
      </c>
      <c r="P26" s="58">
        <v>12886</v>
      </c>
      <c r="Q26" s="58">
        <v>20410</v>
      </c>
      <c r="R26" s="58">
        <v>1521</v>
      </c>
      <c r="S26" s="58">
        <v>3475</v>
      </c>
      <c r="T26" s="29" t="s">
        <v>65</v>
      </c>
    </row>
    <row r="27" spans="1:20" s="1" customFormat="1" ht="12" customHeight="1">
      <c r="A27" s="19" t="s">
        <v>67</v>
      </c>
      <c r="C27" s="60">
        <v>17845</v>
      </c>
      <c r="D27" s="61">
        <v>17522</v>
      </c>
      <c r="E27" s="54">
        <v>19293</v>
      </c>
      <c r="F27" s="54">
        <v>20546</v>
      </c>
      <c r="G27" s="24">
        <f t="shared" si="0"/>
        <v>19226.333333333332</v>
      </c>
      <c r="H27" s="25">
        <f aca="true" t="shared" si="4" ref="H27:S27">SUM(H28:H31)</f>
        <v>23582</v>
      </c>
      <c r="I27" s="25">
        <f t="shared" si="4"/>
        <v>21668</v>
      </c>
      <c r="J27" s="25">
        <f t="shared" si="4"/>
        <v>21699</v>
      </c>
      <c r="K27" s="25">
        <f t="shared" si="4"/>
        <v>18409</v>
      </c>
      <c r="L27" s="25">
        <f t="shared" si="4"/>
        <v>16460</v>
      </c>
      <c r="M27" s="25">
        <f t="shared" si="4"/>
        <v>17368</v>
      </c>
      <c r="N27" s="25">
        <f t="shared" si="4"/>
        <v>16086</v>
      </c>
      <c r="O27" s="25">
        <f t="shared" si="4"/>
        <v>17049</v>
      </c>
      <c r="P27" s="25">
        <f t="shared" si="4"/>
        <v>20674</v>
      </c>
      <c r="Q27" s="25">
        <f t="shared" si="4"/>
        <v>17757</v>
      </c>
      <c r="R27" s="25">
        <f t="shared" si="4"/>
        <v>20241</v>
      </c>
      <c r="S27" s="25">
        <f t="shared" si="4"/>
        <v>19723</v>
      </c>
      <c r="T27" s="21" t="s">
        <v>68</v>
      </c>
    </row>
    <row r="28" spans="1:20" s="27" customFormat="1" ht="12" customHeight="1">
      <c r="A28" s="26" t="s">
        <v>69</v>
      </c>
      <c r="B28" s="27" t="s">
        <v>70</v>
      </c>
      <c r="C28" s="56">
        <v>7512</v>
      </c>
      <c r="D28" s="57">
        <v>7530</v>
      </c>
      <c r="E28" s="58">
        <v>8321</v>
      </c>
      <c r="F28" s="58">
        <v>8660</v>
      </c>
      <c r="G28" s="28">
        <f t="shared" si="0"/>
        <v>8249.083333333334</v>
      </c>
      <c r="H28" s="58">
        <v>8875</v>
      </c>
      <c r="I28" s="58">
        <v>9366</v>
      </c>
      <c r="J28" s="58">
        <v>8448</v>
      </c>
      <c r="K28" s="58">
        <v>7234</v>
      </c>
      <c r="L28" s="58">
        <v>6780</v>
      </c>
      <c r="M28" s="58">
        <v>6897</v>
      </c>
      <c r="N28" s="58">
        <v>7065</v>
      </c>
      <c r="O28" s="58">
        <v>9186</v>
      </c>
      <c r="P28" s="58">
        <v>9865</v>
      </c>
      <c r="Q28" s="58">
        <v>8556</v>
      </c>
      <c r="R28" s="58">
        <v>8136</v>
      </c>
      <c r="S28" s="58">
        <v>8581</v>
      </c>
      <c r="T28" s="29" t="s">
        <v>69</v>
      </c>
    </row>
    <row r="29" spans="1:20" s="27" customFormat="1" ht="12" customHeight="1">
      <c r="A29" s="26" t="s">
        <v>71</v>
      </c>
      <c r="B29" s="27" t="s">
        <v>72</v>
      </c>
      <c r="C29" s="56">
        <v>5348</v>
      </c>
      <c r="D29" s="57">
        <v>5322</v>
      </c>
      <c r="E29" s="58">
        <v>5603</v>
      </c>
      <c r="F29" s="58">
        <v>5759</v>
      </c>
      <c r="G29" s="28">
        <f t="shared" si="0"/>
        <v>5387</v>
      </c>
      <c r="H29" s="58">
        <v>6313</v>
      </c>
      <c r="I29" s="58">
        <v>6602</v>
      </c>
      <c r="J29" s="58">
        <v>6761</v>
      </c>
      <c r="K29" s="58">
        <v>6514</v>
      </c>
      <c r="L29" s="58">
        <v>5771</v>
      </c>
      <c r="M29" s="58">
        <v>4577</v>
      </c>
      <c r="N29" s="58">
        <v>4496</v>
      </c>
      <c r="O29" s="58">
        <v>4123</v>
      </c>
      <c r="P29" s="58">
        <v>4015</v>
      </c>
      <c r="Q29" s="58">
        <v>4430</v>
      </c>
      <c r="R29" s="58">
        <v>5286</v>
      </c>
      <c r="S29" s="58">
        <v>5756</v>
      </c>
      <c r="T29" s="29" t="s">
        <v>71</v>
      </c>
    </row>
    <row r="30" spans="1:20" s="27" customFormat="1" ht="12" customHeight="1">
      <c r="A30" s="26" t="s">
        <v>73</v>
      </c>
      <c r="B30" s="27" t="s">
        <v>74</v>
      </c>
      <c r="C30" s="56">
        <v>837</v>
      </c>
      <c r="D30" s="57">
        <v>632</v>
      </c>
      <c r="E30" s="58">
        <v>814</v>
      </c>
      <c r="F30" s="58">
        <v>948</v>
      </c>
      <c r="G30" s="28">
        <f t="shared" si="0"/>
        <v>1064.0833333333333</v>
      </c>
      <c r="H30" s="58">
        <v>2380</v>
      </c>
      <c r="I30" s="58">
        <v>2379</v>
      </c>
      <c r="J30" s="58">
        <v>1428</v>
      </c>
      <c r="K30" s="58">
        <v>809</v>
      </c>
      <c r="L30" s="58">
        <v>581</v>
      </c>
      <c r="M30" s="58">
        <v>577</v>
      </c>
      <c r="N30" s="58">
        <v>414</v>
      </c>
      <c r="O30" s="58">
        <v>260</v>
      </c>
      <c r="P30" s="58">
        <v>654</v>
      </c>
      <c r="Q30" s="58">
        <v>684</v>
      </c>
      <c r="R30" s="58">
        <v>971</v>
      </c>
      <c r="S30" s="58">
        <v>1632</v>
      </c>
      <c r="T30" s="29" t="s">
        <v>73</v>
      </c>
    </row>
    <row r="31" spans="1:20" s="27" customFormat="1" ht="12" customHeight="1">
      <c r="A31" s="26" t="s">
        <v>75</v>
      </c>
      <c r="B31" s="27" t="s">
        <v>76</v>
      </c>
      <c r="C31" s="56">
        <v>4148</v>
      </c>
      <c r="D31" s="57">
        <v>4038</v>
      </c>
      <c r="E31" s="58">
        <v>4555</v>
      </c>
      <c r="F31" s="58">
        <v>5178</v>
      </c>
      <c r="G31" s="28">
        <f t="shared" si="0"/>
        <v>4526.166666666667</v>
      </c>
      <c r="H31" s="58">
        <v>6014</v>
      </c>
      <c r="I31" s="58">
        <v>3321</v>
      </c>
      <c r="J31" s="58">
        <v>5062</v>
      </c>
      <c r="K31" s="58">
        <v>3852</v>
      </c>
      <c r="L31" s="58">
        <v>3328</v>
      </c>
      <c r="M31" s="58">
        <v>5317</v>
      </c>
      <c r="N31" s="58">
        <v>4111</v>
      </c>
      <c r="O31" s="58">
        <v>3480</v>
      </c>
      <c r="P31" s="58">
        <v>6140</v>
      </c>
      <c r="Q31" s="58">
        <v>4087</v>
      </c>
      <c r="R31" s="58">
        <v>5848</v>
      </c>
      <c r="S31" s="58">
        <v>3754</v>
      </c>
      <c r="T31" s="29" t="s">
        <v>75</v>
      </c>
    </row>
    <row r="32" spans="1:20" s="1" customFormat="1" ht="12" customHeight="1">
      <c r="A32" s="19" t="s">
        <v>77</v>
      </c>
      <c r="C32" s="60">
        <v>12116</v>
      </c>
      <c r="D32" s="61">
        <v>12521</v>
      </c>
      <c r="E32" s="54">
        <v>14721</v>
      </c>
      <c r="F32" s="54">
        <v>12175</v>
      </c>
      <c r="G32" s="24">
        <f t="shared" si="0"/>
        <v>12529.25</v>
      </c>
      <c r="H32" s="25">
        <f aca="true" t="shared" si="5" ref="H32:S32">SUM(H33:H38)</f>
        <v>9507</v>
      </c>
      <c r="I32" s="25">
        <f t="shared" si="5"/>
        <v>8332</v>
      </c>
      <c r="J32" s="25">
        <f t="shared" si="5"/>
        <v>15603</v>
      </c>
      <c r="K32" s="25">
        <f t="shared" si="5"/>
        <v>7165</v>
      </c>
      <c r="L32" s="25">
        <f t="shared" si="5"/>
        <v>9758</v>
      </c>
      <c r="M32" s="25">
        <f t="shared" si="5"/>
        <v>13609</v>
      </c>
      <c r="N32" s="25">
        <f t="shared" si="5"/>
        <v>14119</v>
      </c>
      <c r="O32" s="25">
        <f t="shared" si="5"/>
        <v>8771</v>
      </c>
      <c r="P32" s="25">
        <f t="shared" si="5"/>
        <v>7244</v>
      </c>
      <c r="Q32" s="25">
        <f t="shared" si="5"/>
        <v>13533</v>
      </c>
      <c r="R32" s="25">
        <f t="shared" si="5"/>
        <v>20940</v>
      </c>
      <c r="S32" s="25">
        <f t="shared" si="5"/>
        <v>21770</v>
      </c>
      <c r="T32" s="21" t="s">
        <v>78</v>
      </c>
    </row>
    <row r="33" spans="1:20" s="27" customFormat="1" ht="12" customHeight="1">
      <c r="A33" s="26" t="s">
        <v>79</v>
      </c>
      <c r="B33" s="27" t="s">
        <v>80</v>
      </c>
      <c r="C33" s="56">
        <v>3284</v>
      </c>
      <c r="D33" s="57">
        <v>4466</v>
      </c>
      <c r="E33" s="58">
        <v>5917</v>
      </c>
      <c r="F33" s="58">
        <v>4072</v>
      </c>
      <c r="G33" s="28">
        <f t="shared" si="0"/>
        <v>3940</v>
      </c>
      <c r="H33" s="58">
        <v>3998</v>
      </c>
      <c r="I33" s="58">
        <v>1427</v>
      </c>
      <c r="J33" s="58">
        <v>6489</v>
      </c>
      <c r="K33" s="58">
        <v>872</v>
      </c>
      <c r="L33" s="58">
        <v>1984</v>
      </c>
      <c r="M33" s="58">
        <v>5542</v>
      </c>
      <c r="N33" s="58">
        <v>5628</v>
      </c>
      <c r="O33" s="58">
        <v>2231</v>
      </c>
      <c r="P33" s="58">
        <v>1604</v>
      </c>
      <c r="Q33" s="58">
        <v>1626</v>
      </c>
      <c r="R33" s="58">
        <v>6180</v>
      </c>
      <c r="S33" s="58">
        <v>9699</v>
      </c>
      <c r="T33" s="29" t="s">
        <v>79</v>
      </c>
    </row>
    <row r="34" spans="1:20" s="27" customFormat="1" ht="12" customHeight="1">
      <c r="A34" s="26" t="s">
        <v>81</v>
      </c>
      <c r="B34" s="27" t="s">
        <v>82</v>
      </c>
      <c r="C34" s="56">
        <v>1782</v>
      </c>
      <c r="D34" s="57">
        <v>1685</v>
      </c>
      <c r="E34" s="58">
        <v>1919</v>
      </c>
      <c r="F34" s="58">
        <v>1295</v>
      </c>
      <c r="G34" s="28">
        <f t="shared" si="0"/>
        <v>1850.9166666666667</v>
      </c>
      <c r="H34" s="58">
        <v>662</v>
      </c>
      <c r="I34" s="58">
        <v>1247</v>
      </c>
      <c r="J34" s="58">
        <v>1456</v>
      </c>
      <c r="K34" s="58">
        <v>607</v>
      </c>
      <c r="L34" s="58">
        <v>651</v>
      </c>
      <c r="M34" s="58">
        <v>616</v>
      </c>
      <c r="N34" s="58">
        <v>1303</v>
      </c>
      <c r="O34" s="58">
        <v>397</v>
      </c>
      <c r="P34" s="58">
        <v>454</v>
      </c>
      <c r="Q34" s="58">
        <v>4539</v>
      </c>
      <c r="R34" s="58">
        <v>6874</v>
      </c>
      <c r="S34" s="58">
        <v>3405</v>
      </c>
      <c r="T34" s="29" t="s">
        <v>81</v>
      </c>
    </row>
    <row r="35" spans="1:20" s="27" customFormat="1" ht="12" customHeight="1">
      <c r="A35" s="26" t="s">
        <v>83</v>
      </c>
      <c r="B35" s="27" t="s">
        <v>84</v>
      </c>
      <c r="C35" s="56">
        <v>796</v>
      </c>
      <c r="D35" s="57">
        <v>881</v>
      </c>
      <c r="E35" s="58">
        <v>1322</v>
      </c>
      <c r="F35" s="58">
        <v>1026</v>
      </c>
      <c r="G35" s="28">
        <f t="shared" si="0"/>
        <v>815.6666666666666</v>
      </c>
      <c r="H35" s="58">
        <v>967</v>
      </c>
      <c r="I35" s="58">
        <v>622</v>
      </c>
      <c r="J35" s="58">
        <v>1698</v>
      </c>
      <c r="K35" s="58">
        <v>814</v>
      </c>
      <c r="L35" s="58">
        <v>583</v>
      </c>
      <c r="M35" s="58">
        <v>1057</v>
      </c>
      <c r="N35" s="58">
        <v>200</v>
      </c>
      <c r="O35" s="58">
        <v>335</v>
      </c>
      <c r="P35" s="58">
        <v>313</v>
      </c>
      <c r="Q35" s="58">
        <v>625</v>
      </c>
      <c r="R35" s="58">
        <v>1437</v>
      </c>
      <c r="S35" s="58">
        <v>1137</v>
      </c>
      <c r="T35" s="29" t="s">
        <v>83</v>
      </c>
    </row>
    <row r="36" spans="1:20" s="27" customFormat="1" ht="12" customHeight="1">
      <c r="A36" s="26" t="s">
        <v>85</v>
      </c>
      <c r="B36" s="27" t="s">
        <v>86</v>
      </c>
      <c r="C36" s="56">
        <v>2693</v>
      </c>
      <c r="D36" s="57">
        <v>2648</v>
      </c>
      <c r="E36" s="58">
        <v>2704</v>
      </c>
      <c r="F36" s="58">
        <v>2569</v>
      </c>
      <c r="G36" s="28">
        <f t="shared" si="0"/>
        <v>2688.75</v>
      </c>
      <c r="H36" s="58">
        <v>1678</v>
      </c>
      <c r="I36" s="58">
        <v>2129</v>
      </c>
      <c r="J36" s="58">
        <v>2921</v>
      </c>
      <c r="K36" s="58">
        <v>2467</v>
      </c>
      <c r="L36" s="58">
        <v>3302</v>
      </c>
      <c r="M36" s="58">
        <v>3304</v>
      </c>
      <c r="N36" s="58">
        <v>2701</v>
      </c>
      <c r="O36" s="58">
        <v>2448</v>
      </c>
      <c r="P36" s="58">
        <v>2229</v>
      </c>
      <c r="Q36" s="58">
        <v>2734</v>
      </c>
      <c r="R36" s="58">
        <v>2572</v>
      </c>
      <c r="S36" s="58">
        <v>3780</v>
      </c>
      <c r="T36" s="29" t="s">
        <v>85</v>
      </c>
    </row>
    <row r="37" spans="1:20" s="27" customFormat="1" ht="12" customHeight="1">
      <c r="A37" s="26" t="s">
        <v>87</v>
      </c>
      <c r="B37" s="27" t="s">
        <v>88</v>
      </c>
      <c r="C37" s="56">
        <v>2259</v>
      </c>
      <c r="D37" s="57">
        <v>2172</v>
      </c>
      <c r="E37" s="58">
        <v>2006</v>
      </c>
      <c r="F37" s="58">
        <v>2137</v>
      </c>
      <c r="G37" s="28">
        <f t="shared" si="0"/>
        <v>2068.1666666666665</v>
      </c>
      <c r="H37" s="58">
        <v>1134</v>
      </c>
      <c r="I37" s="58">
        <v>1666</v>
      </c>
      <c r="J37" s="58">
        <v>2444</v>
      </c>
      <c r="K37" s="58">
        <v>1746</v>
      </c>
      <c r="L37" s="58">
        <v>2247</v>
      </c>
      <c r="M37" s="58">
        <v>2142</v>
      </c>
      <c r="N37" s="58">
        <v>2293</v>
      </c>
      <c r="O37" s="58">
        <v>2369</v>
      </c>
      <c r="P37" s="58">
        <v>1851</v>
      </c>
      <c r="Q37" s="58">
        <v>2030</v>
      </c>
      <c r="R37" s="58">
        <v>2308</v>
      </c>
      <c r="S37" s="58">
        <v>2588</v>
      </c>
      <c r="T37" s="29" t="s">
        <v>87</v>
      </c>
    </row>
    <row r="38" spans="1:20" s="27" customFormat="1" ht="12" customHeight="1">
      <c r="A38" s="26" t="s">
        <v>89</v>
      </c>
      <c r="B38" s="27" t="s">
        <v>90</v>
      </c>
      <c r="C38" s="56">
        <v>1302</v>
      </c>
      <c r="D38" s="57">
        <v>670</v>
      </c>
      <c r="E38" s="58">
        <v>852</v>
      </c>
      <c r="F38" s="58">
        <v>1077</v>
      </c>
      <c r="G38" s="28">
        <f aca="true" t="shared" si="6" ref="G38:G69">SUM(H38:S38)/12</f>
        <v>1165.75</v>
      </c>
      <c r="H38" s="58">
        <v>1068</v>
      </c>
      <c r="I38" s="58">
        <v>1241</v>
      </c>
      <c r="J38" s="58">
        <v>595</v>
      </c>
      <c r="K38" s="58">
        <v>659</v>
      </c>
      <c r="L38" s="58">
        <v>991</v>
      </c>
      <c r="M38" s="58">
        <v>948</v>
      </c>
      <c r="N38" s="58">
        <v>1994</v>
      </c>
      <c r="O38" s="58">
        <v>991</v>
      </c>
      <c r="P38" s="58">
        <v>793</v>
      </c>
      <c r="Q38" s="58">
        <v>1979</v>
      </c>
      <c r="R38" s="58">
        <v>1569</v>
      </c>
      <c r="S38" s="58">
        <v>1161</v>
      </c>
      <c r="T38" s="29" t="s">
        <v>89</v>
      </c>
    </row>
    <row r="39" spans="1:20" s="1" customFormat="1" ht="12" customHeight="1">
      <c r="A39" s="19" t="s">
        <v>91</v>
      </c>
      <c r="C39" s="60">
        <v>23754</v>
      </c>
      <c r="D39" s="61">
        <v>20809</v>
      </c>
      <c r="E39" s="54">
        <v>20841</v>
      </c>
      <c r="F39" s="54">
        <v>20636</v>
      </c>
      <c r="G39" s="24">
        <f t="shared" si="6"/>
        <v>19113</v>
      </c>
      <c r="H39" s="25">
        <f aca="true" t="shared" si="7" ref="H39:S39">SUM(H40:H47)</f>
        <v>19684</v>
      </c>
      <c r="I39" s="25">
        <f t="shared" si="7"/>
        <v>20503</v>
      </c>
      <c r="J39" s="25">
        <f t="shared" si="7"/>
        <v>22277</v>
      </c>
      <c r="K39" s="25">
        <f t="shared" si="7"/>
        <v>17283</v>
      </c>
      <c r="L39" s="25">
        <f t="shared" si="7"/>
        <v>20122</v>
      </c>
      <c r="M39" s="25">
        <f t="shared" si="7"/>
        <v>20357</v>
      </c>
      <c r="N39" s="25">
        <f t="shared" si="7"/>
        <v>16459</v>
      </c>
      <c r="O39" s="25">
        <f t="shared" si="7"/>
        <v>15188</v>
      </c>
      <c r="P39" s="25">
        <f t="shared" si="7"/>
        <v>16016</v>
      </c>
      <c r="Q39" s="25">
        <f t="shared" si="7"/>
        <v>18299</v>
      </c>
      <c r="R39" s="25">
        <f t="shared" si="7"/>
        <v>16380</v>
      </c>
      <c r="S39" s="25">
        <f t="shared" si="7"/>
        <v>26788</v>
      </c>
      <c r="T39" s="21" t="s">
        <v>92</v>
      </c>
    </row>
    <row r="40" spans="1:20" s="27" customFormat="1" ht="12" customHeight="1">
      <c r="A40" s="26" t="s">
        <v>93</v>
      </c>
      <c r="B40" s="27" t="s">
        <v>94</v>
      </c>
      <c r="C40" s="56">
        <v>2235</v>
      </c>
      <c r="D40" s="57">
        <v>1629</v>
      </c>
      <c r="E40" s="58">
        <v>491</v>
      </c>
      <c r="F40" s="58">
        <v>1504</v>
      </c>
      <c r="G40" s="28">
        <f t="shared" si="6"/>
        <v>554.0833333333334</v>
      </c>
      <c r="H40" s="58">
        <v>0</v>
      </c>
      <c r="I40" s="58">
        <v>20</v>
      </c>
      <c r="J40" s="58">
        <v>0</v>
      </c>
      <c r="K40" s="58">
        <v>2175</v>
      </c>
      <c r="L40" s="58">
        <v>0</v>
      </c>
      <c r="M40" s="58">
        <v>0</v>
      </c>
      <c r="N40" s="58">
        <v>111</v>
      </c>
      <c r="O40" s="58">
        <v>441</v>
      </c>
      <c r="P40" s="58">
        <v>107</v>
      </c>
      <c r="Q40" s="58">
        <v>561</v>
      </c>
      <c r="R40" s="58">
        <v>330</v>
      </c>
      <c r="S40" s="58">
        <v>2904</v>
      </c>
      <c r="T40" s="29" t="s">
        <v>93</v>
      </c>
    </row>
    <row r="41" spans="1:20" s="27" customFormat="1" ht="12" customHeight="1">
      <c r="A41" s="26" t="s">
        <v>95</v>
      </c>
      <c r="B41" s="27" t="s">
        <v>96</v>
      </c>
      <c r="C41" s="56">
        <v>9942</v>
      </c>
      <c r="D41" s="57">
        <v>8707</v>
      </c>
      <c r="E41" s="58">
        <v>9725</v>
      </c>
      <c r="F41" s="58">
        <v>8120</v>
      </c>
      <c r="G41" s="28">
        <f t="shared" si="6"/>
        <v>7950.916666666667</v>
      </c>
      <c r="H41" s="58">
        <v>9902</v>
      </c>
      <c r="I41" s="58">
        <v>10370</v>
      </c>
      <c r="J41" s="58">
        <v>11311</v>
      </c>
      <c r="K41" s="58">
        <v>5420</v>
      </c>
      <c r="L41" s="58">
        <v>8042</v>
      </c>
      <c r="M41" s="58">
        <v>8205</v>
      </c>
      <c r="N41" s="58">
        <v>5775</v>
      </c>
      <c r="O41" s="58">
        <v>5862</v>
      </c>
      <c r="P41" s="58">
        <v>5746</v>
      </c>
      <c r="Q41" s="58">
        <v>8430</v>
      </c>
      <c r="R41" s="58">
        <v>6316</v>
      </c>
      <c r="S41" s="58">
        <v>10032</v>
      </c>
      <c r="T41" s="29" t="s">
        <v>95</v>
      </c>
    </row>
    <row r="42" spans="1:20" s="27" customFormat="1" ht="12" customHeight="1">
      <c r="A42" s="26" t="s">
        <v>97</v>
      </c>
      <c r="B42" s="27" t="s">
        <v>98</v>
      </c>
      <c r="C42" s="56">
        <v>3703</v>
      </c>
      <c r="D42" s="57">
        <v>3666</v>
      </c>
      <c r="E42" s="58">
        <v>4150</v>
      </c>
      <c r="F42" s="58">
        <v>4081</v>
      </c>
      <c r="G42" s="28">
        <f t="shared" si="6"/>
        <v>4018.4166666666665</v>
      </c>
      <c r="H42" s="58">
        <v>4218</v>
      </c>
      <c r="I42" s="58">
        <v>5103</v>
      </c>
      <c r="J42" s="58">
        <v>2827</v>
      </c>
      <c r="K42" s="58">
        <v>3565</v>
      </c>
      <c r="L42" s="58">
        <v>4169</v>
      </c>
      <c r="M42" s="58">
        <v>5406</v>
      </c>
      <c r="N42" s="58">
        <v>4004</v>
      </c>
      <c r="O42" s="58">
        <v>3123</v>
      </c>
      <c r="P42" s="58">
        <v>3230</v>
      </c>
      <c r="Q42" s="58">
        <v>3272</v>
      </c>
      <c r="R42" s="58">
        <v>3845</v>
      </c>
      <c r="S42" s="58">
        <v>5459</v>
      </c>
      <c r="T42" s="29" t="s">
        <v>97</v>
      </c>
    </row>
    <row r="43" spans="1:20" s="27" customFormat="1" ht="12" customHeight="1">
      <c r="A43" s="26" t="s">
        <v>99</v>
      </c>
      <c r="B43" s="27" t="s">
        <v>100</v>
      </c>
      <c r="C43" s="56">
        <v>1955</v>
      </c>
      <c r="D43" s="57">
        <v>1508</v>
      </c>
      <c r="E43" s="58">
        <v>1717</v>
      </c>
      <c r="F43" s="58">
        <v>1991</v>
      </c>
      <c r="G43" s="28">
        <f t="shared" si="6"/>
        <v>1739.6666666666667</v>
      </c>
      <c r="H43" s="58">
        <v>1643</v>
      </c>
      <c r="I43" s="58">
        <v>1343</v>
      </c>
      <c r="J43" s="58">
        <v>2127</v>
      </c>
      <c r="K43" s="58">
        <v>1011</v>
      </c>
      <c r="L43" s="58">
        <v>894</v>
      </c>
      <c r="M43" s="58">
        <v>2243</v>
      </c>
      <c r="N43" s="58">
        <v>1739</v>
      </c>
      <c r="O43" s="58">
        <v>1363</v>
      </c>
      <c r="P43" s="58">
        <v>2171</v>
      </c>
      <c r="Q43" s="58">
        <v>1710</v>
      </c>
      <c r="R43" s="58">
        <v>1792</v>
      </c>
      <c r="S43" s="58">
        <v>2840</v>
      </c>
      <c r="T43" s="29" t="s">
        <v>99</v>
      </c>
    </row>
    <row r="44" spans="1:20" s="27" customFormat="1" ht="12" customHeight="1">
      <c r="A44" s="26" t="s">
        <v>101</v>
      </c>
      <c r="B44" s="27" t="s">
        <v>102</v>
      </c>
      <c r="C44" s="56">
        <v>450</v>
      </c>
      <c r="D44" s="57">
        <v>501</v>
      </c>
      <c r="E44" s="58">
        <v>232</v>
      </c>
      <c r="F44" s="58">
        <v>438</v>
      </c>
      <c r="G44" s="28">
        <f t="shared" si="6"/>
        <v>405.5</v>
      </c>
      <c r="H44" s="58">
        <v>147</v>
      </c>
      <c r="I44" s="58">
        <v>178</v>
      </c>
      <c r="J44" s="58">
        <v>205</v>
      </c>
      <c r="K44" s="58">
        <v>334</v>
      </c>
      <c r="L44" s="58">
        <v>819</v>
      </c>
      <c r="M44" s="58">
        <v>732</v>
      </c>
      <c r="N44" s="58">
        <v>615</v>
      </c>
      <c r="O44" s="58">
        <v>610</v>
      </c>
      <c r="P44" s="58">
        <v>373</v>
      </c>
      <c r="Q44" s="58">
        <v>291</v>
      </c>
      <c r="R44" s="58">
        <v>325</v>
      </c>
      <c r="S44" s="58">
        <v>237</v>
      </c>
      <c r="T44" s="29" t="s">
        <v>101</v>
      </c>
    </row>
    <row r="45" spans="1:20" s="27" customFormat="1" ht="12" customHeight="1">
      <c r="A45" s="26" t="s">
        <v>103</v>
      </c>
      <c r="B45" s="27" t="s">
        <v>104</v>
      </c>
      <c r="C45" s="56">
        <v>1759</v>
      </c>
      <c r="D45" s="57">
        <v>1549</v>
      </c>
      <c r="E45" s="58">
        <v>1407</v>
      </c>
      <c r="F45" s="58">
        <v>1445</v>
      </c>
      <c r="G45" s="28">
        <f t="shared" si="6"/>
        <v>1103.1666666666667</v>
      </c>
      <c r="H45" s="58">
        <v>892</v>
      </c>
      <c r="I45" s="58">
        <v>943</v>
      </c>
      <c r="J45" s="58">
        <v>1294</v>
      </c>
      <c r="K45" s="58">
        <v>1082</v>
      </c>
      <c r="L45" s="58">
        <v>1194</v>
      </c>
      <c r="M45" s="58">
        <v>1277</v>
      </c>
      <c r="N45" s="58">
        <v>830</v>
      </c>
      <c r="O45" s="58">
        <v>677</v>
      </c>
      <c r="P45" s="58">
        <v>871</v>
      </c>
      <c r="Q45" s="58">
        <v>1438</v>
      </c>
      <c r="R45" s="58">
        <v>885</v>
      </c>
      <c r="S45" s="58">
        <v>1855</v>
      </c>
      <c r="T45" s="29" t="s">
        <v>103</v>
      </c>
    </row>
    <row r="46" spans="1:20" s="27" customFormat="1" ht="12" customHeight="1">
      <c r="A46" s="26" t="s">
        <v>105</v>
      </c>
      <c r="B46" s="27" t="s">
        <v>106</v>
      </c>
      <c r="C46" s="56">
        <v>2431</v>
      </c>
      <c r="D46" s="57">
        <v>2071</v>
      </c>
      <c r="E46" s="58">
        <v>1956</v>
      </c>
      <c r="F46" s="58">
        <v>1914</v>
      </c>
      <c r="G46" s="28">
        <f t="shared" si="6"/>
        <v>2117.5</v>
      </c>
      <c r="H46" s="58">
        <v>2101</v>
      </c>
      <c r="I46" s="58">
        <v>1540</v>
      </c>
      <c r="J46" s="58">
        <v>3158</v>
      </c>
      <c r="K46" s="58">
        <v>1951</v>
      </c>
      <c r="L46" s="58">
        <v>2775</v>
      </c>
      <c r="M46" s="58">
        <v>1394</v>
      </c>
      <c r="N46" s="58">
        <v>2027</v>
      </c>
      <c r="O46" s="58">
        <v>2087</v>
      </c>
      <c r="P46" s="58">
        <v>2792</v>
      </c>
      <c r="Q46" s="58">
        <v>1599</v>
      </c>
      <c r="R46" s="58">
        <v>1646</v>
      </c>
      <c r="S46" s="58">
        <v>2340</v>
      </c>
      <c r="T46" s="29" t="s">
        <v>105</v>
      </c>
    </row>
    <row r="47" spans="1:20" s="27" customFormat="1" ht="12" customHeight="1">
      <c r="A47" s="26" t="s">
        <v>107</v>
      </c>
      <c r="B47" s="27" t="s">
        <v>108</v>
      </c>
      <c r="C47" s="56">
        <v>1279</v>
      </c>
      <c r="D47" s="57">
        <v>1177</v>
      </c>
      <c r="E47" s="58">
        <v>1164</v>
      </c>
      <c r="F47" s="58">
        <v>1143</v>
      </c>
      <c r="G47" s="28">
        <f t="shared" si="6"/>
        <v>1223.75</v>
      </c>
      <c r="H47" s="58">
        <v>781</v>
      </c>
      <c r="I47" s="58">
        <v>1006</v>
      </c>
      <c r="J47" s="58">
        <v>1355</v>
      </c>
      <c r="K47" s="58">
        <v>1745</v>
      </c>
      <c r="L47" s="58">
        <v>2229</v>
      </c>
      <c r="M47" s="58">
        <v>1100</v>
      </c>
      <c r="N47" s="58">
        <v>1358</v>
      </c>
      <c r="O47" s="58">
        <v>1025</v>
      </c>
      <c r="P47" s="58">
        <v>726</v>
      </c>
      <c r="Q47" s="58">
        <v>998</v>
      </c>
      <c r="R47" s="58">
        <v>1241</v>
      </c>
      <c r="S47" s="58">
        <v>1121</v>
      </c>
      <c r="T47" s="29" t="s">
        <v>107</v>
      </c>
    </row>
    <row r="48" spans="1:20" s="1" customFormat="1" ht="12" customHeight="1">
      <c r="A48" s="19" t="s">
        <v>109</v>
      </c>
      <c r="C48" s="60">
        <v>10846</v>
      </c>
      <c r="D48" s="61">
        <v>8441</v>
      </c>
      <c r="E48" s="54">
        <v>10273</v>
      </c>
      <c r="F48" s="54">
        <v>11895</v>
      </c>
      <c r="G48" s="24">
        <f t="shared" si="6"/>
        <v>10400.916666666666</v>
      </c>
      <c r="H48" s="25">
        <f aca="true" t="shared" si="8" ref="H48:S48">SUM(H49:H52)</f>
        <v>9250</v>
      </c>
      <c r="I48" s="25">
        <f t="shared" si="8"/>
        <v>8555</v>
      </c>
      <c r="J48" s="25">
        <f t="shared" si="8"/>
        <v>9558</v>
      </c>
      <c r="K48" s="25">
        <f t="shared" si="8"/>
        <v>7872</v>
      </c>
      <c r="L48" s="25">
        <f t="shared" si="8"/>
        <v>8736</v>
      </c>
      <c r="M48" s="25">
        <f t="shared" si="8"/>
        <v>9930</v>
      </c>
      <c r="N48" s="25">
        <f t="shared" si="8"/>
        <v>15896</v>
      </c>
      <c r="O48" s="25">
        <f t="shared" si="8"/>
        <v>9390</v>
      </c>
      <c r="P48" s="25">
        <f t="shared" si="8"/>
        <v>12635</v>
      </c>
      <c r="Q48" s="25">
        <f t="shared" si="8"/>
        <v>8353</v>
      </c>
      <c r="R48" s="25">
        <f t="shared" si="8"/>
        <v>10880</v>
      </c>
      <c r="S48" s="25">
        <f t="shared" si="8"/>
        <v>13756</v>
      </c>
      <c r="T48" s="21" t="s">
        <v>110</v>
      </c>
    </row>
    <row r="49" spans="1:20" s="27" customFormat="1" ht="12" customHeight="1">
      <c r="A49" s="26" t="s">
        <v>111</v>
      </c>
      <c r="B49" s="27" t="s">
        <v>112</v>
      </c>
      <c r="C49" s="56">
        <v>2025</v>
      </c>
      <c r="D49" s="57">
        <v>1855</v>
      </c>
      <c r="E49" s="58">
        <v>1939</v>
      </c>
      <c r="F49" s="58">
        <v>1757</v>
      </c>
      <c r="G49" s="28">
        <f t="shared" si="6"/>
        <v>2244.0833333333335</v>
      </c>
      <c r="H49" s="58">
        <v>1833</v>
      </c>
      <c r="I49" s="58">
        <v>1930</v>
      </c>
      <c r="J49" s="58">
        <v>2325</v>
      </c>
      <c r="K49" s="58">
        <v>1935</v>
      </c>
      <c r="L49" s="58">
        <v>2441</v>
      </c>
      <c r="M49" s="58">
        <v>1447</v>
      </c>
      <c r="N49" s="58">
        <v>2502</v>
      </c>
      <c r="O49" s="58">
        <v>3414</v>
      </c>
      <c r="P49" s="58">
        <v>2587</v>
      </c>
      <c r="Q49" s="58">
        <v>1772</v>
      </c>
      <c r="R49" s="58">
        <v>2277</v>
      </c>
      <c r="S49" s="58">
        <v>2466</v>
      </c>
      <c r="T49" s="29" t="s">
        <v>111</v>
      </c>
    </row>
    <row r="50" spans="1:20" s="27" customFormat="1" ht="12" customHeight="1">
      <c r="A50" s="27">
        <v>34</v>
      </c>
      <c r="B50" s="27" t="s">
        <v>113</v>
      </c>
      <c r="C50" s="62">
        <v>0</v>
      </c>
      <c r="D50" s="63">
        <v>0</v>
      </c>
      <c r="E50" s="63">
        <v>488</v>
      </c>
      <c r="F50" s="58">
        <v>503</v>
      </c>
      <c r="G50" s="30">
        <f t="shared" si="6"/>
        <v>627.4166666666666</v>
      </c>
      <c r="H50" s="58">
        <v>270</v>
      </c>
      <c r="I50" s="58">
        <v>388</v>
      </c>
      <c r="J50" s="58">
        <v>880</v>
      </c>
      <c r="K50" s="58">
        <v>260</v>
      </c>
      <c r="L50" s="58">
        <v>602</v>
      </c>
      <c r="M50" s="58">
        <v>1549</v>
      </c>
      <c r="N50" s="58">
        <v>758</v>
      </c>
      <c r="O50" s="58">
        <v>579</v>
      </c>
      <c r="P50" s="58">
        <v>207</v>
      </c>
      <c r="Q50" s="58">
        <v>178</v>
      </c>
      <c r="R50" s="58">
        <v>237</v>
      </c>
      <c r="S50" s="58">
        <v>1621</v>
      </c>
      <c r="T50" s="31">
        <v>34</v>
      </c>
    </row>
    <row r="51" spans="1:20" s="27" customFormat="1" ht="12" customHeight="1">
      <c r="A51" s="26">
        <v>35</v>
      </c>
      <c r="B51" s="27" t="s">
        <v>114</v>
      </c>
      <c r="C51" s="56">
        <v>1963</v>
      </c>
      <c r="D51" s="57">
        <v>1810</v>
      </c>
      <c r="E51" s="58">
        <v>2490</v>
      </c>
      <c r="F51" s="58">
        <v>3052</v>
      </c>
      <c r="G51" s="28">
        <f t="shared" si="6"/>
        <v>2133.3333333333335</v>
      </c>
      <c r="H51" s="58">
        <v>1578</v>
      </c>
      <c r="I51" s="58">
        <v>1509</v>
      </c>
      <c r="J51" s="58">
        <v>3497</v>
      </c>
      <c r="K51" s="58">
        <v>1199</v>
      </c>
      <c r="L51" s="58">
        <v>1521</v>
      </c>
      <c r="M51" s="58">
        <v>1838</v>
      </c>
      <c r="N51" s="58">
        <v>2723</v>
      </c>
      <c r="O51" s="58">
        <v>1819</v>
      </c>
      <c r="P51" s="58">
        <v>3939</v>
      </c>
      <c r="Q51" s="58">
        <v>1406</v>
      </c>
      <c r="R51" s="58">
        <v>3216</v>
      </c>
      <c r="S51" s="58">
        <v>1355</v>
      </c>
      <c r="T51" s="29">
        <v>35</v>
      </c>
    </row>
    <row r="52" spans="1:20" s="27" customFormat="1" ht="12" customHeight="1">
      <c r="A52" s="26">
        <v>36</v>
      </c>
      <c r="B52" s="27" t="s">
        <v>115</v>
      </c>
      <c r="C52" s="56">
        <v>6858</v>
      </c>
      <c r="D52" s="57">
        <v>4777</v>
      </c>
      <c r="E52" s="58">
        <v>5357</v>
      </c>
      <c r="F52" s="58">
        <v>6583</v>
      </c>
      <c r="G52" s="28">
        <f t="shared" si="6"/>
        <v>5396.083333333333</v>
      </c>
      <c r="H52" s="58">
        <v>5569</v>
      </c>
      <c r="I52" s="58">
        <v>4728</v>
      </c>
      <c r="J52" s="58">
        <v>2856</v>
      </c>
      <c r="K52" s="58">
        <v>4478</v>
      </c>
      <c r="L52" s="58">
        <v>4172</v>
      </c>
      <c r="M52" s="58">
        <v>5096</v>
      </c>
      <c r="N52" s="58">
        <v>9913</v>
      </c>
      <c r="O52" s="58">
        <v>3578</v>
      </c>
      <c r="P52" s="58">
        <v>5902</v>
      </c>
      <c r="Q52" s="58">
        <v>4997</v>
      </c>
      <c r="R52" s="58">
        <v>5150</v>
      </c>
      <c r="S52" s="58">
        <v>8314</v>
      </c>
      <c r="T52" s="29">
        <v>36</v>
      </c>
    </row>
    <row r="53" spans="1:20" s="1" customFormat="1" ht="12" customHeight="1">
      <c r="A53" s="19" t="s">
        <v>116</v>
      </c>
      <c r="C53" s="60">
        <v>35232</v>
      </c>
      <c r="D53" s="61">
        <v>39419</v>
      </c>
      <c r="E53" s="54">
        <v>28651</v>
      </c>
      <c r="F53" s="54">
        <v>37873</v>
      </c>
      <c r="G53" s="24">
        <f t="shared" si="6"/>
        <v>39629.5</v>
      </c>
      <c r="H53" s="25">
        <f aca="true" t="shared" si="9" ref="H53:S53">SUM(H54:H56)</f>
        <v>32842</v>
      </c>
      <c r="I53" s="25">
        <f t="shared" si="9"/>
        <v>50989</v>
      </c>
      <c r="J53" s="25">
        <f t="shared" si="9"/>
        <v>57569</v>
      </c>
      <c r="K53" s="25">
        <f t="shared" si="9"/>
        <v>33975</v>
      </c>
      <c r="L53" s="25">
        <f t="shared" si="9"/>
        <v>35915</v>
      </c>
      <c r="M53" s="25">
        <f t="shared" si="9"/>
        <v>38198</v>
      </c>
      <c r="N53" s="25">
        <f t="shared" si="9"/>
        <v>67567</v>
      </c>
      <c r="O53" s="25">
        <f t="shared" si="9"/>
        <v>36204</v>
      </c>
      <c r="P53" s="25">
        <f t="shared" si="9"/>
        <v>32088</v>
      </c>
      <c r="Q53" s="25">
        <f t="shared" si="9"/>
        <v>28570</v>
      </c>
      <c r="R53" s="25">
        <f t="shared" si="9"/>
        <v>30152</v>
      </c>
      <c r="S53" s="25">
        <f t="shared" si="9"/>
        <v>31485</v>
      </c>
      <c r="T53" s="21" t="s">
        <v>117</v>
      </c>
    </row>
    <row r="54" spans="1:20" s="27" customFormat="1" ht="12" customHeight="1">
      <c r="A54" s="26">
        <v>37</v>
      </c>
      <c r="B54" s="27" t="s">
        <v>118</v>
      </c>
      <c r="C54" s="56">
        <v>4903</v>
      </c>
      <c r="D54" s="57">
        <v>5059</v>
      </c>
      <c r="E54" s="58">
        <v>4788</v>
      </c>
      <c r="F54" s="58">
        <v>5960</v>
      </c>
      <c r="G54" s="28">
        <f t="shared" si="6"/>
        <v>6799.166666666667</v>
      </c>
      <c r="H54" s="58">
        <v>9240</v>
      </c>
      <c r="I54" s="58">
        <v>4673</v>
      </c>
      <c r="J54" s="58">
        <v>7683</v>
      </c>
      <c r="K54" s="58">
        <v>8375</v>
      </c>
      <c r="L54" s="58">
        <v>7231</v>
      </c>
      <c r="M54" s="58">
        <v>4656</v>
      </c>
      <c r="N54" s="58">
        <v>6523</v>
      </c>
      <c r="O54" s="58">
        <v>8079</v>
      </c>
      <c r="P54" s="58">
        <v>6729</v>
      </c>
      <c r="Q54" s="58">
        <v>7969</v>
      </c>
      <c r="R54" s="58">
        <v>5953</v>
      </c>
      <c r="S54" s="58">
        <v>4479</v>
      </c>
      <c r="T54" s="29">
        <v>37</v>
      </c>
    </row>
    <row r="55" spans="1:20" s="27" customFormat="1" ht="12" customHeight="1">
      <c r="A55" s="26">
        <v>38</v>
      </c>
      <c r="B55" s="27" t="s">
        <v>119</v>
      </c>
      <c r="C55" s="56">
        <v>23383</v>
      </c>
      <c r="D55" s="57">
        <v>27816</v>
      </c>
      <c r="E55" s="58">
        <v>16984</v>
      </c>
      <c r="F55" s="58">
        <v>23856</v>
      </c>
      <c r="G55" s="28">
        <f t="shared" si="6"/>
        <v>24060.416666666668</v>
      </c>
      <c r="H55" s="58">
        <v>15411</v>
      </c>
      <c r="I55" s="58">
        <v>39134</v>
      </c>
      <c r="J55" s="58">
        <v>41858</v>
      </c>
      <c r="K55" s="58">
        <v>17514</v>
      </c>
      <c r="L55" s="58">
        <v>21016</v>
      </c>
      <c r="M55" s="58">
        <v>24875</v>
      </c>
      <c r="N55" s="58">
        <v>52831</v>
      </c>
      <c r="O55" s="58">
        <v>20369</v>
      </c>
      <c r="P55" s="58">
        <v>16670</v>
      </c>
      <c r="Q55" s="58">
        <v>11484</v>
      </c>
      <c r="R55" s="58">
        <v>11328</v>
      </c>
      <c r="S55" s="58">
        <v>16235</v>
      </c>
      <c r="T55" s="29">
        <v>38</v>
      </c>
    </row>
    <row r="56" spans="1:20" s="27" customFormat="1" ht="12" customHeight="1">
      <c r="A56" s="26">
        <v>39</v>
      </c>
      <c r="B56" s="27" t="s">
        <v>120</v>
      </c>
      <c r="C56" s="56">
        <v>6945</v>
      </c>
      <c r="D56" s="57">
        <v>6544</v>
      </c>
      <c r="E56" s="58">
        <v>6879</v>
      </c>
      <c r="F56" s="58">
        <v>8056</v>
      </c>
      <c r="G56" s="28">
        <f t="shared" si="6"/>
        <v>8769.916666666666</v>
      </c>
      <c r="H56" s="58">
        <v>8191</v>
      </c>
      <c r="I56" s="58">
        <v>7182</v>
      </c>
      <c r="J56" s="58">
        <v>8028</v>
      </c>
      <c r="K56" s="58">
        <v>8086</v>
      </c>
      <c r="L56" s="58">
        <v>7668</v>
      </c>
      <c r="M56" s="58">
        <v>8667</v>
      </c>
      <c r="N56" s="58">
        <v>8213</v>
      </c>
      <c r="O56" s="58">
        <v>7756</v>
      </c>
      <c r="P56" s="58">
        <v>8689</v>
      </c>
      <c r="Q56" s="58">
        <v>9117</v>
      </c>
      <c r="R56" s="58">
        <v>12871</v>
      </c>
      <c r="S56" s="58">
        <v>10771</v>
      </c>
      <c r="T56" s="29">
        <v>39</v>
      </c>
    </row>
    <row r="57" spans="1:20" s="1" customFormat="1" ht="12" customHeight="1">
      <c r="A57" s="19" t="s">
        <v>121</v>
      </c>
      <c r="C57" s="60">
        <v>14074</v>
      </c>
      <c r="D57" s="61">
        <v>11965</v>
      </c>
      <c r="E57" s="54">
        <v>12967</v>
      </c>
      <c r="F57" s="54">
        <v>15575</v>
      </c>
      <c r="G57" s="24">
        <f t="shared" si="6"/>
        <v>13167.583333333334</v>
      </c>
      <c r="H57" s="25">
        <f aca="true" t="shared" si="10" ref="H57:S57">SUM(H58:H60)</f>
        <v>17632</v>
      </c>
      <c r="I57" s="25">
        <f t="shared" si="10"/>
        <v>13654</v>
      </c>
      <c r="J57" s="25">
        <f t="shared" si="10"/>
        <v>16420</v>
      </c>
      <c r="K57" s="25">
        <f t="shared" si="10"/>
        <v>12629</v>
      </c>
      <c r="L57" s="25">
        <f t="shared" si="10"/>
        <v>9169</v>
      </c>
      <c r="M57" s="25">
        <f t="shared" si="10"/>
        <v>8980</v>
      </c>
      <c r="N57" s="25">
        <f t="shared" si="10"/>
        <v>10570</v>
      </c>
      <c r="O57" s="25">
        <f t="shared" si="10"/>
        <v>5105</v>
      </c>
      <c r="P57" s="25">
        <f t="shared" si="10"/>
        <v>13673</v>
      </c>
      <c r="Q57" s="25">
        <f t="shared" si="10"/>
        <v>14489</v>
      </c>
      <c r="R57" s="25">
        <f t="shared" si="10"/>
        <v>14842</v>
      </c>
      <c r="S57" s="25">
        <f t="shared" si="10"/>
        <v>20848</v>
      </c>
      <c r="T57" s="21" t="s">
        <v>122</v>
      </c>
    </row>
    <row r="58" spans="1:20" s="27" customFormat="1" ht="12" customHeight="1">
      <c r="A58" s="26">
        <v>40</v>
      </c>
      <c r="B58" s="27" t="s">
        <v>123</v>
      </c>
      <c r="C58" s="56">
        <v>10411</v>
      </c>
      <c r="D58" s="57">
        <v>8866</v>
      </c>
      <c r="E58" s="58">
        <v>9191</v>
      </c>
      <c r="F58" s="58">
        <v>10514</v>
      </c>
      <c r="G58" s="28">
        <f t="shared" si="6"/>
        <v>8324.583333333334</v>
      </c>
      <c r="H58" s="58">
        <v>11309</v>
      </c>
      <c r="I58" s="58">
        <v>7048</v>
      </c>
      <c r="J58" s="58">
        <v>8311</v>
      </c>
      <c r="K58" s="58">
        <v>8466</v>
      </c>
      <c r="L58" s="58">
        <v>6299</v>
      </c>
      <c r="M58" s="58">
        <v>4854</v>
      </c>
      <c r="N58" s="58">
        <v>6009</v>
      </c>
      <c r="O58" s="58">
        <v>3254</v>
      </c>
      <c r="P58" s="58">
        <v>10488</v>
      </c>
      <c r="Q58" s="58">
        <v>8841</v>
      </c>
      <c r="R58" s="58">
        <v>9810</v>
      </c>
      <c r="S58" s="58">
        <v>15206</v>
      </c>
      <c r="T58" s="29">
        <v>40</v>
      </c>
    </row>
    <row r="59" spans="1:20" s="27" customFormat="1" ht="12" customHeight="1">
      <c r="A59" s="26">
        <v>41</v>
      </c>
      <c r="B59" s="27" t="s">
        <v>124</v>
      </c>
      <c r="C59" s="56">
        <v>748</v>
      </c>
      <c r="D59" s="57">
        <v>507</v>
      </c>
      <c r="E59" s="58">
        <v>438</v>
      </c>
      <c r="F59" s="58">
        <v>600</v>
      </c>
      <c r="G59" s="28">
        <f t="shared" si="6"/>
        <v>444.3333333333333</v>
      </c>
      <c r="H59" s="58">
        <v>87</v>
      </c>
      <c r="I59" s="58">
        <v>301</v>
      </c>
      <c r="J59" s="58">
        <v>1848</v>
      </c>
      <c r="K59" s="58">
        <v>1028</v>
      </c>
      <c r="L59" s="58">
        <v>142</v>
      </c>
      <c r="M59" s="58">
        <v>483</v>
      </c>
      <c r="N59" s="58">
        <v>265</v>
      </c>
      <c r="O59" s="58">
        <v>98</v>
      </c>
      <c r="P59" s="58">
        <v>225</v>
      </c>
      <c r="Q59" s="58">
        <v>443</v>
      </c>
      <c r="R59" s="58">
        <v>224</v>
      </c>
      <c r="S59" s="58">
        <v>188</v>
      </c>
      <c r="T59" s="29">
        <v>41</v>
      </c>
    </row>
    <row r="60" spans="1:20" s="27" customFormat="1" ht="12" customHeight="1">
      <c r="A60" s="26">
        <v>42</v>
      </c>
      <c r="B60" s="27" t="s">
        <v>125</v>
      </c>
      <c r="C60" s="56">
        <v>2915</v>
      </c>
      <c r="D60" s="57">
        <v>2591</v>
      </c>
      <c r="E60" s="58">
        <v>3338</v>
      </c>
      <c r="F60" s="58">
        <v>4460</v>
      </c>
      <c r="G60" s="28">
        <f t="shared" si="6"/>
        <v>4398.666666666667</v>
      </c>
      <c r="H60" s="58">
        <v>6236</v>
      </c>
      <c r="I60" s="58">
        <v>6305</v>
      </c>
      <c r="J60" s="58">
        <v>6261</v>
      </c>
      <c r="K60" s="58">
        <v>3135</v>
      </c>
      <c r="L60" s="58">
        <v>2728</v>
      </c>
      <c r="M60" s="58">
        <v>3643</v>
      </c>
      <c r="N60" s="58">
        <v>4296</v>
      </c>
      <c r="O60" s="58">
        <v>1753</v>
      </c>
      <c r="P60" s="58">
        <v>2960</v>
      </c>
      <c r="Q60" s="58">
        <v>5205</v>
      </c>
      <c r="R60" s="58">
        <v>4808</v>
      </c>
      <c r="S60" s="58">
        <v>5454</v>
      </c>
      <c r="T60" s="29">
        <v>42</v>
      </c>
    </row>
    <row r="61" spans="1:20" s="1" customFormat="1" ht="12" customHeight="1">
      <c r="A61" s="19" t="s">
        <v>126</v>
      </c>
      <c r="C61" s="60">
        <v>31896</v>
      </c>
      <c r="D61" s="61">
        <v>30627</v>
      </c>
      <c r="E61" s="54">
        <v>31807</v>
      </c>
      <c r="F61" s="54">
        <v>30553</v>
      </c>
      <c r="G61" s="24">
        <f t="shared" si="6"/>
        <v>32135.916666666668</v>
      </c>
      <c r="H61" s="25">
        <f aca="true" t="shared" si="11" ref="H61:S61">SUM(H62:H65)</f>
        <v>19759</v>
      </c>
      <c r="I61" s="25">
        <f t="shared" si="11"/>
        <v>24256</v>
      </c>
      <c r="J61" s="25">
        <f t="shared" si="11"/>
        <v>43926</v>
      </c>
      <c r="K61" s="25">
        <f t="shared" si="11"/>
        <v>34008</v>
      </c>
      <c r="L61" s="25">
        <f t="shared" si="11"/>
        <v>39615</v>
      </c>
      <c r="M61" s="25">
        <f t="shared" si="11"/>
        <v>34286</v>
      </c>
      <c r="N61" s="25">
        <f t="shared" si="11"/>
        <v>30818</v>
      </c>
      <c r="O61" s="25">
        <f t="shared" si="11"/>
        <v>28284</v>
      </c>
      <c r="P61" s="25">
        <f t="shared" si="11"/>
        <v>28952</v>
      </c>
      <c r="Q61" s="25">
        <f t="shared" si="11"/>
        <v>29359</v>
      </c>
      <c r="R61" s="25">
        <f t="shared" si="11"/>
        <v>27904</v>
      </c>
      <c r="S61" s="25">
        <f t="shared" si="11"/>
        <v>44464</v>
      </c>
      <c r="T61" s="21" t="s">
        <v>122</v>
      </c>
    </row>
    <row r="62" spans="1:20" s="27" customFormat="1" ht="12" customHeight="1">
      <c r="A62" s="26">
        <v>43</v>
      </c>
      <c r="B62" s="27" t="s">
        <v>127</v>
      </c>
      <c r="C62" s="56">
        <v>3384</v>
      </c>
      <c r="D62" s="57">
        <v>3352</v>
      </c>
      <c r="E62" s="58">
        <v>3386</v>
      </c>
      <c r="F62" s="58">
        <v>2565</v>
      </c>
      <c r="G62" s="28">
        <f t="shared" si="6"/>
        <v>3266.75</v>
      </c>
      <c r="H62" s="58">
        <v>1442</v>
      </c>
      <c r="I62" s="58">
        <v>795</v>
      </c>
      <c r="J62" s="58">
        <v>9913</v>
      </c>
      <c r="K62" s="58">
        <v>3819</v>
      </c>
      <c r="L62" s="58">
        <v>1463</v>
      </c>
      <c r="M62" s="58">
        <v>4816</v>
      </c>
      <c r="N62" s="58">
        <v>6870</v>
      </c>
      <c r="O62" s="58">
        <v>1037</v>
      </c>
      <c r="P62" s="58">
        <v>821</v>
      </c>
      <c r="Q62" s="58">
        <v>2638</v>
      </c>
      <c r="R62" s="58">
        <v>2025</v>
      </c>
      <c r="S62" s="58">
        <v>3562</v>
      </c>
      <c r="T62" s="29">
        <v>43</v>
      </c>
    </row>
    <row r="63" spans="1:20" s="27" customFormat="1" ht="12" customHeight="1">
      <c r="A63" s="26">
        <v>44</v>
      </c>
      <c r="B63" s="27" t="s">
        <v>128</v>
      </c>
      <c r="C63" s="56">
        <v>7444</v>
      </c>
      <c r="D63" s="57">
        <v>6401</v>
      </c>
      <c r="E63" s="58">
        <v>6683</v>
      </c>
      <c r="F63" s="58">
        <v>6601</v>
      </c>
      <c r="G63" s="28">
        <f t="shared" si="6"/>
        <v>6614.083333333333</v>
      </c>
      <c r="H63" s="58">
        <v>4428</v>
      </c>
      <c r="I63" s="58">
        <v>5429</v>
      </c>
      <c r="J63" s="58">
        <v>9502</v>
      </c>
      <c r="K63" s="58">
        <v>7747</v>
      </c>
      <c r="L63" s="58">
        <v>6369</v>
      </c>
      <c r="M63" s="58">
        <v>5453</v>
      </c>
      <c r="N63" s="58">
        <v>4782</v>
      </c>
      <c r="O63" s="58">
        <v>5434</v>
      </c>
      <c r="P63" s="58">
        <v>5631</v>
      </c>
      <c r="Q63" s="58">
        <v>5779</v>
      </c>
      <c r="R63" s="58">
        <v>6859</v>
      </c>
      <c r="S63" s="58">
        <v>11956</v>
      </c>
      <c r="T63" s="29">
        <v>44</v>
      </c>
    </row>
    <row r="64" spans="1:20" s="27" customFormat="1" ht="12" customHeight="1">
      <c r="A64" s="26">
        <v>45</v>
      </c>
      <c r="B64" s="27" t="s">
        <v>129</v>
      </c>
      <c r="C64" s="56">
        <v>4975</v>
      </c>
      <c r="D64" s="57">
        <v>5433</v>
      </c>
      <c r="E64" s="58">
        <v>4659</v>
      </c>
      <c r="F64" s="58">
        <v>4616</v>
      </c>
      <c r="G64" s="28">
        <f t="shared" si="6"/>
        <v>4754.916666666667</v>
      </c>
      <c r="H64" s="58">
        <v>3792</v>
      </c>
      <c r="I64" s="58">
        <v>4937</v>
      </c>
      <c r="J64" s="58">
        <v>5094</v>
      </c>
      <c r="K64" s="58">
        <v>4829</v>
      </c>
      <c r="L64" s="58">
        <v>5203</v>
      </c>
      <c r="M64" s="58">
        <v>4902</v>
      </c>
      <c r="N64" s="58">
        <v>4641</v>
      </c>
      <c r="O64" s="58">
        <v>4525</v>
      </c>
      <c r="P64" s="58">
        <v>4860</v>
      </c>
      <c r="Q64" s="58">
        <v>4506</v>
      </c>
      <c r="R64" s="58">
        <v>4285</v>
      </c>
      <c r="S64" s="58">
        <v>5485</v>
      </c>
      <c r="T64" s="29">
        <v>45</v>
      </c>
    </row>
    <row r="65" spans="1:20" s="27" customFormat="1" ht="12" customHeight="1">
      <c r="A65" s="26">
        <v>46</v>
      </c>
      <c r="B65" s="27" t="s">
        <v>130</v>
      </c>
      <c r="C65" s="56">
        <v>16094</v>
      </c>
      <c r="D65" s="57">
        <v>15441</v>
      </c>
      <c r="E65" s="58">
        <v>17079</v>
      </c>
      <c r="F65" s="58">
        <v>16771</v>
      </c>
      <c r="G65" s="28">
        <f t="shared" si="6"/>
        <v>17500.166666666668</v>
      </c>
      <c r="H65" s="58">
        <v>10097</v>
      </c>
      <c r="I65" s="58">
        <v>13095</v>
      </c>
      <c r="J65" s="58">
        <v>19417</v>
      </c>
      <c r="K65" s="58">
        <v>17613</v>
      </c>
      <c r="L65" s="58">
        <v>26580</v>
      </c>
      <c r="M65" s="58">
        <v>19115</v>
      </c>
      <c r="N65" s="58">
        <v>14525</v>
      </c>
      <c r="O65" s="58">
        <v>17288</v>
      </c>
      <c r="P65" s="58">
        <v>17640</v>
      </c>
      <c r="Q65" s="58">
        <v>16436</v>
      </c>
      <c r="R65" s="58">
        <v>14735</v>
      </c>
      <c r="S65" s="58">
        <v>23461</v>
      </c>
      <c r="T65" s="29">
        <v>46</v>
      </c>
    </row>
    <row r="66" spans="1:20" s="1" customFormat="1" ht="12" customHeight="1">
      <c r="A66" s="19" t="s">
        <v>131</v>
      </c>
      <c r="C66" s="52">
        <v>101474</v>
      </c>
      <c r="D66" s="53">
        <v>89172</v>
      </c>
      <c r="E66" s="54">
        <v>100438</v>
      </c>
      <c r="F66" s="54">
        <v>96241</v>
      </c>
      <c r="G66" s="24">
        <f t="shared" si="6"/>
        <v>98796.75</v>
      </c>
      <c r="H66" s="25">
        <f aca="true" t="shared" si="12" ref="H66:S66">SUM(H67:H70)</f>
        <v>105255</v>
      </c>
      <c r="I66" s="25">
        <f t="shared" si="12"/>
        <v>84427</v>
      </c>
      <c r="J66" s="25">
        <f t="shared" si="12"/>
        <v>140534</v>
      </c>
      <c r="K66" s="25">
        <f t="shared" si="12"/>
        <v>119867</v>
      </c>
      <c r="L66" s="25">
        <f t="shared" si="12"/>
        <v>88061</v>
      </c>
      <c r="M66" s="25">
        <f t="shared" si="12"/>
        <v>70171</v>
      </c>
      <c r="N66" s="25">
        <f t="shared" si="12"/>
        <v>81639</v>
      </c>
      <c r="O66" s="25">
        <f t="shared" si="12"/>
        <v>98455</v>
      </c>
      <c r="P66" s="25">
        <f t="shared" si="12"/>
        <v>84321</v>
      </c>
      <c r="Q66" s="25">
        <f t="shared" si="12"/>
        <v>106855</v>
      </c>
      <c r="R66" s="25">
        <f t="shared" si="12"/>
        <v>69961</v>
      </c>
      <c r="S66" s="25">
        <f t="shared" si="12"/>
        <v>136015</v>
      </c>
      <c r="T66" s="21" t="s">
        <v>132</v>
      </c>
    </row>
    <row r="67" spans="1:20" s="27" customFormat="1" ht="12" customHeight="1">
      <c r="A67" s="26">
        <v>47</v>
      </c>
      <c r="B67" s="27" t="s">
        <v>133</v>
      </c>
      <c r="C67" s="56">
        <v>23121</v>
      </c>
      <c r="D67" s="57">
        <v>15909</v>
      </c>
      <c r="E67" s="58">
        <v>20937</v>
      </c>
      <c r="F67" s="58">
        <v>21254</v>
      </c>
      <c r="G67" s="28">
        <f t="shared" si="6"/>
        <v>19868</v>
      </c>
      <c r="H67" s="58">
        <v>16855</v>
      </c>
      <c r="I67" s="58">
        <v>13561</v>
      </c>
      <c r="J67" s="58">
        <v>24642</v>
      </c>
      <c r="K67" s="58">
        <v>34084</v>
      </c>
      <c r="L67" s="58">
        <v>19506</v>
      </c>
      <c r="M67" s="58">
        <v>13748</v>
      </c>
      <c r="N67" s="58">
        <v>18064</v>
      </c>
      <c r="O67" s="58">
        <v>17479</v>
      </c>
      <c r="P67" s="58">
        <v>16304</v>
      </c>
      <c r="Q67" s="58">
        <v>16675</v>
      </c>
      <c r="R67" s="58">
        <v>15258</v>
      </c>
      <c r="S67" s="58">
        <v>32240</v>
      </c>
      <c r="T67" s="29">
        <v>47</v>
      </c>
    </row>
    <row r="68" spans="1:20" s="27" customFormat="1" ht="12" customHeight="1">
      <c r="A68" s="26">
        <v>48</v>
      </c>
      <c r="B68" s="27" t="s">
        <v>134</v>
      </c>
      <c r="C68" s="56">
        <v>32635</v>
      </c>
      <c r="D68" s="57">
        <v>28613</v>
      </c>
      <c r="E68" s="58">
        <v>34670</v>
      </c>
      <c r="F68" s="58">
        <v>34491</v>
      </c>
      <c r="G68" s="28">
        <f t="shared" si="6"/>
        <v>25642.5</v>
      </c>
      <c r="H68" s="58">
        <v>27694</v>
      </c>
      <c r="I68" s="58">
        <v>23332</v>
      </c>
      <c r="J68" s="58">
        <v>26075</v>
      </c>
      <c r="K68" s="58">
        <v>19140</v>
      </c>
      <c r="L68" s="58">
        <v>27681</v>
      </c>
      <c r="M68" s="58">
        <v>28318</v>
      </c>
      <c r="N68" s="58">
        <v>25306</v>
      </c>
      <c r="O68" s="58">
        <v>25362</v>
      </c>
      <c r="P68" s="58">
        <v>22976</v>
      </c>
      <c r="Q68" s="58">
        <v>23058</v>
      </c>
      <c r="R68" s="58">
        <v>22432</v>
      </c>
      <c r="S68" s="58">
        <v>36336</v>
      </c>
      <c r="T68" s="29">
        <v>48</v>
      </c>
    </row>
    <row r="69" spans="1:20" s="27" customFormat="1" ht="12" customHeight="1">
      <c r="A69" s="26">
        <v>49</v>
      </c>
      <c r="B69" s="27" t="s">
        <v>135</v>
      </c>
      <c r="C69" s="56">
        <v>31718</v>
      </c>
      <c r="D69" s="57">
        <v>31373</v>
      </c>
      <c r="E69" s="58">
        <v>35301</v>
      </c>
      <c r="F69" s="58">
        <v>33486</v>
      </c>
      <c r="G69" s="28">
        <f t="shared" si="6"/>
        <v>32409.416666666668</v>
      </c>
      <c r="H69" s="58">
        <v>40525</v>
      </c>
      <c r="I69" s="58">
        <v>24017</v>
      </c>
      <c r="J69" s="58">
        <v>33302</v>
      </c>
      <c r="K69" s="58">
        <v>38992</v>
      </c>
      <c r="L69" s="58">
        <v>30611</v>
      </c>
      <c r="M69" s="58">
        <v>20494</v>
      </c>
      <c r="N69" s="58">
        <v>28374</v>
      </c>
      <c r="O69" s="58">
        <v>46723</v>
      </c>
      <c r="P69" s="58">
        <v>22099</v>
      </c>
      <c r="Q69" s="58">
        <v>24311</v>
      </c>
      <c r="R69" s="58">
        <v>23824</v>
      </c>
      <c r="S69" s="58">
        <v>55641</v>
      </c>
      <c r="T69" s="29">
        <v>49</v>
      </c>
    </row>
    <row r="70" spans="1:20" s="27" customFormat="1" ht="12" customHeight="1">
      <c r="A70" s="26">
        <v>50</v>
      </c>
      <c r="B70" s="27" t="s">
        <v>136</v>
      </c>
      <c r="C70" s="56">
        <v>14000</v>
      </c>
      <c r="D70" s="57">
        <v>13277</v>
      </c>
      <c r="E70" s="58">
        <v>9530</v>
      </c>
      <c r="F70" s="58">
        <v>7009</v>
      </c>
      <c r="G70" s="28">
        <f>SUM(H70:S70)/12</f>
        <v>20876.833333333332</v>
      </c>
      <c r="H70" s="58">
        <v>20181</v>
      </c>
      <c r="I70" s="58">
        <v>23517</v>
      </c>
      <c r="J70" s="58">
        <v>56515</v>
      </c>
      <c r="K70" s="58">
        <v>27651</v>
      </c>
      <c r="L70" s="58">
        <v>10263</v>
      </c>
      <c r="M70" s="58">
        <v>7611</v>
      </c>
      <c r="N70" s="58">
        <v>9895</v>
      </c>
      <c r="O70" s="58">
        <v>8891</v>
      </c>
      <c r="P70" s="58">
        <v>22942</v>
      </c>
      <c r="Q70" s="58">
        <v>42811</v>
      </c>
      <c r="R70" s="58">
        <v>8447</v>
      </c>
      <c r="S70" s="58">
        <v>11798</v>
      </c>
      <c r="T70" s="29">
        <v>50</v>
      </c>
    </row>
    <row r="71" spans="1:20" s="1" customFormat="1" ht="12" customHeight="1">
      <c r="A71" s="19" t="s">
        <v>137</v>
      </c>
      <c r="C71" s="52">
        <v>14785</v>
      </c>
      <c r="D71" s="53">
        <v>16377</v>
      </c>
      <c r="E71" s="61">
        <v>14893</v>
      </c>
      <c r="F71" s="54">
        <v>13959</v>
      </c>
      <c r="G71" s="24">
        <f>SUM(H71:S71)/12</f>
        <v>12917.75</v>
      </c>
      <c r="H71" s="54">
        <v>10486</v>
      </c>
      <c r="I71" s="54">
        <v>14934</v>
      </c>
      <c r="J71" s="54">
        <v>10297</v>
      </c>
      <c r="K71" s="54">
        <v>11863</v>
      </c>
      <c r="L71" s="54">
        <v>12532</v>
      </c>
      <c r="M71" s="54">
        <v>9145</v>
      </c>
      <c r="N71" s="54">
        <v>14553</v>
      </c>
      <c r="O71" s="54">
        <v>17499</v>
      </c>
      <c r="P71" s="54">
        <v>8614</v>
      </c>
      <c r="Q71" s="54">
        <v>11062</v>
      </c>
      <c r="R71" s="54">
        <v>9844</v>
      </c>
      <c r="S71" s="54">
        <v>24184</v>
      </c>
      <c r="T71" s="21" t="s">
        <v>138</v>
      </c>
    </row>
    <row r="72" spans="1:20" s="1" customFormat="1" ht="12" customHeight="1">
      <c r="A72" s="32" t="s">
        <v>139</v>
      </c>
      <c r="B72" s="33"/>
      <c r="C72" s="64">
        <v>21.6</v>
      </c>
      <c r="D72" s="65">
        <v>21.4</v>
      </c>
      <c r="E72" s="65">
        <v>20.7</v>
      </c>
      <c r="F72" s="65">
        <v>21.9</v>
      </c>
      <c r="G72" s="34">
        <f>SUM(H72:S72)/12</f>
        <v>20.905658698032028</v>
      </c>
      <c r="H72" s="35">
        <f aca="true" t="shared" si="13" ref="H72:S72">100*H11/H10</f>
        <v>18.958068536403587</v>
      </c>
      <c r="I72" s="35">
        <f t="shared" si="13"/>
        <v>20.40646563947443</v>
      </c>
      <c r="J72" s="35">
        <f t="shared" si="13"/>
        <v>17.497583734055628</v>
      </c>
      <c r="K72" s="35">
        <f t="shared" si="13"/>
        <v>19.80528578875527</v>
      </c>
      <c r="L72" s="35">
        <f t="shared" si="13"/>
        <v>22.364796474009918</v>
      </c>
      <c r="M72" s="35">
        <f t="shared" si="13"/>
        <v>23.2543538789103</v>
      </c>
      <c r="N72" s="35">
        <f t="shared" si="13"/>
        <v>19.755290001874148</v>
      </c>
      <c r="O72" s="35">
        <f t="shared" si="13"/>
        <v>22.57350585496937</v>
      </c>
      <c r="P72" s="35">
        <f t="shared" si="13"/>
        <v>21.695498296563358</v>
      </c>
      <c r="Q72" s="35">
        <f t="shared" si="13"/>
        <v>20.417492774048682</v>
      </c>
      <c r="R72" s="35">
        <f t="shared" si="13"/>
        <v>23.64981462181141</v>
      </c>
      <c r="S72" s="35">
        <f t="shared" si="13"/>
        <v>20.489748775508247</v>
      </c>
      <c r="T72" s="36" t="s">
        <v>140</v>
      </c>
    </row>
    <row r="73" spans="1:20" s="27" customFormat="1" ht="13.5">
      <c r="A73" s="37" t="s">
        <v>141</v>
      </c>
      <c r="C73" s="40"/>
      <c r="F73" s="40"/>
      <c r="T73" s="38"/>
    </row>
  </sheetData>
  <mergeCells count="2">
    <mergeCell ref="A4:B5"/>
    <mergeCell ref="A2:J2"/>
  </mergeCells>
  <printOptions horizontalCentered="1"/>
  <pageMargins left="0.3937007874015748" right="0.3937007874015748" top="0.3937007874015748" bottom="0.3937007874015748" header="0" footer="0"/>
  <pageSetup fitToWidth="2" fitToHeight="1" horizontalDpi="400" verticalDpi="400" orientation="portrait" paperSize="9" scale="9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1999-03-18T06:27:20Z</cp:lastPrinted>
  <dcterms:created xsi:type="dcterms:W3CDTF">1999-03-18T06:24:21Z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