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'254'!$A$1:$U$84</definedName>
  </definedNames>
  <calcPr fullCalcOnLoad="1"/>
</workbook>
</file>

<file path=xl/sharedStrings.xml><?xml version="1.0" encoding="utf-8"?>
<sst xmlns="http://schemas.openxmlformats.org/spreadsheetml/2006/main" count="134" uniqueCount="106">
  <si>
    <t>254. 　 有　　　権　　　者　　　数　　　お　　　よ　　　び　　　投　　　票　　　率</t>
  </si>
  <si>
    <t>（単位　人、％）</t>
  </si>
  <si>
    <t>知　　　　事</t>
  </si>
  <si>
    <t>県議会議員</t>
  </si>
  <si>
    <t>衆議院議員</t>
  </si>
  <si>
    <t>参議院議員（比例代表）</t>
  </si>
  <si>
    <t>参議院議員（選挙区）</t>
  </si>
  <si>
    <t>標示番号</t>
  </si>
  <si>
    <t>市町村</t>
  </si>
  <si>
    <t>（平成3年４月7日）</t>
  </si>
  <si>
    <t>（平成3年４月7日）</t>
  </si>
  <si>
    <t>（昭和６１年７月６日）</t>
  </si>
  <si>
    <t>（平成2年2月18日）</t>
  </si>
  <si>
    <t>（平成元年７月23日）</t>
  </si>
  <si>
    <t>当　 日 　の　　　有権者数</t>
  </si>
  <si>
    <t>投　票　者　数</t>
  </si>
  <si>
    <t>投　票　率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</si>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</sst>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14" xfId="0" applyNumberFormat="1" applyFont="1" applyBorder="1" applyAlignment="1" applyProtection="1">
      <alignment horizontal="center"/>
      <protection locked="0"/>
    </xf>
    <xf numFmtId="49" fontId="22" fillId="0" borderId="13" xfId="0" applyNumberFormat="1" applyFont="1" applyBorder="1" applyAlignment="1" applyProtection="1">
      <alignment horizontal="center" vertical="center" textRotation="255"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9" fontId="22" fillId="0" borderId="16" xfId="0" applyNumberFormat="1" applyFont="1" applyBorder="1" applyAlignment="1" applyProtection="1">
      <alignment horizontal="center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76" fontId="22" fillId="0" borderId="15" xfId="0" applyNumberFormat="1" applyFont="1" applyBorder="1" applyAlignment="1" applyProtection="1">
      <alignment horizontal="center"/>
      <protection locked="0"/>
    </xf>
    <xf numFmtId="176" fontId="22" fillId="0" borderId="16" xfId="0" applyNumberFormat="1" applyFont="1" applyBorder="1" applyAlignment="1" applyProtection="1">
      <alignment horizontal="center"/>
      <protection locked="0"/>
    </xf>
    <xf numFmtId="176" fontId="22" fillId="0" borderId="17" xfId="0" applyNumberFormat="1" applyFont="1" applyBorder="1" applyAlignment="1" applyProtection="1">
      <alignment horizontal="center"/>
      <protection locked="0"/>
    </xf>
    <xf numFmtId="49" fontId="23" fillId="0" borderId="13" xfId="0" applyNumberFormat="1" applyFont="1" applyBorder="1" applyAlignment="1">
      <alignment horizontal="center" vertical="center" textRotation="255"/>
    </xf>
    <xf numFmtId="49" fontId="1" fillId="0" borderId="16" xfId="0" applyNumberFormat="1" applyFont="1" applyBorder="1" applyAlignment="1" applyProtection="1">
      <alignment/>
      <protection locked="0"/>
    </xf>
    <xf numFmtId="49" fontId="22" fillId="0" borderId="17" xfId="0" applyNumberFormat="1" applyFont="1" applyBorder="1" applyAlignment="1" applyProtection="1">
      <alignment horizontal="distributed" vertical="top"/>
      <protection locked="0"/>
    </xf>
    <xf numFmtId="176" fontId="22" fillId="0" borderId="18" xfId="0" applyNumberFormat="1" applyFont="1" applyBorder="1" applyAlignment="1" applyProtection="1">
      <alignment horizontal="distributed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>
      <alignment horizontal="center" vertical="center" textRotation="255"/>
    </xf>
    <xf numFmtId="49" fontId="24" fillId="0" borderId="0" xfId="0" applyNumberFormat="1" applyFont="1" applyAlignment="1" applyProtection="1">
      <alignment/>
      <protection locked="0"/>
    </xf>
    <xf numFmtId="49" fontId="24" fillId="0" borderId="14" xfId="0" applyNumberFormat="1" applyFont="1" applyBorder="1" applyAlignment="1" applyProtection="1">
      <alignment/>
      <protection locked="0"/>
    </xf>
    <xf numFmtId="41" fontId="24" fillId="0" borderId="0" xfId="48" applyNumberFormat="1" applyFont="1" applyAlignment="1">
      <alignment/>
    </xf>
    <xf numFmtId="177" fontId="24" fillId="0" borderId="0" xfId="48" applyNumberFormat="1" applyFont="1" applyAlignment="1">
      <alignment/>
    </xf>
    <xf numFmtId="49" fontId="24" fillId="0" borderId="13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49" fontId="24" fillId="0" borderId="0" xfId="0" applyNumberFormat="1" applyFont="1" applyAlignment="1" applyProtection="1">
      <alignment/>
      <protection locked="0"/>
    </xf>
    <xf numFmtId="49" fontId="25" fillId="0" borderId="14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left"/>
      <protection locked="0"/>
    </xf>
    <xf numFmtId="49" fontId="24" fillId="0" borderId="14" xfId="0" applyNumberFormat="1" applyFont="1" applyBorder="1" applyAlignment="1" applyProtection="1">
      <alignment horizontal="left"/>
      <protection locked="0"/>
    </xf>
    <xf numFmtId="49" fontId="21" fillId="0" borderId="14" xfId="0" applyNumberFormat="1" applyFont="1" applyBorder="1" applyAlignment="1" applyProtection="1">
      <alignment/>
      <protection locked="0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49" fontId="21" fillId="0" borderId="13" xfId="0" applyNumberFormat="1" applyFont="1" applyBorder="1" applyAlignment="1" applyProtection="1">
      <alignment horizontal="center"/>
      <protection locked="0"/>
    </xf>
    <xf numFmtId="49" fontId="21" fillId="0" borderId="14" xfId="0" applyNumberFormat="1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49" fontId="24" fillId="0" borderId="0" xfId="0" applyNumberFormat="1" applyFont="1" applyAlignment="1" applyProtection="1">
      <alignment horizontal="distributed"/>
      <protection locked="0"/>
    </xf>
    <xf numFmtId="49" fontId="25" fillId="0" borderId="14" xfId="0" applyNumberFormat="1" applyFont="1" applyBorder="1" applyAlignment="1">
      <alignment horizontal="distributed"/>
    </xf>
    <xf numFmtId="41" fontId="24" fillId="0" borderId="0" xfId="48" applyNumberFormat="1" applyFont="1" applyAlignment="1" applyProtection="1">
      <alignment/>
      <protection/>
    </xf>
    <xf numFmtId="177" fontId="24" fillId="0" borderId="0" xfId="48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9" fontId="1" fillId="0" borderId="14" xfId="0" applyNumberFormat="1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/>
    </xf>
    <xf numFmtId="49" fontId="21" fillId="0" borderId="16" xfId="0" applyNumberFormat="1" applyFont="1" applyBorder="1" applyAlignment="1" applyProtection="1">
      <alignment/>
      <protection locked="0"/>
    </xf>
    <xf numFmtId="49" fontId="21" fillId="0" borderId="17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6" xfId="48" applyNumberFormat="1" applyFont="1" applyBorder="1" applyAlignment="1" applyProtection="1">
      <alignment/>
      <protection locked="0"/>
    </xf>
    <xf numFmtId="49" fontId="21" fillId="0" borderId="15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1&#20844;&#21209;&#21729;&#12362;&#12424;&#12403;&#36984;&#25369;251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"/>
      <sheetName val="253"/>
      <sheetName val="2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92"/>
  <sheetViews>
    <sheetView tabSelected="1" zoomScalePageLayoutView="0" workbookViewId="0" topLeftCell="A1">
      <selection activeCell="H19" sqref="H19"/>
    </sheetView>
  </sheetViews>
  <sheetFormatPr defaultColWidth="9.00390625" defaultRowHeight="13.5"/>
  <cols>
    <col min="1" max="1" width="2.50390625" style="66" customWidth="1"/>
    <col min="2" max="2" width="12.625" style="66" customWidth="1"/>
    <col min="3" max="11" width="11.375" style="6" customWidth="1"/>
    <col min="12" max="20" width="13.00390625" style="6" customWidth="1"/>
    <col min="21" max="21" width="4.125" style="67" customWidth="1"/>
    <col min="22" max="16384" width="9.00390625" style="6" customWidth="1"/>
  </cols>
  <sheetData>
    <row r="1" spans="1:22" ht="21">
      <c r="A1" s="1"/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5"/>
      <c r="V1" s="4"/>
    </row>
    <row r="2" spans="1:22" ht="17.25">
      <c r="A2" s="1"/>
      <c r="B2" s="1"/>
      <c r="C2" s="2"/>
      <c r="D2" s="2"/>
      <c r="E2" s="4"/>
      <c r="F2" s="7" t="s">
        <v>0</v>
      </c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5"/>
      <c r="V2" s="4"/>
    </row>
    <row r="3" spans="1:22" ht="14.25" thickBot="1">
      <c r="A3" s="1"/>
      <c r="B3" s="8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5"/>
      <c r="V3" s="4"/>
    </row>
    <row r="4" spans="1:22" ht="2.25" customHeight="1" thickTop="1">
      <c r="A4" s="9"/>
      <c r="B4" s="10"/>
      <c r="C4" s="11"/>
      <c r="D4" s="12"/>
      <c r="E4" s="13"/>
      <c r="F4" s="11"/>
      <c r="G4" s="12"/>
      <c r="H4" s="13"/>
      <c r="I4" s="11"/>
      <c r="J4" s="12"/>
      <c r="K4" s="13"/>
      <c r="L4" s="11"/>
      <c r="M4" s="12"/>
      <c r="N4" s="13"/>
      <c r="O4" s="11"/>
      <c r="P4" s="12"/>
      <c r="Q4" s="13"/>
      <c r="R4" s="11"/>
      <c r="S4" s="12"/>
      <c r="T4" s="13"/>
      <c r="U4" s="10"/>
      <c r="V4" s="4"/>
    </row>
    <row r="5" spans="1:22" ht="12" customHeight="1">
      <c r="A5" s="1"/>
      <c r="B5" s="14"/>
      <c r="C5" s="15" t="s">
        <v>2</v>
      </c>
      <c r="D5" s="16"/>
      <c r="E5" s="17"/>
      <c r="F5" s="15" t="s">
        <v>3</v>
      </c>
      <c r="G5" s="16"/>
      <c r="H5" s="17"/>
      <c r="I5" s="15" t="s">
        <v>4</v>
      </c>
      <c r="J5" s="16"/>
      <c r="K5" s="17"/>
      <c r="L5" s="15" t="s">
        <v>4</v>
      </c>
      <c r="M5" s="16"/>
      <c r="N5" s="17"/>
      <c r="O5" s="15" t="s">
        <v>5</v>
      </c>
      <c r="P5" s="16"/>
      <c r="Q5" s="17"/>
      <c r="R5" s="15" t="s">
        <v>6</v>
      </c>
      <c r="S5" s="16"/>
      <c r="T5" s="17"/>
      <c r="U5" s="18" t="s">
        <v>7</v>
      </c>
      <c r="V5" s="4"/>
    </row>
    <row r="6" spans="1:22" ht="12" customHeight="1">
      <c r="A6" s="1"/>
      <c r="B6" s="19" t="s">
        <v>8</v>
      </c>
      <c r="C6" s="20" t="s">
        <v>9</v>
      </c>
      <c r="D6" s="21"/>
      <c r="E6" s="22"/>
      <c r="F6" s="23" t="s">
        <v>10</v>
      </c>
      <c r="G6" s="24"/>
      <c r="H6" s="25"/>
      <c r="I6" s="23" t="s">
        <v>11</v>
      </c>
      <c r="J6" s="24"/>
      <c r="K6" s="25"/>
      <c r="L6" s="23" t="s">
        <v>12</v>
      </c>
      <c r="M6" s="24"/>
      <c r="N6" s="25"/>
      <c r="O6" s="23" t="s">
        <v>13</v>
      </c>
      <c r="P6" s="24"/>
      <c r="Q6" s="25"/>
      <c r="R6" s="23" t="s">
        <v>13</v>
      </c>
      <c r="S6" s="24"/>
      <c r="T6" s="25"/>
      <c r="U6" s="26"/>
      <c r="V6" s="4"/>
    </row>
    <row r="7" spans="1:52" ht="22.5">
      <c r="A7" s="27"/>
      <c r="B7" s="28"/>
      <c r="C7" s="29" t="s">
        <v>14</v>
      </c>
      <c r="D7" s="30" t="s">
        <v>15</v>
      </c>
      <c r="E7" s="30" t="s">
        <v>16</v>
      </c>
      <c r="F7" s="29" t="s">
        <v>14</v>
      </c>
      <c r="G7" s="30" t="s">
        <v>15</v>
      </c>
      <c r="H7" s="30" t="s">
        <v>16</v>
      </c>
      <c r="I7" s="29" t="s">
        <v>14</v>
      </c>
      <c r="J7" s="30" t="s">
        <v>15</v>
      </c>
      <c r="K7" s="30" t="s">
        <v>16</v>
      </c>
      <c r="L7" s="29" t="s">
        <v>14</v>
      </c>
      <c r="M7" s="30" t="s">
        <v>15</v>
      </c>
      <c r="N7" s="30" t="s">
        <v>16</v>
      </c>
      <c r="O7" s="29" t="s">
        <v>14</v>
      </c>
      <c r="P7" s="30" t="s">
        <v>15</v>
      </c>
      <c r="Q7" s="30" t="s">
        <v>16</v>
      </c>
      <c r="R7" s="29" t="s">
        <v>14</v>
      </c>
      <c r="S7" s="30" t="s">
        <v>15</v>
      </c>
      <c r="T7" s="30" t="s">
        <v>16</v>
      </c>
      <c r="U7" s="31"/>
      <c r="V7" s="4"/>
      <c r="AZ7" s="4"/>
    </row>
    <row r="8" spans="1:22" s="38" customFormat="1" ht="13.5" customHeight="1">
      <c r="A8" s="32" t="s">
        <v>17</v>
      </c>
      <c r="B8" s="33" t="s">
        <v>18</v>
      </c>
      <c r="C8" s="34">
        <f>C10+C12</f>
        <v>915455</v>
      </c>
      <c r="D8" s="34">
        <f>D10+D12</f>
        <v>625101</v>
      </c>
      <c r="E8" s="35">
        <v>68.28</v>
      </c>
      <c r="F8" s="34">
        <f>F10+F12</f>
        <v>502051</v>
      </c>
      <c r="G8" s="34">
        <f>G10+G12</f>
        <v>370892</v>
      </c>
      <c r="H8" s="35">
        <v>73.88</v>
      </c>
      <c r="I8" s="34">
        <f>I10+I12</f>
        <v>907469</v>
      </c>
      <c r="J8" s="34">
        <f>J10+J12</f>
        <v>740793</v>
      </c>
      <c r="K8" s="35">
        <v>81.63</v>
      </c>
      <c r="L8" s="34">
        <f aca="true" t="shared" si="0" ref="L8:S8">L10+L12</f>
        <v>922059</v>
      </c>
      <c r="M8" s="34">
        <f t="shared" si="0"/>
        <v>757724</v>
      </c>
      <c r="N8" s="35">
        <v>82.18</v>
      </c>
      <c r="O8" s="34">
        <f t="shared" si="0"/>
        <v>922519</v>
      </c>
      <c r="P8" s="34">
        <f t="shared" si="0"/>
        <v>690005</v>
      </c>
      <c r="Q8" s="35">
        <f>ROUNDUP(P8/O8*100,2)</f>
        <v>74.80000000000001</v>
      </c>
      <c r="R8" s="34">
        <f t="shared" si="0"/>
        <v>922519</v>
      </c>
      <c r="S8" s="34">
        <f t="shared" si="0"/>
        <v>690109</v>
      </c>
      <c r="T8" s="35">
        <v>74.81</v>
      </c>
      <c r="U8" s="36" t="s">
        <v>17</v>
      </c>
      <c r="V8" s="37"/>
    </row>
    <row r="9" spans="1:22" s="38" customFormat="1" ht="3" customHeight="1">
      <c r="A9" s="39"/>
      <c r="B9" s="40"/>
      <c r="C9" s="34"/>
      <c r="D9" s="34"/>
      <c r="E9" s="35"/>
      <c r="F9" s="34"/>
      <c r="G9" s="34"/>
      <c r="H9" s="35"/>
      <c r="I9" s="34"/>
      <c r="J9" s="34"/>
      <c r="K9" s="34"/>
      <c r="L9" s="34"/>
      <c r="M9" s="34"/>
      <c r="N9" s="35"/>
      <c r="O9" s="34"/>
      <c r="P9" s="34"/>
      <c r="Q9" s="35"/>
      <c r="R9" s="34"/>
      <c r="S9" s="34"/>
      <c r="T9" s="35"/>
      <c r="U9" s="36"/>
      <c r="V9" s="37"/>
    </row>
    <row r="10" spans="1:22" s="38" customFormat="1" ht="13.5">
      <c r="A10" s="41" t="s">
        <v>19</v>
      </c>
      <c r="B10" s="33" t="s">
        <v>20</v>
      </c>
      <c r="C10" s="34">
        <f>SUM(C14:C24)</f>
        <v>650037</v>
      </c>
      <c r="D10" s="34">
        <f>SUM(D14:D24)</f>
        <v>443551</v>
      </c>
      <c r="E10" s="35">
        <v>68.23</v>
      </c>
      <c r="F10" s="34">
        <f>SUM(F14:F24)</f>
        <v>473546</v>
      </c>
      <c r="G10" s="34">
        <f>SUM(G14:G24)</f>
        <v>347077</v>
      </c>
      <c r="H10" s="35">
        <v>73.29</v>
      </c>
      <c r="I10" s="34">
        <f>SUM(I14:I24)</f>
        <v>633269</v>
      </c>
      <c r="J10" s="34">
        <f>SUM(J14:J24)</f>
        <v>505730</v>
      </c>
      <c r="K10" s="35">
        <v>79.86</v>
      </c>
      <c r="L10" s="34">
        <f aca="true" t="shared" si="1" ref="L10:S10">SUM(L14:L24)</f>
        <v>651911</v>
      </c>
      <c r="M10" s="34">
        <f t="shared" si="1"/>
        <v>524212</v>
      </c>
      <c r="N10" s="35">
        <v>80.41</v>
      </c>
      <c r="O10" s="34">
        <f t="shared" si="1"/>
        <v>650750</v>
      </c>
      <c r="P10" s="34">
        <f t="shared" si="1"/>
        <v>473282</v>
      </c>
      <c r="Q10" s="35">
        <v>72.73</v>
      </c>
      <c r="R10" s="34">
        <f t="shared" si="1"/>
        <v>650750</v>
      </c>
      <c r="S10" s="34">
        <f t="shared" si="1"/>
        <v>473366</v>
      </c>
      <c r="T10" s="35">
        <v>72.74</v>
      </c>
      <c r="U10" s="36" t="s">
        <v>19</v>
      </c>
      <c r="V10" s="37"/>
    </row>
    <row r="11" spans="1:22" s="38" customFormat="1" ht="3" customHeight="1">
      <c r="A11" s="41"/>
      <c r="B11" s="42"/>
      <c r="C11" s="34"/>
      <c r="D11" s="34"/>
      <c r="E11" s="35"/>
      <c r="F11" s="34"/>
      <c r="G11" s="34"/>
      <c r="H11" s="35"/>
      <c r="I11" s="34"/>
      <c r="J11" s="34"/>
      <c r="K11" s="34"/>
      <c r="L11" s="34"/>
      <c r="M11" s="34"/>
      <c r="N11" s="35"/>
      <c r="O11" s="34"/>
      <c r="P11" s="34"/>
      <c r="Q11" s="35"/>
      <c r="R11" s="34"/>
      <c r="S11" s="34"/>
      <c r="T11" s="35"/>
      <c r="U11" s="36"/>
      <c r="V11" s="37"/>
    </row>
    <row r="12" spans="1:22" s="38" customFormat="1" ht="13.5">
      <c r="A12" s="41" t="s">
        <v>21</v>
      </c>
      <c r="B12" s="42" t="s">
        <v>20</v>
      </c>
      <c r="C12" s="34">
        <f>C25+C29+C35+C38+C43+C45+C54+C63+C67+C70+C76+C81</f>
        <v>265418</v>
      </c>
      <c r="D12" s="34">
        <f>D25+D29+D35+D38+D43+D45+D54+D63+D67+D70+D76+D81</f>
        <v>181550</v>
      </c>
      <c r="E12" s="35">
        <v>68.4</v>
      </c>
      <c r="F12" s="34">
        <f>F25+F29+F35+F38+F43+F45+F54+F63+F67+F70+F76+F81</f>
        <v>28505</v>
      </c>
      <c r="G12" s="34">
        <f>G25+G29+G35+G38+G43+G45+G54+G63+G67+G70+G76+G81</f>
        <v>23815</v>
      </c>
      <c r="H12" s="35">
        <f>ROUNDUP(G12/F12*100,2)</f>
        <v>83.55000000000001</v>
      </c>
      <c r="I12" s="34">
        <f>I25+I29+I35+I38+I43+I45+I54+I63+I67+I70+I76+I81</f>
        <v>274200</v>
      </c>
      <c r="J12" s="34">
        <f>J25+J29+J35+J38+J43+J45+J54+J63+J67+J70+J76+J81</f>
        <v>235063</v>
      </c>
      <c r="K12" s="35">
        <f>ROUNDUP(J12/I12*100,2)</f>
        <v>85.73</v>
      </c>
      <c r="L12" s="34">
        <f aca="true" t="shared" si="2" ref="L12:S12">L25+L29+L35+L38+L43+L45+L54+L63+L67+L70+L76+L81</f>
        <v>270148</v>
      </c>
      <c r="M12" s="34">
        <f t="shared" si="2"/>
        <v>233512</v>
      </c>
      <c r="N12" s="35">
        <v>86.44</v>
      </c>
      <c r="O12" s="34">
        <f t="shared" si="2"/>
        <v>271769</v>
      </c>
      <c r="P12" s="34">
        <f t="shared" si="2"/>
        <v>216723</v>
      </c>
      <c r="Q12" s="35">
        <v>79.75</v>
      </c>
      <c r="R12" s="34">
        <f t="shared" si="2"/>
        <v>271769</v>
      </c>
      <c r="S12" s="34">
        <f t="shared" si="2"/>
        <v>216743</v>
      </c>
      <c r="T12" s="35">
        <v>79.75</v>
      </c>
      <c r="U12" s="36" t="s">
        <v>21</v>
      </c>
      <c r="V12" s="37"/>
    </row>
    <row r="13" spans="1:22" ht="3.75" customHeight="1">
      <c r="A13" s="8"/>
      <c r="B13" s="43"/>
      <c r="C13" s="44"/>
      <c r="D13" s="44"/>
      <c r="E13" s="45"/>
      <c r="F13" s="44"/>
      <c r="G13" s="44"/>
      <c r="H13" s="45"/>
      <c r="I13" s="44"/>
      <c r="J13" s="44"/>
      <c r="K13" s="44"/>
      <c r="L13" s="44"/>
      <c r="M13" s="44"/>
      <c r="N13" s="45"/>
      <c r="O13" s="44"/>
      <c r="P13" s="44"/>
      <c r="Q13" s="45"/>
      <c r="R13" s="44"/>
      <c r="S13" s="44"/>
      <c r="T13" s="45"/>
      <c r="U13" s="46"/>
      <c r="V13" s="4"/>
    </row>
    <row r="14" spans="1:22" s="51" customFormat="1" ht="13.5">
      <c r="A14" s="8">
        <v>1</v>
      </c>
      <c r="B14" s="47" t="s">
        <v>22</v>
      </c>
      <c r="C14" s="48">
        <v>283903</v>
      </c>
      <c r="D14" s="48">
        <v>202623</v>
      </c>
      <c r="E14" s="49">
        <v>71.37</v>
      </c>
      <c r="F14" s="48">
        <v>283903</v>
      </c>
      <c r="G14" s="48">
        <v>202567</v>
      </c>
      <c r="H14" s="49">
        <v>71.35</v>
      </c>
      <c r="I14" s="48">
        <v>263651</v>
      </c>
      <c r="J14" s="48">
        <v>209524</v>
      </c>
      <c r="K14" s="49">
        <v>79.47</v>
      </c>
      <c r="L14" s="48">
        <v>281527</v>
      </c>
      <c r="M14" s="48">
        <v>219564</v>
      </c>
      <c r="N14" s="49">
        <v>77.99</v>
      </c>
      <c r="O14" s="48">
        <v>279896</v>
      </c>
      <c r="P14" s="48">
        <v>192275</v>
      </c>
      <c r="Q14" s="49">
        <v>68.7</v>
      </c>
      <c r="R14" s="48">
        <f>O14</f>
        <v>279896</v>
      </c>
      <c r="S14" s="48">
        <v>192318</v>
      </c>
      <c r="T14" s="49">
        <v>68.71</v>
      </c>
      <c r="U14" s="46">
        <v>1</v>
      </c>
      <c r="V14" s="50"/>
    </row>
    <row r="15" spans="1:22" s="51" customFormat="1" ht="13.5">
      <c r="A15" s="8">
        <f>A14+1</f>
        <v>2</v>
      </c>
      <c r="B15" s="47" t="s">
        <v>23</v>
      </c>
      <c r="C15" s="48">
        <v>97361</v>
      </c>
      <c r="D15" s="48">
        <v>70313</v>
      </c>
      <c r="E15" s="49">
        <v>72.22</v>
      </c>
      <c r="F15" s="48">
        <v>97361</v>
      </c>
      <c r="G15" s="48">
        <v>70306</v>
      </c>
      <c r="H15" s="49">
        <v>72.21</v>
      </c>
      <c r="I15" s="48">
        <v>97927</v>
      </c>
      <c r="J15" s="48">
        <v>71821</v>
      </c>
      <c r="K15" s="49">
        <v>73.34</v>
      </c>
      <c r="L15" s="48">
        <v>98340</v>
      </c>
      <c r="M15" s="48">
        <v>78549</v>
      </c>
      <c r="N15" s="49">
        <v>79.87</v>
      </c>
      <c r="O15" s="48">
        <v>98075</v>
      </c>
      <c r="P15" s="48">
        <v>72396</v>
      </c>
      <c r="Q15" s="49">
        <v>73.82</v>
      </c>
      <c r="R15" s="48">
        <f aca="true" t="shared" si="3" ref="R15:R78">O15</f>
        <v>98075</v>
      </c>
      <c r="S15" s="48">
        <v>72405</v>
      </c>
      <c r="T15" s="49">
        <v>73.83</v>
      </c>
      <c r="U15" s="46">
        <f>U14+1</f>
        <v>2</v>
      </c>
      <c r="V15" s="50"/>
    </row>
    <row r="16" spans="1:22" s="51" customFormat="1" ht="13.5">
      <c r="A16" s="8">
        <f aca="true" t="shared" si="4" ref="A16:A62">A15+1</f>
        <v>3</v>
      </c>
      <c r="B16" s="47" t="s">
        <v>24</v>
      </c>
      <c r="C16" s="48">
        <v>47415</v>
      </c>
      <c r="D16" s="48">
        <v>35063</v>
      </c>
      <c r="E16" s="49">
        <v>73.95</v>
      </c>
      <c r="F16" s="48">
        <v>47415</v>
      </c>
      <c r="G16" s="48">
        <v>35068</v>
      </c>
      <c r="H16" s="49">
        <v>73.96</v>
      </c>
      <c r="I16" s="48">
        <v>46524</v>
      </c>
      <c r="J16" s="48">
        <v>35156</v>
      </c>
      <c r="K16" s="49">
        <v>75.57</v>
      </c>
      <c r="L16" s="48">
        <v>47675</v>
      </c>
      <c r="M16" s="48">
        <v>37307</v>
      </c>
      <c r="N16" s="49">
        <v>78.25</v>
      </c>
      <c r="O16" s="48">
        <v>47549</v>
      </c>
      <c r="P16" s="48">
        <v>33889</v>
      </c>
      <c r="Q16" s="49">
        <v>71.27</v>
      </c>
      <c r="R16" s="48">
        <f t="shared" si="3"/>
        <v>47549</v>
      </c>
      <c r="S16" s="48">
        <v>33889</v>
      </c>
      <c r="T16" s="49">
        <v>71.27</v>
      </c>
      <c r="U16" s="46">
        <f aca="true" t="shared" si="5" ref="U16:U62">U15+1</f>
        <v>3</v>
      </c>
      <c r="V16" s="50"/>
    </row>
    <row r="17" spans="1:22" s="51" customFormat="1" ht="13.5">
      <c r="A17" s="8">
        <f t="shared" si="4"/>
        <v>4</v>
      </c>
      <c r="B17" s="47" t="s">
        <v>25</v>
      </c>
      <c r="C17" s="48">
        <v>47019</v>
      </c>
      <c r="D17" s="48">
        <v>27764</v>
      </c>
      <c r="E17" s="49">
        <v>59.05</v>
      </c>
      <c r="F17" s="48">
        <v>0</v>
      </c>
      <c r="G17" s="48">
        <v>0</v>
      </c>
      <c r="H17" s="49">
        <v>0</v>
      </c>
      <c r="I17" s="48">
        <v>47111</v>
      </c>
      <c r="J17" s="48">
        <v>41808</v>
      </c>
      <c r="K17" s="49">
        <v>88.74</v>
      </c>
      <c r="L17" s="48">
        <v>47575</v>
      </c>
      <c r="M17" s="48">
        <v>40685</v>
      </c>
      <c r="N17" s="49">
        <v>85.52</v>
      </c>
      <c r="O17" s="48">
        <v>47704</v>
      </c>
      <c r="P17" s="48">
        <v>37961</v>
      </c>
      <c r="Q17" s="49">
        <v>79.58</v>
      </c>
      <c r="R17" s="48">
        <f t="shared" si="3"/>
        <v>47704</v>
      </c>
      <c r="S17" s="48">
        <v>37989</v>
      </c>
      <c r="T17" s="49">
        <v>79.63</v>
      </c>
      <c r="U17" s="46">
        <f t="shared" si="5"/>
        <v>4</v>
      </c>
      <c r="V17" s="50"/>
    </row>
    <row r="18" spans="1:22" s="51" customFormat="1" ht="13.5">
      <c r="A18" s="8">
        <f t="shared" si="4"/>
        <v>5</v>
      </c>
      <c r="B18" s="47" t="s">
        <v>26</v>
      </c>
      <c r="C18" s="48">
        <v>38542</v>
      </c>
      <c r="D18" s="48">
        <v>19042</v>
      </c>
      <c r="E18" s="49">
        <v>49.41</v>
      </c>
      <c r="F18" s="48">
        <v>0</v>
      </c>
      <c r="G18" s="48">
        <v>0</v>
      </c>
      <c r="H18" s="49">
        <v>0</v>
      </c>
      <c r="I18" s="48">
        <v>39116</v>
      </c>
      <c r="J18" s="48">
        <v>32444</v>
      </c>
      <c r="K18" s="49">
        <v>82.94</v>
      </c>
      <c r="L18" s="48">
        <v>39073</v>
      </c>
      <c r="M18" s="48">
        <v>32059</v>
      </c>
      <c r="N18" s="49">
        <v>82.05</v>
      </c>
      <c r="O18" s="48">
        <v>39270</v>
      </c>
      <c r="P18" s="48">
        <v>29306</v>
      </c>
      <c r="Q18" s="49">
        <v>74.63</v>
      </c>
      <c r="R18" s="48">
        <f t="shared" si="3"/>
        <v>39270</v>
      </c>
      <c r="S18" s="48">
        <v>29306</v>
      </c>
      <c r="T18" s="49">
        <v>74.63</v>
      </c>
      <c r="U18" s="46">
        <f t="shared" si="5"/>
        <v>5</v>
      </c>
      <c r="V18" s="50"/>
    </row>
    <row r="19" spans="1:22" s="51" customFormat="1" ht="13.5">
      <c r="A19" s="8">
        <f t="shared" si="4"/>
        <v>6</v>
      </c>
      <c r="B19" s="47" t="s">
        <v>27</v>
      </c>
      <c r="C19" s="48">
        <v>28891</v>
      </c>
      <c r="D19" s="48">
        <v>25527</v>
      </c>
      <c r="E19" s="49">
        <v>88.36</v>
      </c>
      <c r="F19" s="48">
        <v>28891</v>
      </c>
      <c r="G19" s="48">
        <v>25520</v>
      </c>
      <c r="H19" s="49">
        <v>88.33</v>
      </c>
      <c r="I19" s="48">
        <v>29402</v>
      </c>
      <c r="J19" s="48">
        <v>24842</v>
      </c>
      <c r="K19" s="49">
        <v>84.49</v>
      </c>
      <c r="L19" s="48">
        <v>29227</v>
      </c>
      <c r="M19" s="48">
        <v>24548</v>
      </c>
      <c r="N19" s="49">
        <v>83.99</v>
      </c>
      <c r="O19" s="48">
        <v>29270</v>
      </c>
      <c r="P19" s="48">
        <v>22694</v>
      </c>
      <c r="Q19" s="49">
        <v>77.53</v>
      </c>
      <c r="R19" s="48">
        <f t="shared" si="3"/>
        <v>29270</v>
      </c>
      <c r="S19" s="48">
        <v>22697</v>
      </c>
      <c r="T19" s="49">
        <v>77.54</v>
      </c>
      <c r="U19" s="46">
        <f t="shared" si="5"/>
        <v>6</v>
      </c>
      <c r="V19" s="50"/>
    </row>
    <row r="20" spans="1:22" s="51" customFormat="1" ht="13.5" customHeight="1">
      <c r="A20" s="8">
        <f t="shared" si="4"/>
        <v>7</v>
      </c>
      <c r="B20" s="47" t="s">
        <v>28</v>
      </c>
      <c r="C20" s="48">
        <v>20648</v>
      </c>
      <c r="D20" s="48">
        <v>11513</v>
      </c>
      <c r="E20" s="49">
        <v>55.76</v>
      </c>
      <c r="F20" s="48">
        <v>0</v>
      </c>
      <c r="G20" s="48">
        <v>0</v>
      </c>
      <c r="H20" s="49">
        <v>0</v>
      </c>
      <c r="I20" s="48">
        <v>21529</v>
      </c>
      <c r="J20" s="48">
        <v>17715</v>
      </c>
      <c r="K20" s="49">
        <v>82.28</v>
      </c>
      <c r="L20" s="48">
        <v>21025</v>
      </c>
      <c r="M20" s="48">
        <v>17287</v>
      </c>
      <c r="N20" s="49">
        <v>82.22</v>
      </c>
      <c r="O20" s="48">
        <v>21088</v>
      </c>
      <c r="P20" s="48">
        <v>16318</v>
      </c>
      <c r="Q20" s="49">
        <v>77.38</v>
      </c>
      <c r="R20" s="48">
        <f t="shared" si="3"/>
        <v>21088</v>
      </c>
      <c r="S20" s="48">
        <v>16318</v>
      </c>
      <c r="T20" s="49">
        <v>77.38</v>
      </c>
      <c r="U20" s="46">
        <f t="shared" si="5"/>
        <v>7</v>
      </c>
      <c r="V20" s="50"/>
    </row>
    <row r="21" spans="1:22" s="51" customFormat="1" ht="13.5">
      <c r="A21" s="8">
        <f t="shared" si="4"/>
        <v>8</v>
      </c>
      <c r="B21" s="47" t="s">
        <v>29</v>
      </c>
      <c r="C21" s="48">
        <v>15976</v>
      </c>
      <c r="D21" s="48">
        <v>13615</v>
      </c>
      <c r="E21" s="49">
        <v>85.22</v>
      </c>
      <c r="F21" s="48">
        <v>15976</v>
      </c>
      <c r="G21" s="48">
        <v>13616</v>
      </c>
      <c r="H21" s="49">
        <v>85.23</v>
      </c>
      <c r="I21" s="48">
        <v>16990</v>
      </c>
      <c r="J21" s="48">
        <v>14639</v>
      </c>
      <c r="K21" s="49">
        <v>86.16</v>
      </c>
      <c r="L21" s="48">
        <v>16405</v>
      </c>
      <c r="M21" s="48">
        <v>13972</v>
      </c>
      <c r="N21" s="49">
        <v>85.17</v>
      </c>
      <c r="O21" s="48">
        <v>16539</v>
      </c>
      <c r="P21" s="48">
        <v>12663</v>
      </c>
      <c r="Q21" s="49">
        <v>76.56</v>
      </c>
      <c r="R21" s="48">
        <f t="shared" si="3"/>
        <v>16539</v>
      </c>
      <c r="S21" s="48">
        <v>12662</v>
      </c>
      <c r="T21" s="49">
        <v>76.56</v>
      </c>
      <c r="U21" s="46">
        <f t="shared" si="5"/>
        <v>8</v>
      </c>
      <c r="V21" s="50"/>
    </row>
    <row r="22" spans="1:22" s="51" customFormat="1" ht="13.5">
      <c r="A22" s="8">
        <f t="shared" si="4"/>
        <v>9</v>
      </c>
      <c r="B22" s="47" t="s">
        <v>30</v>
      </c>
      <c r="C22" s="48">
        <v>15128</v>
      </c>
      <c r="D22" s="48">
        <v>10050</v>
      </c>
      <c r="E22" s="49">
        <v>66.43</v>
      </c>
      <c r="F22" s="48">
        <v>0</v>
      </c>
      <c r="G22" s="48">
        <v>0</v>
      </c>
      <c r="H22" s="49">
        <v>0</v>
      </c>
      <c r="I22" s="48">
        <v>15540</v>
      </c>
      <c r="J22" s="48">
        <v>12599</v>
      </c>
      <c r="K22" s="49">
        <v>81.07</v>
      </c>
      <c r="L22" s="48">
        <v>15372</v>
      </c>
      <c r="M22" s="48">
        <v>13208</v>
      </c>
      <c r="N22" s="49">
        <v>85.92</v>
      </c>
      <c r="O22" s="48">
        <v>15490</v>
      </c>
      <c r="P22" s="48">
        <v>12301</v>
      </c>
      <c r="Q22" s="49">
        <v>79.41</v>
      </c>
      <c r="R22" s="48">
        <f t="shared" si="3"/>
        <v>15490</v>
      </c>
      <c r="S22" s="48">
        <v>12301</v>
      </c>
      <c r="T22" s="49">
        <v>79.41</v>
      </c>
      <c r="U22" s="46">
        <f t="shared" si="5"/>
        <v>9</v>
      </c>
      <c r="V22" s="50"/>
    </row>
    <row r="23" spans="1:22" s="51" customFormat="1" ht="13.5">
      <c r="A23" s="8">
        <f t="shared" si="4"/>
        <v>10</v>
      </c>
      <c r="B23" s="47" t="s">
        <v>31</v>
      </c>
      <c r="C23" s="48">
        <v>16884</v>
      </c>
      <c r="D23" s="48">
        <v>9306</v>
      </c>
      <c r="E23" s="49">
        <v>55.12</v>
      </c>
      <c r="F23" s="48">
        <v>0</v>
      </c>
      <c r="G23" s="48">
        <v>0</v>
      </c>
      <c r="H23" s="49">
        <v>0</v>
      </c>
      <c r="I23" s="48">
        <v>16992</v>
      </c>
      <c r="J23" s="48">
        <v>13228</v>
      </c>
      <c r="K23" s="49">
        <v>77.85</v>
      </c>
      <c r="L23" s="48">
        <v>17068</v>
      </c>
      <c r="M23" s="48">
        <v>14022</v>
      </c>
      <c r="N23" s="49">
        <v>82.15</v>
      </c>
      <c r="O23" s="48">
        <v>17126</v>
      </c>
      <c r="P23" s="48">
        <v>12752</v>
      </c>
      <c r="Q23" s="49">
        <v>74.46</v>
      </c>
      <c r="R23" s="48">
        <f t="shared" si="3"/>
        <v>17126</v>
      </c>
      <c r="S23" s="48">
        <v>12753</v>
      </c>
      <c r="T23" s="49">
        <v>74.47</v>
      </c>
      <c r="U23" s="46">
        <f t="shared" si="5"/>
        <v>10</v>
      </c>
      <c r="V23" s="50"/>
    </row>
    <row r="24" spans="1:22" s="51" customFormat="1" ht="13.5">
      <c r="A24" s="8">
        <f t="shared" si="4"/>
        <v>11</v>
      </c>
      <c r="B24" s="47" t="s">
        <v>32</v>
      </c>
      <c r="C24" s="48">
        <v>38270</v>
      </c>
      <c r="D24" s="48">
        <v>18735</v>
      </c>
      <c r="E24" s="49">
        <v>48.95</v>
      </c>
      <c r="F24" s="48">
        <v>0</v>
      </c>
      <c r="G24" s="48">
        <v>0</v>
      </c>
      <c r="H24" s="49">
        <v>0</v>
      </c>
      <c r="I24" s="48">
        <v>38487</v>
      </c>
      <c r="J24" s="48">
        <v>31954</v>
      </c>
      <c r="K24" s="49">
        <v>83.03</v>
      </c>
      <c r="L24" s="48">
        <v>38624</v>
      </c>
      <c r="M24" s="48">
        <v>33011</v>
      </c>
      <c r="N24" s="49">
        <v>85.47</v>
      </c>
      <c r="O24" s="48">
        <v>38743</v>
      </c>
      <c r="P24" s="48">
        <v>30727</v>
      </c>
      <c r="Q24" s="49">
        <v>79.31</v>
      </c>
      <c r="R24" s="48">
        <f t="shared" si="3"/>
        <v>38743</v>
      </c>
      <c r="S24" s="48">
        <v>30728</v>
      </c>
      <c r="T24" s="49">
        <v>79.31</v>
      </c>
      <c r="U24" s="46">
        <f t="shared" si="5"/>
        <v>11</v>
      </c>
      <c r="V24" s="50"/>
    </row>
    <row r="25" spans="1:22" s="56" customFormat="1" ht="13.5">
      <c r="A25" s="52" t="s">
        <v>33</v>
      </c>
      <c r="B25" s="53"/>
      <c r="C25" s="54">
        <f>SUM(C26:C28)</f>
        <v>9043</v>
      </c>
      <c r="D25" s="54">
        <f>SUM(D26:D28)</f>
        <v>7321</v>
      </c>
      <c r="E25" s="55">
        <f>ROUNDUP(D25/C25*100,2)</f>
        <v>80.96000000000001</v>
      </c>
      <c r="F25" s="54">
        <f>SUM(F26:F28)</f>
        <v>0</v>
      </c>
      <c r="G25" s="54">
        <f>SUM(G26:G28)</f>
        <v>0</v>
      </c>
      <c r="H25" s="55">
        <v>0</v>
      </c>
      <c r="I25" s="54">
        <f>SUM(I26:I28)</f>
        <v>9338</v>
      </c>
      <c r="J25" s="54">
        <f>SUM(J26:J28)</f>
        <v>8006</v>
      </c>
      <c r="K25" s="55">
        <v>85.74</v>
      </c>
      <c r="L25" s="54">
        <f aca="true" t="shared" si="6" ref="L25:S25">SUM(L26:L28)</f>
        <v>9134</v>
      </c>
      <c r="M25" s="54">
        <f t="shared" si="6"/>
        <v>7975</v>
      </c>
      <c r="N25" s="55">
        <v>87.31</v>
      </c>
      <c r="O25" s="54">
        <f t="shared" si="6"/>
        <v>9198</v>
      </c>
      <c r="P25" s="54">
        <f t="shared" si="6"/>
        <v>7749</v>
      </c>
      <c r="Q25" s="55">
        <v>84.25</v>
      </c>
      <c r="R25" s="54">
        <f t="shared" si="3"/>
        <v>9198</v>
      </c>
      <c r="S25" s="54">
        <f t="shared" si="6"/>
        <v>7750</v>
      </c>
      <c r="T25" s="55">
        <v>84.26</v>
      </c>
      <c r="U25" s="36" t="s">
        <v>34</v>
      </c>
      <c r="V25" s="37"/>
    </row>
    <row r="26" spans="1:22" s="51" customFormat="1" ht="13.5">
      <c r="A26" s="8">
        <v>12</v>
      </c>
      <c r="B26" s="47" t="s">
        <v>35</v>
      </c>
      <c r="C26" s="48">
        <v>1837</v>
      </c>
      <c r="D26" s="48">
        <v>1503</v>
      </c>
      <c r="E26" s="49">
        <v>81.82</v>
      </c>
      <c r="F26" s="48">
        <v>0</v>
      </c>
      <c r="G26" s="48">
        <v>0</v>
      </c>
      <c r="H26" s="48">
        <v>0</v>
      </c>
      <c r="I26" s="48">
        <v>1927</v>
      </c>
      <c r="J26" s="48">
        <v>1683</v>
      </c>
      <c r="K26" s="49">
        <v>87.34</v>
      </c>
      <c r="L26" s="48">
        <v>1857</v>
      </c>
      <c r="M26" s="48">
        <v>1650</v>
      </c>
      <c r="N26" s="49">
        <v>88.85</v>
      </c>
      <c r="O26" s="48">
        <v>1880</v>
      </c>
      <c r="P26" s="48">
        <v>1591</v>
      </c>
      <c r="Q26" s="49">
        <v>84.63</v>
      </c>
      <c r="R26" s="48">
        <f t="shared" si="3"/>
        <v>1880</v>
      </c>
      <c r="S26" s="48">
        <v>1591</v>
      </c>
      <c r="T26" s="49">
        <v>84.63</v>
      </c>
      <c r="U26" s="46">
        <v>12</v>
      </c>
      <c r="V26" s="50"/>
    </row>
    <row r="27" spans="1:22" s="51" customFormat="1" ht="13.5">
      <c r="A27" s="8">
        <f t="shared" si="4"/>
        <v>13</v>
      </c>
      <c r="B27" s="47" t="s">
        <v>36</v>
      </c>
      <c r="C27" s="48">
        <v>3706</v>
      </c>
      <c r="D27" s="48">
        <v>2876</v>
      </c>
      <c r="E27" s="49">
        <v>77.6</v>
      </c>
      <c r="F27" s="48">
        <v>0</v>
      </c>
      <c r="G27" s="48">
        <v>0</v>
      </c>
      <c r="H27" s="48">
        <v>0</v>
      </c>
      <c r="I27" s="48">
        <v>3790</v>
      </c>
      <c r="J27" s="48">
        <v>3150</v>
      </c>
      <c r="K27" s="49">
        <v>83.11</v>
      </c>
      <c r="L27" s="48">
        <v>3735</v>
      </c>
      <c r="M27" s="48">
        <v>3162</v>
      </c>
      <c r="N27" s="49">
        <v>84.66</v>
      </c>
      <c r="O27" s="48">
        <v>3768</v>
      </c>
      <c r="P27" s="48">
        <v>3092</v>
      </c>
      <c r="Q27" s="49">
        <v>82.06</v>
      </c>
      <c r="R27" s="48">
        <f t="shared" si="3"/>
        <v>3768</v>
      </c>
      <c r="S27" s="48">
        <v>3093</v>
      </c>
      <c r="T27" s="49">
        <v>82.09</v>
      </c>
      <c r="U27" s="46">
        <f t="shared" si="5"/>
        <v>13</v>
      </c>
      <c r="V27" s="50"/>
    </row>
    <row r="28" spans="1:22" s="51" customFormat="1" ht="13.5">
      <c r="A28" s="8">
        <f t="shared" si="4"/>
        <v>14</v>
      </c>
      <c r="B28" s="47" t="s">
        <v>37</v>
      </c>
      <c r="C28" s="48">
        <v>3500</v>
      </c>
      <c r="D28" s="48">
        <v>2942</v>
      </c>
      <c r="E28" s="49">
        <v>84.06</v>
      </c>
      <c r="F28" s="48">
        <v>0</v>
      </c>
      <c r="G28" s="48">
        <v>0</v>
      </c>
      <c r="H28" s="48">
        <v>0</v>
      </c>
      <c r="I28" s="48">
        <v>3621</v>
      </c>
      <c r="J28" s="48">
        <v>3173</v>
      </c>
      <c r="K28" s="49">
        <v>87.63</v>
      </c>
      <c r="L28" s="48">
        <v>3542</v>
      </c>
      <c r="M28" s="48">
        <v>3163</v>
      </c>
      <c r="N28" s="49">
        <v>89.3</v>
      </c>
      <c r="O28" s="48">
        <v>3550</v>
      </c>
      <c r="P28" s="48">
        <v>3066</v>
      </c>
      <c r="Q28" s="49">
        <v>86.37</v>
      </c>
      <c r="R28" s="48">
        <f t="shared" si="3"/>
        <v>3550</v>
      </c>
      <c r="S28" s="48">
        <v>3066</v>
      </c>
      <c r="T28" s="49">
        <v>86.37</v>
      </c>
      <c r="U28" s="46">
        <f t="shared" si="5"/>
        <v>14</v>
      </c>
      <c r="V28" s="50"/>
    </row>
    <row r="29" spans="1:22" s="56" customFormat="1" ht="13.5">
      <c r="A29" s="52" t="s">
        <v>38</v>
      </c>
      <c r="B29" s="53"/>
      <c r="C29" s="54">
        <f>SUM(C30:C34)</f>
        <v>32221</v>
      </c>
      <c r="D29" s="54">
        <f>SUM(D30:D34)</f>
        <v>23856</v>
      </c>
      <c r="E29" s="55">
        <v>74.04</v>
      </c>
      <c r="F29" s="54">
        <f>SUM(F30:F34)</f>
        <v>0</v>
      </c>
      <c r="G29" s="54">
        <f>SUM(G30:G34)</f>
        <v>0</v>
      </c>
      <c r="H29" s="55">
        <f>SUM(H30:H34)</f>
        <v>0</v>
      </c>
      <c r="I29" s="54">
        <f>SUM(I30:I34)</f>
        <v>33444</v>
      </c>
      <c r="J29" s="54">
        <f>SUM(J30:J34)</f>
        <v>28189</v>
      </c>
      <c r="K29" s="55">
        <v>84.29</v>
      </c>
      <c r="L29" s="54">
        <f aca="true" t="shared" si="7" ref="L29:S29">SUM(L30:L34)</f>
        <v>32873</v>
      </c>
      <c r="M29" s="54">
        <f t="shared" si="7"/>
        <v>28374</v>
      </c>
      <c r="N29" s="55">
        <v>86.31</v>
      </c>
      <c r="O29" s="54">
        <f t="shared" si="7"/>
        <v>33109</v>
      </c>
      <c r="P29" s="54">
        <f t="shared" si="7"/>
        <v>27102</v>
      </c>
      <c r="Q29" s="55">
        <v>81.86</v>
      </c>
      <c r="R29" s="54">
        <f t="shared" si="3"/>
        <v>33109</v>
      </c>
      <c r="S29" s="54">
        <f t="shared" si="7"/>
        <v>27106</v>
      </c>
      <c r="T29" s="55">
        <v>81.87</v>
      </c>
      <c r="U29" s="36" t="s">
        <v>39</v>
      </c>
      <c r="V29" s="37"/>
    </row>
    <row r="30" spans="1:22" s="51" customFormat="1" ht="13.5">
      <c r="A30" s="8">
        <v>15</v>
      </c>
      <c r="B30" s="47" t="s">
        <v>40</v>
      </c>
      <c r="C30" s="48">
        <v>5325</v>
      </c>
      <c r="D30" s="48">
        <v>4027</v>
      </c>
      <c r="E30" s="49">
        <v>75.62</v>
      </c>
      <c r="F30" s="48">
        <v>0</v>
      </c>
      <c r="G30" s="48">
        <v>0</v>
      </c>
      <c r="H30" s="49">
        <v>0</v>
      </c>
      <c r="I30" s="48">
        <v>5672</v>
      </c>
      <c r="J30" s="48">
        <v>4852</v>
      </c>
      <c r="K30" s="49">
        <v>85.54</v>
      </c>
      <c r="L30" s="48">
        <v>5468</v>
      </c>
      <c r="M30" s="48">
        <v>4775</v>
      </c>
      <c r="N30" s="49">
        <v>87.33</v>
      </c>
      <c r="O30" s="48">
        <v>5490</v>
      </c>
      <c r="P30" s="48">
        <v>4599</v>
      </c>
      <c r="Q30" s="49">
        <v>83.77</v>
      </c>
      <c r="R30" s="48">
        <f t="shared" si="3"/>
        <v>5490</v>
      </c>
      <c r="S30" s="48">
        <v>4599</v>
      </c>
      <c r="T30" s="49">
        <v>83.77</v>
      </c>
      <c r="U30" s="46">
        <v>15</v>
      </c>
      <c r="V30" s="50"/>
    </row>
    <row r="31" spans="1:22" s="51" customFormat="1" ht="13.5">
      <c r="A31" s="8">
        <f t="shared" si="4"/>
        <v>16</v>
      </c>
      <c r="B31" s="47" t="s">
        <v>41</v>
      </c>
      <c r="C31" s="48">
        <v>2408</v>
      </c>
      <c r="D31" s="48">
        <v>2243</v>
      </c>
      <c r="E31" s="49">
        <v>93.15</v>
      </c>
      <c r="F31" s="48">
        <v>0</v>
      </c>
      <c r="G31" s="48">
        <v>0</v>
      </c>
      <c r="H31" s="49">
        <v>0</v>
      </c>
      <c r="I31" s="48">
        <v>2442</v>
      </c>
      <c r="J31" s="48">
        <v>2234</v>
      </c>
      <c r="K31" s="49">
        <v>91.48</v>
      </c>
      <c r="L31" s="48">
        <v>2435</v>
      </c>
      <c r="M31" s="48">
        <v>2264</v>
      </c>
      <c r="N31" s="49">
        <v>92.98</v>
      </c>
      <c r="O31" s="48">
        <v>2448</v>
      </c>
      <c r="P31" s="48">
        <v>2220</v>
      </c>
      <c r="Q31" s="49">
        <v>90.69</v>
      </c>
      <c r="R31" s="48">
        <f t="shared" si="3"/>
        <v>2448</v>
      </c>
      <c r="S31" s="48">
        <v>2220</v>
      </c>
      <c r="T31" s="49">
        <v>90.69</v>
      </c>
      <c r="U31" s="46">
        <f t="shared" si="5"/>
        <v>16</v>
      </c>
      <c r="V31" s="50"/>
    </row>
    <row r="32" spans="1:22" s="51" customFormat="1" ht="13.5">
      <c r="A32" s="8">
        <f t="shared" si="4"/>
        <v>17</v>
      </c>
      <c r="B32" s="47" t="s">
        <v>42</v>
      </c>
      <c r="C32" s="48">
        <v>12384</v>
      </c>
      <c r="D32" s="48">
        <v>8724</v>
      </c>
      <c r="E32" s="49">
        <v>70.45</v>
      </c>
      <c r="F32" s="48">
        <v>0</v>
      </c>
      <c r="G32" s="48">
        <v>0</v>
      </c>
      <c r="H32" s="49">
        <v>0</v>
      </c>
      <c r="I32" s="48">
        <v>12911</v>
      </c>
      <c r="J32" s="48">
        <v>10725</v>
      </c>
      <c r="K32" s="49">
        <v>83.07</v>
      </c>
      <c r="L32" s="48">
        <v>12644</v>
      </c>
      <c r="M32" s="48">
        <v>10824</v>
      </c>
      <c r="N32" s="49">
        <v>85.61</v>
      </c>
      <c r="O32" s="48">
        <v>12774</v>
      </c>
      <c r="P32" s="48">
        <v>10236</v>
      </c>
      <c r="Q32" s="49">
        <v>80.13</v>
      </c>
      <c r="R32" s="48">
        <f t="shared" si="3"/>
        <v>12774</v>
      </c>
      <c r="S32" s="48">
        <v>10237</v>
      </c>
      <c r="T32" s="49">
        <v>80.14</v>
      </c>
      <c r="U32" s="46">
        <f t="shared" si="5"/>
        <v>17</v>
      </c>
      <c r="V32" s="50"/>
    </row>
    <row r="33" spans="1:22" s="51" customFormat="1" ht="13.5">
      <c r="A33" s="8">
        <f t="shared" si="4"/>
        <v>18</v>
      </c>
      <c r="B33" s="47" t="s">
        <v>43</v>
      </c>
      <c r="C33" s="48">
        <v>4342</v>
      </c>
      <c r="D33" s="48">
        <v>3228</v>
      </c>
      <c r="E33" s="49">
        <v>74.34</v>
      </c>
      <c r="F33" s="48">
        <v>0</v>
      </c>
      <c r="G33" s="48">
        <v>0</v>
      </c>
      <c r="H33" s="49">
        <v>0</v>
      </c>
      <c r="I33" s="48">
        <v>4489</v>
      </c>
      <c r="J33" s="48">
        <v>3727</v>
      </c>
      <c r="K33" s="49">
        <v>83.03</v>
      </c>
      <c r="L33" s="48">
        <v>4395</v>
      </c>
      <c r="M33" s="48">
        <v>3747</v>
      </c>
      <c r="N33" s="49">
        <v>85.26</v>
      </c>
      <c r="O33" s="48">
        <v>4443</v>
      </c>
      <c r="P33" s="48">
        <v>3596</v>
      </c>
      <c r="Q33" s="49">
        <v>80.94</v>
      </c>
      <c r="R33" s="48">
        <f t="shared" si="3"/>
        <v>4443</v>
      </c>
      <c r="S33" s="48">
        <v>3597</v>
      </c>
      <c r="T33" s="49">
        <v>80.96</v>
      </c>
      <c r="U33" s="46">
        <f t="shared" si="5"/>
        <v>18</v>
      </c>
      <c r="V33" s="50"/>
    </row>
    <row r="34" spans="1:22" s="51" customFormat="1" ht="13.5">
      <c r="A34" s="8">
        <f t="shared" si="4"/>
        <v>19</v>
      </c>
      <c r="B34" s="47" t="s">
        <v>44</v>
      </c>
      <c r="C34" s="48">
        <v>7762</v>
      </c>
      <c r="D34" s="48">
        <v>5634</v>
      </c>
      <c r="E34" s="49">
        <v>72.58</v>
      </c>
      <c r="F34" s="48">
        <v>0</v>
      </c>
      <c r="G34" s="48">
        <v>0</v>
      </c>
      <c r="H34" s="49">
        <v>0</v>
      </c>
      <c r="I34" s="48">
        <v>7930</v>
      </c>
      <c r="J34" s="48">
        <v>6651</v>
      </c>
      <c r="K34" s="49">
        <v>83.87</v>
      </c>
      <c r="L34" s="48">
        <v>7931</v>
      </c>
      <c r="M34" s="48">
        <v>6764</v>
      </c>
      <c r="N34" s="49">
        <v>85.29</v>
      </c>
      <c r="O34" s="48">
        <v>7954</v>
      </c>
      <c r="P34" s="48">
        <v>6451</v>
      </c>
      <c r="Q34" s="49">
        <v>81.1</v>
      </c>
      <c r="R34" s="48">
        <f t="shared" si="3"/>
        <v>7954</v>
      </c>
      <c r="S34" s="48">
        <v>6453</v>
      </c>
      <c r="T34" s="49">
        <v>81.13</v>
      </c>
      <c r="U34" s="46">
        <f t="shared" si="5"/>
        <v>19</v>
      </c>
      <c r="V34" s="50"/>
    </row>
    <row r="35" spans="1:22" s="56" customFormat="1" ht="13.5">
      <c r="A35" s="39" t="s">
        <v>45</v>
      </c>
      <c r="B35" s="42" t="s">
        <v>46</v>
      </c>
      <c r="C35" s="54">
        <f>SUM(C36:C37)</f>
        <v>25470</v>
      </c>
      <c r="D35" s="54">
        <f>SUM(D36:D37)</f>
        <v>16114</v>
      </c>
      <c r="E35" s="55">
        <v>63.27</v>
      </c>
      <c r="F35" s="54">
        <f>SUM(F36:F37)</f>
        <v>0</v>
      </c>
      <c r="G35" s="54">
        <f>SUM(G36:G37)</f>
        <v>0</v>
      </c>
      <c r="H35" s="55">
        <v>0</v>
      </c>
      <c r="I35" s="54">
        <f>SUM(I36:I37)</f>
        <v>24868</v>
      </c>
      <c r="J35" s="54">
        <f>SUM(J36:J37)</f>
        <v>19750</v>
      </c>
      <c r="K35" s="55">
        <v>79.42</v>
      </c>
      <c r="L35" s="54">
        <f aca="true" t="shared" si="8" ref="L35:S35">SUM(L36:L37)</f>
        <v>25554</v>
      </c>
      <c r="M35" s="54">
        <f t="shared" si="8"/>
        <v>21389</v>
      </c>
      <c r="N35" s="55">
        <v>83.7</v>
      </c>
      <c r="O35" s="54">
        <f t="shared" si="8"/>
        <v>25529</v>
      </c>
      <c r="P35" s="54">
        <f t="shared" si="8"/>
        <v>19331</v>
      </c>
      <c r="Q35" s="55">
        <v>75.72</v>
      </c>
      <c r="R35" s="54">
        <f t="shared" si="3"/>
        <v>25529</v>
      </c>
      <c r="S35" s="54">
        <f t="shared" si="8"/>
        <v>19331</v>
      </c>
      <c r="T35" s="55">
        <v>75.72</v>
      </c>
      <c r="U35" s="36" t="s">
        <v>45</v>
      </c>
      <c r="V35" s="37"/>
    </row>
    <row r="36" spans="1:22" s="51" customFormat="1" ht="13.5">
      <c r="A36" s="8">
        <v>20</v>
      </c>
      <c r="B36" s="47" t="s">
        <v>47</v>
      </c>
      <c r="C36" s="48">
        <v>17751</v>
      </c>
      <c r="D36" s="48">
        <v>10519</v>
      </c>
      <c r="E36" s="49">
        <v>59.26</v>
      </c>
      <c r="F36" s="48">
        <v>0</v>
      </c>
      <c r="G36" s="48">
        <v>0</v>
      </c>
      <c r="H36" s="49">
        <v>0</v>
      </c>
      <c r="I36" s="48">
        <v>16829</v>
      </c>
      <c r="J36" s="48">
        <v>13305</v>
      </c>
      <c r="K36" s="49">
        <v>79.06</v>
      </c>
      <c r="L36" s="48">
        <v>17686</v>
      </c>
      <c r="M36" s="48">
        <v>14669</v>
      </c>
      <c r="N36" s="49">
        <v>82.94</v>
      </c>
      <c r="O36" s="48">
        <v>17610</v>
      </c>
      <c r="P36" s="48">
        <v>13179</v>
      </c>
      <c r="Q36" s="49">
        <v>74.84</v>
      </c>
      <c r="R36" s="48">
        <f t="shared" si="3"/>
        <v>17610</v>
      </c>
      <c r="S36" s="48">
        <v>13179</v>
      </c>
      <c r="T36" s="49">
        <v>74.84</v>
      </c>
      <c r="U36" s="46">
        <v>20</v>
      </c>
      <c r="V36" s="50"/>
    </row>
    <row r="37" spans="1:22" s="51" customFormat="1" ht="13.5">
      <c r="A37" s="8">
        <f t="shared" si="4"/>
        <v>21</v>
      </c>
      <c r="B37" s="47" t="s">
        <v>48</v>
      </c>
      <c r="C37" s="48">
        <v>7719</v>
      </c>
      <c r="D37" s="48">
        <v>5595</v>
      </c>
      <c r="E37" s="49">
        <v>72.48</v>
      </c>
      <c r="F37" s="48">
        <v>0</v>
      </c>
      <c r="G37" s="48">
        <v>0</v>
      </c>
      <c r="H37" s="49">
        <v>0</v>
      </c>
      <c r="I37" s="48">
        <v>8039</v>
      </c>
      <c r="J37" s="48">
        <v>6445</v>
      </c>
      <c r="K37" s="49">
        <v>80.17</v>
      </c>
      <c r="L37" s="48">
        <v>7868</v>
      </c>
      <c r="M37" s="48">
        <v>6720</v>
      </c>
      <c r="N37" s="49">
        <v>85.41</v>
      </c>
      <c r="O37" s="48">
        <v>7919</v>
      </c>
      <c r="P37" s="48">
        <v>6152</v>
      </c>
      <c r="Q37" s="49">
        <v>77.69</v>
      </c>
      <c r="R37" s="48">
        <f t="shared" si="3"/>
        <v>7919</v>
      </c>
      <c r="S37" s="48">
        <v>6152</v>
      </c>
      <c r="T37" s="49">
        <v>77.69</v>
      </c>
      <c r="U37" s="46">
        <f t="shared" si="5"/>
        <v>21</v>
      </c>
      <c r="V37" s="50"/>
    </row>
    <row r="38" spans="1:22" s="56" customFormat="1" ht="13.5">
      <c r="A38" s="39" t="s">
        <v>49</v>
      </c>
      <c r="B38" s="42" t="s">
        <v>50</v>
      </c>
      <c r="C38" s="54">
        <f>SUM(C39:C42)</f>
        <v>31492</v>
      </c>
      <c r="D38" s="54">
        <f>SUM(D39:D42)</f>
        <v>18954</v>
      </c>
      <c r="E38" s="55">
        <f>ROUNDUP(D38/C38*100,2)</f>
        <v>60.19</v>
      </c>
      <c r="F38" s="54">
        <f>SUM(F39:F42)</f>
        <v>0</v>
      </c>
      <c r="G38" s="54">
        <f>SUM(G39:G42)</f>
        <v>0</v>
      </c>
      <c r="H38" s="54">
        <f>SUM(H39:H42)</f>
        <v>0</v>
      </c>
      <c r="I38" s="54">
        <f>SUM(I39:I42)</f>
        <v>31998</v>
      </c>
      <c r="J38" s="54">
        <f>SUM(J39:J42)</f>
        <v>26299</v>
      </c>
      <c r="K38" s="55">
        <v>82.19</v>
      </c>
      <c r="L38" s="54">
        <f>SUM(L39:L42)</f>
        <v>32205</v>
      </c>
      <c r="M38" s="54">
        <f aca="true" t="shared" si="9" ref="M38:S38">SUM(M39:M42)</f>
        <v>27201</v>
      </c>
      <c r="N38" s="55">
        <v>84.46</v>
      </c>
      <c r="O38" s="54">
        <f t="shared" si="9"/>
        <v>32380</v>
      </c>
      <c r="P38" s="54">
        <f t="shared" si="9"/>
        <v>25372</v>
      </c>
      <c r="Q38" s="55">
        <v>78.36</v>
      </c>
      <c r="R38" s="54">
        <f t="shared" si="3"/>
        <v>32380</v>
      </c>
      <c r="S38" s="54">
        <f t="shared" si="9"/>
        <v>25374</v>
      </c>
      <c r="T38" s="55">
        <v>78.36</v>
      </c>
      <c r="U38" s="36" t="s">
        <v>51</v>
      </c>
      <c r="V38" s="37"/>
    </row>
    <row r="39" spans="1:22" s="51" customFormat="1" ht="13.5" customHeight="1">
      <c r="A39" s="8">
        <v>22</v>
      </c>
      <c r="B39" s="47" t="s">
        <v>52</v>
      </c>
      <c r="C39" s="48">
        <v>4576</v>
      </c>
      <c r="D39" s="48">
        <v>3046</v>
      </c>
      <c r="E39" s="49">
        <v>66.56</v>
      </c>
      <c r="F39" s="48">
        <v>0</v>
      </c>
      <c r="G39" s="48">
        <v>0</v>
      </c>
      <c r="H39" s="49">
        <v>0</v>
      </c>
      <c r="I39" s="48">
        <v>4825</v>
      </c>
      <c r="J39" s="48">
        <v>4223</v>
      </c>
      <c r="K39" s="49">
        <v>87.52</v>
      </c>
      <c r="L39" s="48">
        <v>4685</v>
      </c>
      <c r="M39" s="48">
        <v>3953</v>
      </c>
      <c r="N39" s="49">
        <v>84.38</v>
      </c>
      <c r="O39" s="48">
        <v>4720</v>
      </c>
      <c r="P39" s="48">
        <v>3608</v>
      </c>
      <c r="Q39" s="49">
        <v>76.44</v>
      </c>
      <c r="R39" s="48">
        <f t="shared" si="3"/>
        <v>4720</v>
      </c>
      <c r="S39" s="48">
        <v>3609</v>
      </c>
      <c r="T39" s="49">
        <v>76.46</v>
      </c>
      <c r="U39" s="46">
        <v>22</v>
      </c>
      <c r="V39" s="50"/>
    </row>
    <row r="40" spans="1:22" s="51" customFormat="1" ht="13.5">
      <c r="A40" s="8">
        <f t="shared" si="4"/>
        <v>23</v>
      </c>
      <c r="B40" s="47" t="s">
        <v>53</v>
      </c>
      <c r="C40" s="48">
        <v>9657</v>
      </c>
      <c r="D40" s="48">
        <v>5337</v>
      </c>
      <c r="E40" s="49">
        <v>55.27</v>
      </c>
      <c r="F40" s="48">
        <v>0</v>
      </c>
      <c r="G40" s="48">
        <v>0</v>
      </c>
      <c r="H40" s="49">
        <v>0</v>
      </c>
      <c r="I40" s="48">
        <v>9574</v>
      </c>
      <c r="J40" s="48">
        <v>6749</v>
      </c>
      <c r="K40" s="49">
        <v>70.49</v>
      </c>
      <c r="L40" s="48">
        <v>9831</v>
      </c>
      <c r="M40" s="48">
        <v>7889</v>
      </c>
      <c r="N40" s="49">
        <v>80.25</v>
      </c>
      <c r="O40" s="48">
        <v>9880</v>
      </c>
      <c r="P40" s="48">
        <v>7612</v>
      </c>
      <c r="Q40" s="49">
        <v>77.04</v>
      </c>
      <c r="R40" s="48">
        <f t="shared" si="3"/>
        <v>9880</v>
      </c>
      <c r="S40" s="48">
        <v>7612</v>
      </c>
      <c r="T40" s="49">
        <v>77.04</v>
      </c>
      <c r="U40" s="46">
        <f t="shared" si="5"/>
        <v>23</v>
      </c>
      <c r="V40" s="50"/>
    </row>
    <row r="41" spans="1:22" s="51" customFormat="1" ht="13.5">
      <c r="A41" s="8">
        <f t="shared" si="4"/>
        <v>24</v>
      </c>
      <c r="B41" s="47" t="s">
        <v>54</v>
      </c>
      <c r="C41" s="48">
        <v>8341</v>
      </c>
      <c r="D41" s="48">
        <v>4750</v>
      </c>
      <c r="E41" s="49">
        <v>56.95</v>
      </c>
      <c r="F41" s="48">
        <v>0</v>
      </c>
      <c r="G41" s="48">
        <v>0</v>
      </c>
      <c r="H41" s="49">
        <v>0</v>
      </c>
      <c r="I41" s="48">
        <v>8663</v>
      </c>
      <c r="J41" s="48">
        <v>7516</v>
      </c>
      <c r="K41" s="49">
        <v>86.76</v>
      </c>
      <c r="L41" s="48">
        <v>8511</v>
      </c>
      <c r="M41" s="48">
        <v>7327</v>
      </c>
      <c r="N41" s="49">
        <v>86.09</v>
      </c>
      <c r="O41" s="48">
        <v>8581</v>
      </c>
      <c r="P41" s="48">
        <v>6725</v>
      </c>
      <c r="Q41" s="49">
        <v>78.37</v>
      </c>
      <c r="R41" s="48">
        <f t="shared" si="3"/>
        <v>8581</v>
      </c>
      <c r="S41" s="48">
        <v>6726</v>
      </c>
      <c r="T41" s="49">
        <v>78.38</v>
      </c>
      <c r="U41" s="46">
        <f t="shared" si="5"/>
        <v>24</v>
      </c>
      <c r="V41" s="50"/>
    </row>
    <row r="42" spans="1:22" s="51" customFormat="1" ht="13.5">
      <c r="A42" s="8">
        <f t="shared" si="4"/>
        <v>25</v>
      </c>
      <c r="B42" s="47" t="s">
        <v>55</v>
      </c>
      <c r="C42" s="48">
        <v>8918</v>
      </c>
      <c r="D42" s="48">
        <v>5821</v>
      </c>
      <c r="E42" s="49">
        <v>65.27</v>
      </c>
      <c r="F42" s="48">
        <v>0</v>
      </c>
      <c r="G42" s="48">
        <v>0</v>
      </c>
      <c r="H42" s="49">
        <v>0</v>
      </c>
      <c r="I42" s="48">
        <v>8936</v>
      </c>
      <c r="J42" s="48">
        <v>7811</v>
      </c>
      <c r="K42" s="49">
        <v>87.41</v>
      </c>
      <c r="L42" s="48">
        <v>9178</v>
      </c>
      <c r="M42" s="48">
        <v>8032</v>
      </c>
      <c r="N42" s="49">
        <v>87.51</v>
      </c>
      <c r="O42" s="48">
        <v>9199</v>
      </c>
      <c r="P42" s="48">
        <v>7427</v>
      </c>
      <c r="Q42" s="49">
        <v>80.74</v>
      </c>
      <c r="R42" s="48">
        <f t="shared" si="3"/>
        <v>9199</v>
      </c>
      <c r="S42" s="48">
        <v>7427</v>
      </c>
      <c r="T42" s="49">
        <v>80.74</v>
      </c>
      <c r="U42" s="46">
        <f t="shared" si="5"/>
        <v>25</v>
      </c>
      <c r="V42" s="50"/>
    </row>
    <row r="43" spans="1:22" s="56" customFormat="1" ht="13.5">
      <c r="A43" s="52" t="s">
        <v>56</v>
      </c>
      <c r="B43" s="57"/>
      <c r="C43" s="54">
        <f>C44</f>
        <v>12660</v>
      </c>
      <c r="D43" s="54">
        <f>D44</f>
        <v>7474</v>
      </c>
      <c r="E43" s="55">
        <v>59.04</v>
      </c>
      <c r="F43" s="54">
        <f>SUM(F44)</f>
        <v>0</v>
      </c>
      <c r="G43" s="54">
        <f>SUM(G44)</f>
        <v>0</v>
      </c>
      <c r="H43" s="54">
        <f>SUM(H44)</f>
        <v>0</v>
      </c>
      <c r="I43" s="54">
        <v>13440</v>
      </c>
      <c r="J43" s="54">
        <f>SUM(J44)</f>
        <v>11118</v>
      </c>
      <c r="K43" s="55">
        <v>87.72</v>
      </c>
      <c r="L43" s="58">
        <f>SUM(L44)</f>
        <v>12981</v>
      </c>
      <c r="M43" s="58">
        <f>SUM(M44)</f>
        <v>10738</v>
      </c>
      <c r="N43" s="55">
        <v>87.72</v>
      </c>
      <c r="O43" s="54">
        <f>O44</f>
        <v>13103</v>
      </c>
      <c r="P43" s="54">
        <f>P44</f>
        <v>9628</v>
      </c>
      <c r="Q43" s="55">
        <v>73.48</v>
      </c>
      <c r="R43" s="54">
        <f t="shared" si="3"/>
        <v>13103</v>
      </c>
      <c r="S43" s="54">
        <f>S44</f>
        <v>9628</v>
      </c>
      <c r="T43" s="55">
        <v>73.48</v>
      </c>
      <c r="U43" s="36" t="s">
        <v>57</v>
      </c>
      <c r="V43" s="37"/>
    </row>
    <row r="44" spans="1:22" s="51" customFormat="1" ht="13.5">
      <c r="A44" s="8">
        <v>26</v>
      </c>
      <c r="B44" s="47" t="s">
        <v>58</v>
      </c>
      <c r="C44" s="48">
        <v>12660</v>
      </c>
      <c r="D44" s="48">
        <v>7474</v>
      </c>
      <c r="E44" s="49">
        <v>59.04</v>
      </c>
      <c r="F44" s="48">
        <v>0</v>
      </c>
      <c r="G44" s="48">
        <v>0</v>
      </c>
      <c r="H44" s="49">
        <v>0</v>
      </c>
      <c r="I44" s="48">
        <v>13440</v>
      </c>
      <c r="J44" s="48">
        <v>11118</v>
      </c>
      <c r="K44" s="49">
        <v>82.72</v>
      </c>
      <c r="L44" s="48">
        <v>12981</v>
      </c>
      <c r="M44" s="48">
        <v>10738</v>
      </c>
      <c r="N44" s="49">
        <v>82.72</v>
      </c>
      <c r="O44" s="48">
        <v>13103</v>
      </c>
      <c r="P44" s="48">
        <v>9628</v>
      </c>
      <c r="Q44" s="49">
        <v>73.48</v>
      </c>
      <c r="R44" s="48">
        <f t="shared" si="3"/>
        <v>13103</v>
      </c>
      <c r="S44" s="48">
        <v>9628</v>
      </c>
      <c r="T44" s="49">
        <v>73.48</v>
      </c>
      <c r="U44" s="46">
        <v>26</v>
      </c>
      <c r="V44" s="50"/>
    </row>
    <row r="45" spans="1:22" s="56" customFormat="1" ht="13.5">
      <c r="A45" s="52" t="s">
        <v>59</v>
      </c>
      <c r="B45" s="57"/>
      <c r="C45" s="54">
        <f>SUM(C46:C53)</f>
        <v>30933</v>
      </c>
      <c r="D45" s="54">
        <f>SUM(D46:D53)</f>
        <v>22145</v>
      </c>
      <c r="E45" s="55">
        <v>71.59</v>
      </c>
      <c r="F45" s="54">
        <f>SUM(F46:F53)</f>
        <v>0</v>
      </c>
      <c r="G45" s="54">
        <f>SUM(G46:G53)</f>
        <v>0</v>
      </c>
      <c r="H45" s="54">
        <f>SUM(H46:H53)</f>
        <v>0</v>
      </c>
      <c r="I45" s="54">
        <f>SUM(I46:I53)</f>
        <v>32224</v>
      </c>
      <c r="J45" s="54">
        <f>SUM(J46:J53)</f>
        <v>27951</v>
      </c>
      <c r="K45" s="55">
        <f>ROUNDUP(J45/I45*100,2)</f>
        <v>86.74000000000001</v>
      </c>
      <c r="L45" s="54">
        <f aca="true" t="shared" si="10" ref="L45:S45">SUM(L46:L53)</f>
        <v>31497</v>
      </c>
      <c r="M45" s="54">
        <v>27345</v>
      </c>
      <c r="N45" s="55">
        <v>86.82</v>
      </c>
      <c r="O45" s="54">
        <f t="shared" si="10"/>
        <v>31630</v>
      </c>
      <c r="P45" s="54">
        <f t="shared" si="10"/>
        <v>25651</v>
      </c>
      <c r="Q45" s="55">
        <v>81.1</v>
      </c>
      <c r="R45" s="54">
        <f t="shared" si="3"/>
        <v>31630</v>
      </c>
      <c r="S45" s="54">
        <f t="shared" si="10"/>
        <v>25654</v>
      </c>
      <c r="T45" s="55">
        <v>81.11</v>
      </c>
      <c r="U45" s="36" t="s">
        <v>60</v>
      </c>
      <c r="V45" s="37"/>
    </row>
    <row r="46" spans="1:22" s="51" customFormat="1" ht="13.5">
      <c r="A46" s="8">
        <v>27</v>
      </c>
      <c r="B46" s="47" t="s">
        <v>61</v>
      </c>
      <c r="C46" s="48">
        <v>2643</v>
      </c>
      <c r="D46" s="48">
        <v>1948</v>
      </c>
      <c r="E46" s="49">
        <v>73.7</v>
      </c>
      <c r="F46" s="48">
        <v>0</v>
      </c>
      <c r="G46" s="48">
        <v>0</v>
      </c>
      <c r="H46" s="49">
        <v>0</v>
      </c>
      <c r="I46" s="48">
        <v>2780</v>
      </c>
      <c r="J46" s="48">
        <v>2390</v>
      </c>
      <c r="K46" s="49">
        <v>85.97</v>
      </c>
      <c r="L46" s="48">
        <v>2699</v>
      </c>
      <c r="M46" s="48">
        <v>2330</v>
      </c>
      <c r="N46" s="49">
        <v>86.33</v>
      </c>
      <c r="O46" s="48">
        <v>2701</v>
      </c>
      <c r="P46" s="48">
        <v>2210</v>
      </c>
      <c r="Q46" s="49">
        <v>81.82</v>
      </c>
      <c r="R46" s="48">
        <f t="shared" si="3"/>
        <v>2701</v>
      </c>
      <c r="S46" s="48">
        <v>2210</v>
      </c>
      <c r="T46" s="49">
        <v>81.82</v>
      </c>
      <c r="U46" s="46">
        <v>27</v>
      </c>
      <c r="V46" s="50"/>
    </row>
    <row r="47" spans="1:22" s="51" customFormat="1" ht="13.5">
      <c r="A47" s="8">
        <f t="shared" si="4"/>
        <v>28</v>
      </c>
      <c r="B47" s="47" t="s">
        <v>62</v>
      </c>
      <c r="C47" s="48">
        <v>5518</v>
      </c>
      <c r="D47" s="48">
        <v>3579</v>
      </c>
      <c r="E47" s="49">
        <v>64.86</v>
      </c>
      <c r="F47" s="48">
        <v>0</v>
      </c>
      <c r="G47" s="48">
        <v>0</v>
      </c>
      <c r="H47" s="49">
        <v>0</v>
      </c>
      <c r="I47" s="48">
        <v>5497</v>
      </c>
      <c r="J47" s="48">
        <v>4880</v>
      </c>
      <c r="K47" s="49">
        <v>88.78</v>
      </c>
      <c r="L47" s="48">
        <v>5574</v>
      </c>
      <c r="M47" s="48">
        <v>4898</v>
      </c>
      <c r="N47" s="49">
        <v>87.87</v>
      </c>
      <c r="O47" s="48">
        <v>5560</v>
      </c>
      <c r="P47" s="48">
        <v>4471</v>
      </c>
      <c r="Q47" s="49">
        <v>80.41</v>
      </c>
      <c r="R47" s="48">
        <f t="shared" si="3"/>
        <v>5560</v>
      </c>
      <c r="S47" s="48">
        <v>4471</v>
      </c>
      <c r="T47" s="49">
        <v>80.41</v>
      </c>
      <c r="U47" s="46">
        <f t="shared" si="5"/>
        <v>28</v>
      </c>
      <c r="V47" s="50"/>
    </row>
    <row r="48" spans="1:22" s="51" customFormat="1" ht="13.5">
      <c r="A48" s="8">
        <f t="shared" si="4"/>
        <v>29</v>
      </c>
      <c r="B48" s="47" t="s">
        <v>63</v>
      </c>
      <c r="C48" s="48">
        <v>1926</v>
      </c>
      <c r="D48" s="48">
        <v>1476</v>
      </c>
      <c r="E48" s="49">
        <v>76.64</v>
      </c>
      <c r="F48" s="48">
        <v>0</v>
      </c>
      <c r="G48" s="48">
        <v>0</v>
      </c>
      <c r="H48" s="49">
        <v>0</v>
      </c>
      <c r="I48" s="48">
        <v>2098</v>
      </c>
      <c r="J48" s="48">
        <v>1866</v>
      </c>
      <c r="K48" s="49">
        <v>88.94</v>
      </c>
      <c r="L48" s="48">
        <v>1993</v>
      </c>
      <c r="M48" s="48">
        <v>1748</v>
      </c>
      <c r="N48" s="49">
        <v>87.71</v>
      </c>
      <c r="O48" s="48">
        <v>1994</v>
      </c>
      <c r="P48" s="48">
        <v>1693</v>
      </c>
      <c r="Q48" s="49">
        <v>84.9</v>
      </c>
      <c r="R48" s="48">
        <f t="shared" si="3"/>
        <v>1994</v>
      </c>
      <c r="S48" s="48">
        <v>1693</v>
      </c>
      <c r="T48" s="49">
        <v>84.9</v>
      </c>
      <c r="U48" s="46">
        <f t="shared" si="5"/>
        <v>29</v>
      </c>
      <c r="V48" s="50"/>
    </row>
    <row r="49" spans="1:22" s="51" customFormat="1" ht="13.5">
      <c r="A49" s="8">
        <f t="shared" si="4"/>
        <v>30</v>
      </c>
      <c r="B49" s="47" t="s">
        <v>64</v>
      </c>
      <c r="C49" s="48">
        <v>3599</v>
      </c>
      <c r="D49" s="48">
        <v>2557</v>
      </c>
      <c r="E49" s="49">
        <v>71.05</v>
      </c>
      <c r="F49" s="48">
        <v>0</v>
      </c>
      <c r="G49" s="48">
        <v>0</v>
      </c>
      <c r="H49" s="49">
        <v>0</v>
      </c>
      <c r="I49" s="48">
        <v>3888</v>
      </c>
      <c r="J49" s="48">
        <v>3372</v>
      </c>
      <c r="K49" s="49">
        <v>86.73</v>
      </c>
      <c r="L49" s="48">
        <v>3684</v>
      </c>
      <c r="M49" s="48">
        <v>3168</v>
      </c>
      <c r="N49" s="49">
        <v>85.8</v>
      </c>
      <c r="O49" s="48">
        <v>3718</v>
      </c>
      <c r="P49" s="48">
        <v>2936</v>
      </c>
      <c r="Q49" s="49">
        <v>78.97</v>
      </c>
      <c r="R49" s="48">
        <f t="shared" si="3"/>
        <v>3718</v>
      </c>
      <c r="S49" s="48">
        <v>2939</v>
      </c>
      <c r="T49" s="49">
        <v>79.05</v>
      </c>
      <c r="U49" s="46">
        <f t="shared" si="5"/>
        <v>30</v>
      </c>
      <c r="V49" s="50"/>
    </row>
    <row r="50" spans="1:22" s="51" customFormat="1" ht="13.5">
      <c r="A50" s="8">
        <f t="shared" si="4"/>
        <v>31</v>
      </c>
      <c r="B50" s="47" t="s">
        <v>65</v>
      </c>
      <c r="C50" s="48">
        <v>2652</v>
      </c>
      <c r="D50" s="48">
        <v>2267</v>
      </c>
      <c r="E50" s="49">
        <v>85.48</v>
      </c>
      <c r="F50" s="48">
        <v>0</v>
      </c>
      <c r="G50" s="48">
        <v>0</v>
      </c>
      <c r="H50" s="49">
        <v>0</v>
      </c>
      <c r="I50" s="48">
        <v>2807</v>
      </c>
      <c r="J50" s="48">
        <v>2584</v>
      </c>
      <c r="K50" s="49">
        <v>92.06</v>
      </c>
      <c r="L50" s="48">
        <v>2694</v>
      </c>
      <c r="M50" s="48">
        <v>2454</v>
      </c>
      <c r="N50" s="49">
        <v>91.09</v>
      </c>
      <c r="O50" s="48">
        <v>2737</v>
      </c>
      <c r="P50" s="48">
        <v>2395</v>
      </c>
      <c r="Q50" s="49">
        <v>87.5</v>
      </c>
      <c r="R50" s="48">
        <f t="shared" si="3"/>
        <v>2737</v>
      </c>
      <c r="S50" s="48">
        <v>2395</v>
      </c>
      <c r="T50" s="49">
        <v>87.5</v>
      </c>
      <c r="U50" s="46">
        <f t="shared" si="5"/>
        <v>31</v>
      </c>
      <c r="V50" s="50"/>
    </row>
    <row r="51" spans="1:22" s="51" customFormat="1" ht="13.5">
      <c r="A51" s="8">
        <f t="shared" si="4"/>
        <v>32</v>
      </c>
      <c r="B51" s="47" t="s">
        <v>66</v>
      </c>
      <c r="C51" s="48">
        <v>3934</v>
      </c>
      <c r="D51" s="48">
        <v>2697</v>
      </c>
      <c r="E51" s="49">
        <v>68.56</v>
      </c>
      <c r="F51" s="48">
        <v>0</v>
      </c>
      <c r="G51" s="48">
        <v>0</v>
      </c>
      <c r="H51" s="49">
        <v>0</v>
      </c>
      <c r="I51" s="48">
        <v>4043</v>
      </c>
      <c r="J51" s="48">
        <v>3479</v>
      </c>
      <c r="K51" s="49">
        <v>86.05</v>
      </c>
      <c r="L51" s="48">
        <v>3999</v>
      </c>
      <c r="M51" s="48">
        <v>3364</v>
      </c>
      <c r="N51" s="49">
        <v>84.12</v>
      </c>
      <c r="O51" s="48">
        <v>4000</v>
      </c>
      <c r="P51" s="48">
        <v>3167</v>
      </c>
      <c r="Q51" s="49">
        <v>79.18</v>
      </c>
      <c r="R51" s="48">
        <f t="shared" si="3"/>
        <v>4000</v>
      </c>
      <c r="S51" s="48">
        <v>3167</v>
      </c>
      <c r="T51" s="49">
        <v>79.18</v>
      </c>
      <c r="U51" s="46">
        <f t="shared" si="5"/>
        <v>32</v>
      </c>
      <c r="V51" s="50"/>
    </row>
    <row r="52" spans="1:22" s="51" customFormat="1" ht="13.5">
      <c r="A52" s="8">
        <f t="shared" si="4"/>
        <v>33</v>
      </c>
      <c r="B52" s="47" t="s">
        <v>67</v>
      </c>
      <c r="C52" s="48">
        <v>2276</v>
      </c>
      <c r="D52" s="48">
        <v>1717</v>
      </c>
      <c r="E52" s="49">
        <v>75.44</v>
      </c>
      <c r="F52" s="48">
        <v>0</v>
      </c>
      <c r="G52" s="48">
        <v>0</v>
      </c>
      <c r="H52" s="49">
        <v>0</v>
      </c>
      <c r="I52" s="48">
        <v>2359</v>
      </c>
      <c r="J52" s="48">
        <v>2116</v>
      </c>
      <c r="K52" s="49">
        <v>89.7</v>
      </c>
      <c r="L52" s="48">
        <v>2333</v>
      </c>
      <c r="M52" s="48">
        <v>2069</v>
      </c>
      <c r="N52" s="49">
        <v>88.68</v>
      </c>
      <c r="O52" s="48">
        <v>2347</v>
      </c>
      <c r="P52" s="48">
        <v>1973</v>
      </c>
      <c r="Q52" s="49">
        <v>84.06</v>
      </c>
      <c r="R52" s="48">
        <f t="shared" si="3"/>
        <v>2347</v>
      </c>
      <c r="S52" s="48">
        <v>1973</v>
      </c>
      <c r="T52" s="49">
        <v>84.06</v>
      </c>
      <c r="U52" s="46">
        <f t="shared" si="5"/>
        <v>33</v>
      </c>
      <c r="V52" s="50"/>
    </row>
    <row r="53" spans="1:22" s="51" customFormat="1" ht="13.5">
      <c r="A53" s="8">
        <f t="shared" si="4"/>
        <v>34</v>
      </c>
      <c r="B53" s="47" t="s">
        <v>68</v>
      </c>
      <c r="C53" s="48">
        <v>8385</v>
      </c>
      <c r="D53" s="48">
        <v>5904</v>
      </c>
      <c r="E53" s="49">
        <v>70.41</v>
      </c>
      <c r="F53" s="48">
        <v>0</v>
      </c>
      <c r="G53" s="48">
        <v>0</v>
      </c>
      <c r="H53" s="49">
        <v>0</v>
      </c>
      <c r="I53" s="48">
        <v>8752</v>
      </c>
      <c r="J53" s="48">
        <v>7264</v>
      </c>
      <c r="K53" s="49">
        <v>83</v>
      </c>
      <c r="L53" s="48">
        <v>8521</v>
      </c>
      <c r="M53" s="48">
        <v>7321</v>
      </c>
      <c r="N53" s="49">
        <v>85.92</v>
      </c>
      <c r="O53" s="48">
        <v>8573</v>
      </c>
      <c r="P53" s="48">
        <v>6806</v>
      </c>
      <c r="Q53" s="49">
        <v>79.39</v>
      </c>
      <c r="R53" s="48">
        <f t="shared" si="3"/>
        <v>8573</v>
      </c>
      <c r="S53" s="48">
        <v>6806</v>
      </c>
      <c r="T53" s="49">
        <v>79.39</v>
      </c>
      <c r="U53" s="46">
        <f t="shared" si="5"/>
        <v>34</v>
      </c>
      <c r="V53" s="50"/>
    </row>
    <row r="54" spans="1:22" s="56" customFormat="1" ht="13.5">
      <c r="A54" s="39" t="s">
        <v>49</v>
      </c>
      <c r="B54" s="42" t="s">
        <v>69</v>
      </c>
      <c r="C54" s="54">
        <f>SUM(C55:C62)</f>
        <v>46279</v>
      </c>
      <c r="D54" s="54">
        <f>SUM(D55:D62)</f>
        <v>27773</v>
      </c>
      <c r="E54" s="55">
        <v>60.01</v>
      </c>
      <c r="F54" s="54">
        <f>SUM(F55:F62)</f>
        <v>0</v>
      </c>
      <c r="G54" s="54">
        <f>SUM(G55:G62)</f>
        <v>0</v>
      </c>
      <c r="H54" s="55">
        <v>0</v>
      </c>
      <c r="I54" s="54">
        <v>48186</v>
      </c>
      <c r="J54" s="54">
        <f>SUM(J55:J62)</f>
        <v>42639</v>
      </c>
      <c r="K54" s="55">
        <v>88.49</v>
      </c>
      <c r="L54" s="54">
        <f aca="true" t="shared" si="11" ref="L54:S54">SUM(L55:L62)</f>
        <v>47264</v>
      </c>
      <c r="M54" s="54">
        <f t="shared" si="11"/>
        <v>41367</v>
      </c>
      <c r="N54" s="55">
        <v>87.52</v>
      </c>
      <c r="O54" s="54">
        <f t="shared" si="11"/>
        <v>47563</v>
      </c>
      <c r="P54" s="54">
        <v>37660</v>
      </c>
      <c r="Q54" s="55">
        <v>79.18</v>
      </c>
      <c r="R54" s="54">
        <f t="shared" si="3"/>
        <v>47563</v>
      </c>
      <c r="S54" s="54">
        <f t="shared" si="11"/>
        <v>37667</v>
      </c>
      <c r="T54" s="55">
        <v>79.19</v>
      </c>
      <c r="U54" s="36" t="s">
        <v>70</v>
      </c>
      <c r="V54" s="37"/>
    </row>
    <row r="55" spans="1:22" s="51" customFormat="1" ht="13.5">
      <c r="A55" s="8">
        <v>35</v>
      </c>
      <c r="B55" s="47" t="s">
        <v>71</v>
      </c>
      <c r="C55" s="48">
        <v>8642</v>
      </c>
      <c r="D55" s="48">
        <v>4723</v>
      </c>
      <c r="E55" s="49">
        <v>54.65</v>
      </c>
      <c r="F55" s="48">
        <v>0</v>
      </c>
      <c r="G55" s="48">
        <v>0</v>
      </c>
      <c r="H55" s="48">
        <v>0</v>
      </c>
      <c r="I55" s="48">
        <v>8849</v>
      </c>
      <c r="J55" s="48">
        <v>7760</v>
      </c>
      <c r="K55" s="49">
        <v>87.69</v>
      </c>
      <c r="L55" s="48">
        <v>8797</v>
      </c>
      <c r="M55" s="48">
        <v>7477</v>
      </c>
      <c r="N55" s="49">
        <v>84.99</v>
      </c>
      <c r="O55" s="48">
        <v>8844</v>
      </c>
      <c r="P55" s="48">
        <v>6519</v>
      </c>
      <c r="Q55" s="49">
        <v>73.71</v>
      </c>
      <c r="R55" s="48">
        <f t="shared" si="3"/>
        <v>8844</v>
      </c>
      <c r="S55" s="48">
        <v>6520</v>
      </c>
      <c r="T55" s="49">
        <v>73.72</v>
      </c>
      <c r="U55" s="46">
        <v>35</v>
      </c>
      <c r="V55" s="50"/>
    </row>
    <row r="56" spans="1:22" s="51" customFormat="1" ht="13.5">
      <c r="A56" s="8">
        <f t="shared" si="4"/>
        <v>36</v>
      </c>
      <c r="B56" s="47" t="s">
        <v>72</v>
      </c>
      <c r="C56" s="48">
        <v>13955</v>
      </c>
      <c r="D56" s="48">
        <v>7058</v>
      </c>
      <c r="E56" s="49">
        <v>50.58</v>
      </c>
      <c r="F56" s="48">
        <v>0</v>
      </c>
      <c r="G56" s="48">
        <v>0</v>
      </c>
      <c r="H56" s="48">
        <v>0</v>
      </c>
      <c r="I56" s="48">
        <v>14207</v>
      </c>
      <c r="J56" s="48">
        <v>12295</v>
      </c>
      <c r="K56" s="49">
        <v>86.54</v>
      </c>
      <c r="L56" s="48">
        <v>14139</v>
      </c>
      <c r="M56" s="48">
        <v>12127</v>
      </c>
      <c r="N56" s="49">
        <v>85.77</v>
      </c>
      <c r="O56" s="48">
        <v>14253</v>
      </c>
      <c r="P56" s="48">
        <v>10685</v>
      </c>
      <c r="Q56" s="49">
        <v>76.23</v>
      </c>
      <c r="R56" s="48">
        <f t="shared" si="3"/>
        <v>14253</v>
      </c>
      <c r="S56" s="48">
        <v>10867</v>
      </c>
      <c r="T56" s="49">
        <v>76.24</v>
      </c>
      <c r="U56" s="46">
        <f t="shared" si="5"/>
        <v>36</v>
      </c>
      <c r="V56" s="50"/>
    </row>
    <row r="57" spans="1:22" s="51" customFormat="1" ht="13.5">
      <c r="A57" s="8">
        <f t="shared" si="4"/>
        <v>37</v>
      </c>
      <c r="B57" s="47" t="s">
        <v>73</v>
      </c>
      <c r="C57" s="48">
        <v>2430</v>
      </c>
      <c r="D57" s="48">
        <v>1660</v>
      </c>
      <c r="E57" s="49">
        <v>68.31</v>
      </c>
      <c r="F57" s="48">
        <v>0</v>
      </c>
      <c r="G57" s="48">
        <v>0</v>
      </c>
      <c r="H57" s="48">
        <v>0</v>
      </c>
      <c r="I57" s="48">
        <v>2592</v>
      </c>
      <c r="J57" s="48">
        <v>2308</v>
      </c>
      <c r="K57" s="49">
        <v>89.04</v>
      </c>
      <c r="L57" s="48">
        <v>2493</v>
      </c>
      <c r="M57" s="48">
        <v>2258</v>
      </c>
      <c r="N57" s="49">
        <v>90.57</v>
      </c>
      <c r="O57" s="48">
        <v>2504</v>
      </c>
      <c r="P57" s="48">
        <v>2139</v>
      </c>
      <c r="Q57" s="49">
        <v>85.42</v>
      </c>
      <c r="R57" s="48">
        <f t="shared" si="3"/>
        <v>2504</v>
      </c>
      <c r="S57" s="48">
        <v>2140</v>
      </c>
      <c r="T57" s="49">
        <v>85.46</v>
      </c>
      <c r="U57" s="46">
        <f t="shared" si="5"/>
        <v>37</v>
      </c>
      <c r="V57" s="50"/>
    </row>
    <row r="58" spans="1:22" s="51" customFormat="1" ht="13.5">
      <c r="A58" s="8">
        <f t="shared" si="4"/>
        <v>38</v>
      </c>
      <c r="B58" s="47" t="s">
        <v>74</v>
      </c>
      <c r="C58" s="48">
        <v>6343</v>
      </c>
      <c r="D58" s="48">
        <v>4451</v>
      </c>
      <c r="E58" s="49">
        <v>70.17</v>
      </c>
      <c r="F58" s="48">
        <v>0</v>
      </c>
      <c r="G58" s="48">
        <v>0</v>
      </c>
      <c r="H58" s="48">
        <v>0</v>
      </c>
      <c r="I58" s="48">
        <v>6789</v>
      </c>
      <c r="J58" s="48">
        <v>6186</v>
      </c>
      <c r="K58" s="49">
        <v>91.12</v>
      </c>
      <c r="L58" s="48">
        <v>6539</v>
      </c>
      <c r="M58" s="48">
        <v>5896</v>
      </c>
      <c r="N58" s="49">
        <v>90.17</v>
      </c>
      <c r="O58" s="48">
        <v>6560</v>
      </c>
      <c r="P58" s="48">
        <v>5549</v>
      </c>
      <c r="Q58" s="49">
        <v>84.59</v>
      </c>
      <c r="R58" s="48">
        <f t="shared" si="3"/>
        <v>6560</v>
      </c>
      <c r="S58" s="48">
        <v>5551</v>
      </c>
      <c r="T58" s="49">
        <v>84.62</v>
      </c>
      <c r="U58" s="46">
        <f t="shared" si="5"/>
        <v>38</v>
      </c>
      <c r="V58" s="50"/>
    </row>
    <row r="59" spans="1:22" s="51" customFormat="1" ht="13.5">
      <c r="A59" s="8">
        <f t="shared" si="4"/>
        <v>39</v>
      </c>
      <c r="B59" s="47" t="s">
        <v>75</v>
      </c>
      <c r="C59" s="48">
        <v>3388</v>
      </c>
      <c r="D59" s="48">
        <v>2301</v>
      </c>
      <c r="E59" s="49">
        <v>67.92</v>
      </c>
      <c r="F59" s="48">
        <v>0</v>
      </c>
      <c r="G59" s="48">
        <v>0</v>
      </c>
      <c r="H59" s="48">
        <v>0</v>
      </c>
      <c r="I59" s="48">
        <v>3688</v>
      </c>
      <c r="J59" s="48">
        <v>3315</v>
      </c>
      <c r="K59" s="49">
        <v>89.89</v>
      </c>
      <c r="L59" s="48">
        <v>3526</v>
      </c>
      <c r="M59" s="48">
        <v>3133</v>
      </c>
      <c r="N59" s="49">
        <v>88.85</v>
      </c>
      <c r="O59" s="48">
        <v>3551</v>
      </c>
      <c r="P59" s="48">
        <v>2971</v>
      </c>
      <c r="Q59" s="49">
        <v>83.67</v>
      </c>
      <c r="R59" s="48">
        <f t="shared" si="3"/>
        <v>3551</v>
      </c>
      <c r="S59" s="48">
        <v>2971</v>
      </c>
      <c r="T59" s="49">
        <v>83.67</v>
      </c>
      <c r="U59" s="46">
        <f t="shared" si="5"/>
        <v>39</v>
      </c>
      <c r="V59" s="50"/>
    </row>
    <row r="60" spans="1:22" s="51" customFormat="1" ht="13.5">
      <c r="A60" s="8">
        <f t="shared" si="4"/>
        <v>40</v>
      </c>
      <c r="B60" s="47" t="s">
        <v>76</v>
      </c>
      <c r="C60" s="48">
        <v>5332</v>
      </c>
      <c r="D60" s="48">
        <v>3261</v>
      </c>
      <c r="E60" s="49">
        <v>61.16</v>
      </c>
      <c r="F60" s="48">
        <v>0</v>
      </c>
      <c r="G60" s="48">
        <v>0</v>
      </c>
      <c r="H60" s="48">
        <v>0</v>
      </c>
      <c r="I60" s="48">
        <v>5618</v>
      </c>
      <c r="J60" s="48">
        <v>5008</v>
      </c>
      <c r="K60" s="49">
        <v>88.15</v>
      </c>
      <c r="L60" s="48">
        <v>5453</v>
      </c>
      <c r="M60" s="48">
        <v>4867</v>
      </c>
      <c r="N60" s="49">
        <v>89.25</v>
      </c>
      <c r="O60" s="48">
        <v>5465</v>
      </c>
      <c r="P60" s="48">
        <v>4365</v>
      </c>
      <c r="Q60" s="49">
        <v>79.87</v>
      </c>
      <c r="R60" s="48">
        <f t="shared" si="3"/>
        <v>5465</v>
      </c>
      <c r="S60" s="48">
        <v>4365</v>
      </c>
      <c r="T60" s="49">
        <v>79.87</v>
      </c>
      <c r="U60" s="46">
        <f t="shared" si="5"/>
        <v>40</v>
      </c>
      <c r="V60" s="50"/>
    </row>
    <row r="61" spans="1:22" s="51" customFormat="1" ht="13.5">
      <c r="A61" s="8">
        <f t="shared" si="4"/>
        <v>41</v>
      </c>
      <c r="B61" s="47" t="s">
        <v>77</v>
      </c>
      <c r="C61" s="48">
        <v>2165</v>
      </c>
      <c r="D61" s="48">
        <v>1535</v>
      </c>
      <c r="E61" s="49">
        <v>70.9</v>
      </c>
      <c r="F61" s="48">
        <v>0</v>
      </c>
      <c r="G61" s="48">
        <v>0</v>
      </c>
      <c r="H61" s="48">
        <v>0</v>
      </c>
      <c r="I61" s="48">
        <v>2249</v>
      </c>
      <c r="J61" s="48">
        <v>2045</v>
      </c>
      <c r="K61" s="49">
        <v>90.93</v>
      </c>
      <c r="L61" s="48">
        <v>2206</v>
      </c>
      <c r="M61" s="48">
        <v>1958</v>
      </c>
      <c r="N61" s="49">
        <v>88.76</v>
      </c>
      <c r="O61" s="48">
        <v>2217</v>
      </c>
      <c r="P61" s="48">
        <v>1909</v>
      </c>
      <c r="Q61" s="49">
        <v>86.11</v>
      </c>
      <c r="R61" s="48">
        <f t="shared" si="3"/>
        <v>2217</v>
      </c>
      <c r="S61" s="48">
        <v>1909</v>
      </c>
      <c r="T61" s="49">
        <v>86.11</v>
      </c>
      <c r="U61" s="46">
        <f t="shared" si="5"/>
        <v>41</v>
      </c>
      <c r="V61" s="50"/>
    </row>
    <row r="62" spans="1:22" s="51" customFormat="1" ht="13.5">
      <c r="A62" s="8">
        <f t="shared" si="4"/>
        <v>42</v>
      </c>
      <c r="B62" s="47" t="s">
        <v>78</v>
      </c>
      <c r="C62" s="48">
        <v>4024</v>
      </c>
      <c r="D62" s="48">
        <v>2784</v>
      </c>
      <c r="E62" s="49">
        <v>69.18</v>
      </c>
      <c r="F62" s="48">
        <v>0</v>
      </c>
      <c r="G62" s="48">
        <v>0</v>
      </c>
      <c r="H62" s="48">
        <v>0</v>
      </c>
      <c r="I62" s="48">
        <v>4138</v>
      </c>
      <c r="J62" s="48">
        <v>3722</v>
      </c>
      <c r="K62" s="49">
        <v>90.1</v>
      </c>
      <c r="L62" s="48">
        <v>4111</v>
      </c>
      <c r="M62" s="48">
        <v>3651</v>
      </c>
      <c r="N62" s="49">
        <v>88.81</v>
      </c>
      <c r="O62" s="48">
        <v>4169</v>
      </c>
      <c r="P62" s="48">
        <v>3343</v>
      </c>
      <c r="Q62" s="49">
        <v>80.19</v>
      </c>
      <c r="R62" s="48">
        <f t="shared" si="3"/>
        <v>4169</v>
      </c>
      <c r="S62" s="48">
        <v>3344</v>
      </c>
      <c r="T62" s="49">
        <v>80.21</v>
      </c>
      <c r="U62" s="46">
        <f t="shared" si="5"/>
        <v>42</v>
      </c>
      <c r="V62" s="50"/>
    </row>
    <row r="63" spans="1:22" s="56" customFormat="1" ht="13.5">
      <c r="A63" s="39" t="s">
        <v>79</v>
      </c>
      <c r="B63" s="42" t="s">
        <v>80</v>
      </c>
      <c r="C63" s="54">
        <f>SUM(C64:C66)</f>
        <v>9938</v>
      </c>
      <c r="D63" s="54">
        <f>SUM(D64:D66)</f>
        <v>7373</v>
      </c>
      <c r="E63" s="55">
        <f>ROUNDUP(D63/C63*100,2)</f>
        <v>74.19000000000001</v>
      </c>
      <c r="F63" s="54">
        <f>SUM(F64:F66)</f>
        <v>0</v>
      </c>
      <c r="G63" s="54">
        <f>SUM(G64:G66)</f>
        <v>0</v>
      </c>
      <c r="H63" s="55">
        <v>0</v>
      </c>
      <c r="I63" s="54">
        <f>SUM(I64:I66)</f>
        <v>10299</v>
      </c>
      <c r="J63" s="54">
        <f>SUM(J64:J66)</f>
        <v>9233</v>
      </c>
      <c r="K63" s="55">
        <f>ROUNDUP(J63/I63*100,2)</f>
        <v>89.65</v>
      </c>
      <c r="L63" s="54">
        <f aca="true" t="shared" si="12" ref="L63:S63">SUM(L64:L66)</f>
        <v>10050</v>
      </c>
      <c r="M63" s="54">
        <f t="shared" si="12"/>
        <v>8898</v>
      </c>
      <c r="N63" s="55">
        <v>88.54</v>
      </c>
      <c r="O63" s="54">
        <f t="shared" si="12"/>
        <v>10128</v>
      </c>
      <c r="P63" s="54">
        <f t="shared" si="12"/>
        <v>8094</v>
      </c>
      <c r="Q63" s="55">
        <v>79.92</v>
      </c>
      <c r="R63" s="54">
        <f t="shared" si="3"/>
        <v>10128</v>
      </c>
      <c r="S63" s="54">
        <f t="shared" si="12"/>
        <v>8095</v>
      </c>
      <c r="T63" s="55">
        <v>79.93</v>
      </c>
      <c r="U63" s="36" t="s">
        <v>79</v>
      </c>
      <c r="V63" s="37"/>
    </row>
    <row r="64" spans="1:22" s="51" customFormat="1" ht="13.5">
      <c r="A64" s="8">
        <v>43</v>
      </c>
      <c r="B64" s="47" t="s">
        <v>81</v>
      </c>
      <c r="C64" s="48">
        <v>3195</v>
      </c>
      <c r="D64" s="48">
        <v>2323</v>
      </c>
      <c r="E64" s="49">
        <v>72.71</v>
      </c>
      <c r="F64" s="48">
        <v>0</v>
      </c>
      <c r="G64" s="48">
        <v>0</v>
      </c>
      <c r="H64" s="48">
        <v>0</v>
      </c>
      <c r="I64" s="48">
        <v>3284</v>
      </c>
      <c r="J64" s="48">
        <v>3014</v>
      </c>
      <c r="K64" s="49">
        <v>91.78</v>
      </c>
      <c r="L64" s="48">
        <v>3239</v>
      </c>
      <c r="M64" s="48">
        <v>2879</v>
      </c>
      <c r="N64" s="49">
        <v>88.89</v>
      </c>
      <c r="O64" s="48">
        <v>3265</v>
      </c>
      <c r="P64" s="48">
        <v>2571</v>
      </c>
      <c r="Q64" s="49">
        <v>78.74</v>
      </c>
      <c r="R64" s="48">
        <f t="shared" si="3"/>
        <v>3265</v>
      </c>
      <c r="S64" s="48">
        <v>2571</v>
      </c>
      <c r="T64" s="49">
        <v>78.74</v>
      </c>
      <c r="U64" s="46">
        <v>43</v>
      </c>
      <c r="V64" s="50"/>
    </row>
    <row r="65" spans="1:22" s="51" customFormat="1" ht="13.5">
      <c r="A65" s="8">
        <f aca="true" t="shared" si="13" ref="A65:A79">A64+1</f>
        <v>44</v>
      </c>
      <c r="B65" s="47" t="s">
        <v>82</v>
      </c>
      <c r="C65" s="48">
        <v>4169</v>
      </c>
      <c r="D65" s="48">
        <v>3097</v>
      </c>
      <c r="E65" s="49">
        <v>74.29</v>
      </c>
      <c r="F65" s="48">
        <v>0</v>
      </c>
      <c r="G65" s="48">
        <v>0</v>
      </c>
      <c r="H65" s="48">
        <v>0</v>
      </c>
      <c r="I65" s="48">
        <v>4287</v>
      </c>
      <c r="J65" s="48">
        <v>3791</v>
      </c>
      <c r="K65" s="49">
        <v>88.43</v>
      </c>
      <c r="L65" s="48">
        <v>4195</v>
      </c>
      <c r="M65" s="48">
        <v>3730</v>
      </c>
      <c r="N65" s="49">
        <v>88.92</v>
      </c>
      <c r="O65" s="48">
        <v>4219</v>
      </c>
      <c r="P65" s="48">
        <v>3394</v>
      </c>
      <c r="Q65" s="49">
        <v>80.45</v>
      </c>
      <c r="R65" s="48">
        <f t="shared" si="3"/>
        <v>4219</v>
      </c>
      <c r="S65" s="48">
        <v>3395</v>
      </c>
      <c r="T65" s="49">
        <v>80.47</v>
      </c>
      <c r="U65" s="46">
        <f aca="true" t="shared" si="14" ref="U65:U80">U64+1</f>
        <v>44</v>
      </c>
      <c r="V65" s="50"/>
    </row>
    <row r="66" spans="1:22" s="51" customFormat="1" ht="13.5">
      <c r="A66" s="8">
        <f t="shared" si="13"/>
        <v>45</v>
      </c>
      <c r="B66" s="47" t="s">
        <v>83</v>
      </c>
      <c r="C66" s="48">
        <v>2574</v>
      </c>
      <c r="D66" s="48">
        <v>1953</v>
      </c>
      <c r="E66" s="49">
        <v>75.87</v>
      </c>
      <c r="F66" s="48">
        <v>0</v>
      </c>
      <c r="G66" s="48">
        <v>0</v>
      </c>
      <c r="H66" s="48">
        <v>0</v>
      </c>
      <c r="I66" s="48">
        <v>2728</v>
      </c>
      <c r="J66" s="48">
        <v>2428</v>
      </c>
      <c r="K66" s="49">
        <v>89</v>
      </c>
      <c r="L66" s="48">
        <v>2616</v>
      </c>
      <c r="M66" s="48">
        <v>2289</v>
      </c>
      <c r="N66" s="49">
        <v>87.5</v>
      </c>
      <c r="O66" s="48">
        <v>2644</v>
      </c>
      <c r="P66" s="48">
        <v>2129</v>
      </c>
      <c r="Q66" s="49">
        <v>80.52</v>
      </c>
      <c r="R66" s="48">
        <f t="shared" si="3"/>
        <v>2644</v>
      </c>
      <c r="S66" s="48">
        <v>2129</v>
      </c>
      <c r="T66" s="49">
        <v>80.52</v>
      </c>
      <c r="U66" s="46">
        <f t="shared" si="14"/>
        <v>45</v>
      </c>
      <c r="V66" s="50"/>
    </row>
    <row r="67" spans="1:22" s="56" customFormat="1" ht="13.5">
      <c r="A67" s="39" t="s">
        <v>84</v>
      </c>
      <c r="B67" s="42" t="s">
        <v>85</v>
      </c>
      <c r="C67" s="54">
        <f>SUM(C68:C69)</f>
        <v>25845</v>
      </c>
      <c r="D67" s="54">
        <f>SUM(D68:D69)</f>
        <v>16434</v>
      </c>
      <c r="E67" s="55">
        <v>63.59</v>
      </c>
      <c r="F67" s="54">
        <f>SUM(F68:F69)</f>
        <v>0</v>
      </c>
      <c r="G67" s="54">
        <f>SUM(G68:G69)</f>
        <v>0</v>
      </c>
      <c r="H67" s="55">
        <v>0</v>
      </c>
      <c r="I67" s="54">
        <f>SUM(I68:I69)</f>
        <v>27032</v>
      </c>
      <c r="J67" s="54">
        <f>SUM(J68:J69)</f>
        <v>23963</v>
      </c>
      <c r="K67" s="55">
        <v>88.65</v>
      </c>
      <c r="L67" s="54">
        <f>SUM(L68:L69)</f>
        <v>26393</v>
      </c>
      <c r="M67" s="54">
        <f aca="true" t="shared" si="15" ref="M67:S67">SUM(M68:M69)</f>
        <v>23353</v>
      </c>
      <c r="N67" s="55">
        <v>88.48</v>
      </c>
      <c r="O67" s="54">
        <f t="shared" si="15"/>
        <v>26646</v>
      </c>
      <c r="P67" s="54">
        <f t="shared" si="15"/>
        <v>21041</v>
      </c>
      <c r="Q67" s="55">
        <v>78.96</v>
      </c>
      <c r="R67" s="54">
        <f t="shared" si="3"/>
        <v>26646</v>
      </c>
      <c r="S67" s="54">
        <f t="shared" si="15"/>
        <v>21043</v>
      </c>
      <c r="T67" s="55">
        <v>78.97</v>
      </c>
      <c r="U67" s="36" t="s">
        <v>84</v>
      </c>
      <c r="V67" s="37"/>
    </row>
    <row r="68" spans="1:22" s="51" customFormat="1" ht="13.5">
      <c r="A68" s="8">
        <v>46</v>
      </c>
      <c r="B68" s="47" t="s">
        <v>86</v>
      </c>
      <c r="C68" s="48">
        <v>10107</v>
      </c>
      <c r="D68" s="48">
        <v>5980</v>
      </c>
      <c r="E68" s="49">
        <v>59.17</v>
      </c>
      <c r="F68" s="48">
        <v>0</v>
      </c>
      <c r="G68" s="48">
        <v>0</v>
      </c>
      <c r="H68" s="48">
        <v>0</v>
      </c>
      <c r="I68" s="48">
        <v>10624</v>
      </c>
      <c r="J68" s="48">
        <v>9286</v>
      </c>
      <c r="K68" s="49">
        <v>87.41</v>
      </c>
      <c r="L68" s="48">
        <v>10299</v>
      </c>
      <c r="M68" s="48">
        <v>8978</v>
      </c>
      <c r="N68" s="49">
        <v>87.17</v>
      </c>
      <c r="O68" s="48">
        <v>10431</v>
      </c>
      <c r="P68" s="48">
        <v>8159</v>
      </c>
      <c r="Q68" s="49">
        <v>78.22</v>
      </c>
      <c r="R68" s="48">
        <f t="shared" si="3"/>
        <v>10431</v>
      </c>
      <c r="S68" s="48">
        <v>8161</v>
      </c>
      <c r="T68" s="49">
        <v>78.24</v>
      </c>
      <c r="U68" s="46">
        <v>46</v>
      </c>
      <c r="V68" s="50"/>
    </row>
    <row r="69" spans="1:22" s="51" customFormat="1" ht="13.5">
      <c r="A69" s="8">
        <f t="shared" si="13"/>
        <v>47</v>
      </c>
      <c r="B69" s="47" t="s">
        <v>87</v>
      </c>
      <c r="C69" s="48">
        <v>15738</v>
      </c>
      <c r="D69" s="48">
        <v>10454</v>
      </c>
      <c r="E69" s="49">
        <v>66.43</v>
      </c>
      <c r="F69" s="48">
        <v>0</v>
      </c>
      <c r="G69" s="48">
        <v>0</v>
      </c>
      <c r="H69" s="48">
        <v>0</v>
      </c>
      <c r="I69" s="48">
        <v>16408</v>
      </c>
      <c r="J69" s="48">
        <v>14677</v>
      </c>
      <c r="K69" s="49">
        <v>89.45</v>
      </c>
      <c r="L69" s="48">
        <v>16094</v>
      </c>
      <c r="M69" s="48">
        <v>14375</v>
      </c>
      <c r="N69" s="49">
        <v>89.32</v>
      </c>
      <c r="O69" s="48">
        <v>16215</v>
      </c>
      <c r="P69" s="48">
        <v>12882</v>
      </c>
      <c r="Q69" s="49">
        <v>79.44</v>
      </c>
      <c r="R69" s="48">
        <f t="shared" si="3"/>
        <v>16215</v>
      </c>
      <c r="S69" s="48">
        <v>12882</v>
      </c>
      <c r="T69" s="49">
        <v>79.44</v>
      </c>
      <c r="U69" s="46">
        <f t="shared" si="14"/>
        <v>47</v>
      </c>
      <c r="V69" s="50"/>
    </row>
    <row r="70" spans="1:22" s="56" customFormat="1" ht="13.5">
      <c r="A70" s="39" t="s">
        <v>88</v>
      </c>
      <c r="B70" s="42" t="s">
        <v>89</v>
      </c>
      <c r="C70" s="54">
        <f>SUM(C71:C75)</f>
        <v>13032</v>
      </c>
      <c r="D70" s="54">
        <f>SUM(D71:D75)</f>
        <v>10283</v>
      </c>
      <c r="E70" s="55">
        <v>78.91</v>
      </c>
      <c r="F70" s="54">
        <f>SUM(F71:F75)</f>
        <v>0</v>
      </c>
      <c r="G70" s="54">
        <f>SUM(G71:G75)</f>
        <v>0</v>
      </c>
      <c r="H70" s="55">
        <v>0</v>
      </c>
      <c r="I70" s="54">
        <f>SUM(I71:I75)</f>
        <v>13599</v>
      </c>
      <c r="J70" s="54">
        <v>12149</v>
      </c>
      <c r="K70" s="55">
        <v>89.34</v>
      </c>
      <c r="L70" s="54">
        <f aca="true" t="shared" si="16" ref="L70:S70">SUM(L71:L75)</f>
        <v>13167</v>
      </c>
      <c r="M70" s="54">
        <f t="shared" si="16"/>
        <v>11562</v>
      </c>
      <c r="N70" s="55">
        <v>87.81</v>
      </c>
      <c r="O70" s="54">
        <f t="shared" si="16"/>
        <v>13268</v>
      </c>
      <c r="P70" s="54">
        <f t="shared" si="16"/>
        <v>10997</v>
      </c>
      <c r="Q70" s="55">
        <v>82.88</v>
      </c>
      <c r="R70" s="54">
        <f t="shared" si="3"/>
        <v>13268</v>
      </c>
      <c r="S70" s="54">
        <f t="shared" si="16"/>
        <v>10998</v>
      </c>
      <c r="T70" s="55">
        <v>82.89</v>
      </c>
      <c r="U70" s="36" t="s">
        <v>88</v>
      </c>
      <c r="V70" s="37"/>
    </row>
    <row r="71" spans="1:22" s="51" customFormat="1" ht="13.5">
      <c r="A71" s="8">
        <v>48</v>
      </c>
      <c r="B71" s="47" t="s">
        <v>90</v>
      </c>
      <c r="C71" s="48">
        <v>1318</v>
      </c>
      <c r="D71" s="48">
        <v>1126</v>
      </c>
      <c r="E71" s="49">
        <v>85.43</v>
      </c>
      <c r="F71" s="48">
        <v>0</v>
      </c>
      <c r="G71" s="48">
        <v>0</v>
      </c>
      <c r="H71" s="48">
        <v>0</v>
      </c>
      <c r="I71" s="48">
        <v>1370</v>
      </c>
      <c r="J71" s="48">
        <v>1232</v>
      </c>
      <c r="K71" s="49">
        <v>89.93</v>
      </c>
      <c r="L71" s="48">
        <v>1331</v>
      </c>
      <c r="M71" s="48">
        <v>1196</v>
      </c>
      <c r="N71" s="49">
        <v>89.36</v>
      </c>
      <c r="O71" s="48">
        <v>1349</v>
      </c>
      <c r="P71" s="48">
        <v>1162</v>
      </c>
      <c r="Q71" s="49">
        <v>86.14</v>
      </c>
      <c r="R71" s="48">
        <f t="shared" si="3"/>
        <v>1349</v>
      </c>
      <c r="S71" s="48">
        <v>1162</v>
      </c>
      <c r="T71" s="49">
        <v>86.14</v>
      </c>
      <c r="U71" s="46">
        <v>48</v>
      </c>
      <c r="V71" s="50"/>
    </row>
    <row r="72" spans="1:22" s="51" customFormat="1" ht="13.5">
      <c r="A72" s="8">
        <f t="shared" si="13"/>
        <v>49</v>
      </c>
      <c r="B72" s="47" t="s">
        <v>91</v>
      </c>
      <c r="C72" s="48">
        <v>1301</v>
      </c>
      <c r="D72" s="48">
        <v>1100</v>
      </c>
      <c r="E72" s="49">
        <v>84.55</v>
      </c>
      <c r="F72" s="48">
        <v>0</v>
      </c>
      <c r="G72" s="48">
        <v>0</v>
      </c>
      <c r="H72" s="48">
        <v>0</v>
      </c>
      <c r="I72" s="48">
        <v>1405</v>
      </c>
      <c r="J72" s="48">
        <v>1221</v>
      </c>
      <c r="K72" s="49">
        <v>86.9</v>
      </c>
      <c r="L72" s="48">
        <v>1333</v>
      </c>
      <c r="M72" s="48">
        <v>1177</v>
      </c>
      <c r="N72" s="49">
        <v>88.3</v>
      </c>
      <c r="O72" s="48">
        <v>1353</v>
      </c>
      <c r="P72" s="48">
        <v>1140</v>
      </c>
      <c r="Q72" s="49">
        <v>84.26</v>
      </c>
      <c r="R72" s="48">
        <f t="shared" si="3"/>
        <v>1353</v>
      </c>
      <c r="S72" s="48">
        <v>1140</v>
      </c>
      <c r="T72" s="49">
        <v>84.26</v>
      </c>
      <c r="U72" s="46">
        <f t="shared" si="14"/>
        <v>49</v>
      </c>
      <c r="V72" s="50"/>
    </row>
    <row r="73" spans="1:22" s="51" customFormat="1" ht="13.5">
      <c r="A73" s="8">
        <f t="shared" si="13"/>
        <v>50</v>
      </c>
      <c r="B73" s="47" t="s">
        <v>92</v>
      </c>
      <c r="C73" s="48">
        <v>1150</v>
      </c>
      <c r="D73" s="48">
        <v>1033</v>
      </c>
      <c r="E73" s="49">
        <v>89.83</v>
      </c>
      <c r="F73" s="48">
        <v>0</v>
      </c>
      <c r="G73" s="48">
        <v>0</v>
      </c>
      <c r="H73" s="48">
        <v>0</v>
      </c>
      <c r="I73" s="48">
        <v>1225</v>
      </c>
      <c r="J73" s="48">
        <v>1120</v>
      </c>
      <c r="K73" s="49">
        <v>91.43</v>
      </c>
      <c r="L73" s="48">
        <v>1157</v>
      </c>
      <c r="M73" s="48">
        <v>1042</v>
      </c>
      <c r="N73" s="49">
        <v>90.06</v>
      </c>
      <c r="O73" s="48">
        <v>1182</v>
      </c>
      <c r="P73" s="48">
        <v>1022</v>
      </c>
      <c r="Q73" s="49">
        <v>86.46</v>
      </c>
      <c r="R73" s="48">
        <f t="shared" si="3"/>
        <v>1182</v>
      </c>
      <c r="S73" s="48">
        <v>1022</v>
      </c>
      <c r="T73" s="49">
        <v>86.46</v>
      </c>
      <c r="U73" s="46">
        <f t="shared" si="14"/>
        <v>50</v>
      </c>
      <c r="V73" s="50"/>
    </row>
    <row r="74" spans="1:22" s="51" customFormat="1" ht="13.5">
      <c r="A74" s="8">
        <f t="shared" si="13"/>
        <v>51</v>
      </c>
      <c r="B74" s="47" t="s">
        <v>93</v>
      </c>
      <c r="C74" s="48">
        <v>3321</v>
      </c>
      <c r="D74" s="48">
        <v>2643</v>
      </c>
      <c r="E74" s="49">
        <v>79.58</v>
      </c>
      <c r="F74" s="48">
        <v>0</v>
      </c>
      <c r="G74" s="48">
        <v>0</v>
      </c>
      <c r="H74" s="48">
        <v>0</v>
      </c>
      <c r="I74" s="48">
        <v>3380</v>
      </c>
      <c r="J74" s="48">
        <v>2034</v>
      </c>
      <c r="K74" s="49">
        <v>89.76</v>
      </c>
      <c r="L74" s="48">
        <v>3341</v>
      </c>
      <c r="M74" s="48">
        <v>2910</v>
      </c>
      <c r="N74" s="49">
        <v>87.1</v>
      </c>
      <c r="O74" s="48">
        <v>3344</v>
      </c>
      <c r="P74" s="48">
        <v>2768</v>
      </c>
      <c r="Q74" s="49">
        <v>87.28</v>
      </c>
      <c r="R74" s="48">
        <f t="shared" si="3"/>
        <v>3344</v>
      </c>
      <c r="S74" s="48">
        <v>2768</v>
      </c>
      <c r="T74" s="49">
        <v>82.78</v>
      </c>
      <c r="U74" s="46">
        <f t="shared" si="14"/>
        <v>51</v>
      </c>
      <c r="V74" s="50"/>
    </row>
    <row r="75" spans="1:22" s="51" customFormat="1" ht="13.5">
      <c r="A75" s="8">
        <f t="shared" si="13"/>
        <v>52</v>
      </c>
      <c r="B75" s="47" t="s">
        <v>94</v>
      </c>
      <c r="C75" s="48">
        <v>5942</v>
      </c>
      <c r="D75" s="48">
        <v>4381</v>
      </c>
      <c r="E75" s="49">
        <v>73.73</v>
      </c>
      <c r="F75" s="48">
        <v>0</v>
      </c>
      <c r="G75" s="48">
        <v>0</v>
      </c>
      <c r="H75" s="48">
        <v>0</v>
      </c>
      <c r="I75" s="48">
        <v>6219</v>
      </c>
      <c r="J75" s="48">
        <v>5542</v>
      </c>
      <c r="K75" s="49">
        <v>89.11</v>
      </c>
      <c r="L75" s="48">
        <v>6005</v>
      </c>
      <c r="M75" s="48">
        <v>5237</v>
      </c>
      <c r="N75" s="49">
        <v>87.21</v>
      </c>
      <c r="O75" s="48">
        <v>6040</v>
      </c>
      <c r="P75" s="48">
        <v>4905</v>
      </c>
      <c r="Q75" s="49">
        <v>81.21</v>
      </c>
      <c r="R75" s="48">
        <f t="shared" si="3"/>
        <v>6040</v>
      </c>
      <c r="S75" s="48">
        <v>4906</v>
      </c>
      <c r="T75" s="49">
        <v>81.23</v>
      </c>
      <c r="U75" s="46">
        <f t="shared" si="14"/>
        <v>52</v>
      </c>
      <c r="V75" s="50"/>
    </row>
    <row r="76" spans="1:22" s="56" customFormat="1" ht="13.5">
      <c r="A76" s="39" t="s">
        <v>95</v>
      </c>
      <c r="B76" s="42" t="s">
        <v>96</v>
      </c>
      <c r="C76" s="54">
        <f>SUM(C77:C80)</f>
        <v>16297</v>
      </c>
      <c r="D76" s="54">
        <f>SUM(D77:D80)</f>
        <v>13186</v>
      </c>
      <c r="E76" s="55">
        <v>80.91</v>
      </c>
      <c r="F76" s="54">
        <f>SUM(F77:F80)</f>
        <v>16297</v>
      </c>
      <c r="G76" s="54">
        <f>SUM(G77:G80)</f>
        <v>13182</v>
      </c>
      <c r="H76" s="55">
        <v>80.89</v>
      </c>
      <c r="I76" s="54">
        <f>SUM(I77:I80)</f>
        <v>16968</v>
      </c>
      <c r="J76" s="54">
        <f>SUM(J77:J80)</f>
        <v>14870</v>
      </c>
      <c r="K76" s="55">
        <f>ROUNDUP(J76/I76*100,2)</f>
        <v>87.64</v>
      </c>
      <c r="L76" s="54">
        <f aca="true" t="shared" si="17" ref="L76:S76">SUM(L77:L80)</f>
        <v>16597</v>
      </c>
      <c r="M76" s="54">
        <f t="shared" si="17"/>
        <v>14502</v>
      </c>
      <c r="N76" s="55">
        <f>ROUNDUP(M76/L76*100,2)</f>
        <v>87.38000000000001</v>
      </c>
      <c r="O76" s="54">
        <f t="shared" si="17"/>
        <v>16685</v>
      </c>
      <c r="P76" s="54">
        <f t="shared" si="17"/>
        <v>14012</v>
      </c>
      <c r="Q76" s="55">
        <v>83.98</v>
      </c>
      <c r="R76" s="54">
        <f t="shared" si="3"/>
        <v>16685</v>
      </c>
      <c r="S76" s="54">
        <f t="shared" si="17"/>
        <v>14012</v>
      </c>
      <c r="T76" s="55">
        <v>83.98</v>
      </c>
      <c r="U76" s="36" t="s">
        <v>95</v>
      </c>
      <c r="V76" s="37"/>
    </row>
    <row r="77" spans="1:22" s="51" customFormat="1" ht="13.5">
      <c r="A77" s="8">
        <v>53</v>
      </c>
      <c r="B77" s="47" t="s">
        <v>97</v>
      </c>
      <c r="C77" s="48">
        <v>4263</v>
      </c>
      <c r="D77" s="48">
        <v>3289</v>
      </c>
      <c r="E77" s="49">
        <v>77.15</v>
      </c>
      <c r="F77" s="48">
        <v>4263</v>
      </c>
      <c r="G77" s="48">
        <v>3288</v>
      </c>
      <c r="H77" s="49">
        <v>77.13</v>
      </c>
      <c r="I77" s="48">
        <v>4285</v>
      </c>
      <c r="J77" s="48">
        <v>3748</v>
      </c>
      <c r="K77" s="49">
        <v>87.47</v>
      </c>
      <c r="L77" s="48">
        <v>4286</v>
      </c>
      <c r="M77" s="48">
        <v>3729</v>
      </c>
      <c r="N77" s="49">
        <v>87</v>
      </c>
      <c r="O77" s="48">
        <v>4279</v>
      </c>
      <c r="P77" s="48">
        <v>3494</v>
      </c>
      <c r="Q77" s="49">
        <v>81.65</v>
      </c>
      <c r="R77" s="48">
        <f t="shared" si="3"/>
        <v>4279</v>
      </c>
      <c r="S77" s="48">
        <v>3494</v>
      </c>
      <c r="T77" s="49">
        <v>81.65</v>
      </c>
      <c r="U77" s="46">
        <v>53</v>
      </c>
      <c r="V77" s="50"/>
    </row>
    <row r="78" spans="1:22" s="51" customFormat="1" ht="13.5">
      <c r="A78" s="8">
        <f t="shared" si="13"/>
        <v>54</v>
      </c>
      <c r="B78" s="47" t="s">
        <v>98</v>
      </c>
      <c r="C78" s="48">
        <v>3663</v>
      </c>
      <c r="D78" s="48">
        <v>2896</v>
      </c>
      <c r="E78" s="49">
        <v>79.06</v>
      </c>
      <c r="F78" s="48">
        <v>3663</v>
      </c>
      <c r="G78" s="48">
        <v>2895</v>
      </c>
      <c r="H78" s="49">
        <v>79.03</v>
      </c>
      <c r="I78" s="48">
        <v>3811</v>
      </c>
      <c r="J78" s="48">
        <v>3403</v>
      </c>
      <c r="K78" s="49">
        <v>89.29</v>
      </c>
      <c r="L78" s="48">
        <v>3763</v>
      </c>
      <c r="M78" s="48">
        <v>3320</v>
      </c>
      <c r="N78" s="49">
        <v>88.23</v>
      </c>
      <c r="O78" s="48">
        <v>3797</v>
      </c>
      <c r="P78" s="48">
        <v>3270</v>
      </c>
      <c r="Q78" s="49">
        <v>86.12</v>
      </c>
      <c r="R78" s="48">
        <f t="shared" si="3"/>
        <v>3797</v>
      </c>
      <c r="S78" s="48">
        <v>3270</v>
      </c>
      <c r="T78" s="49">
        <v>86.12</v>
      </c>
      <c r="U78" s="46">
        <f t="shared" si="14"/>
        <v>54</v>
      </c>
      <c r="V78" s="50"/>
    </row>
    <row r="79" spans="1:22" s="51" customFormat="1" ht="13.5">
      <c r="A79" s="8">
        <f t="shared" si="13"/>
        <v>55</v>
      </c>
      <c r="B79" s="47" t="s">
        <v>99</v>
      </c>
      <c r="C79" s="48">
        <v>5134</v>
      </c>
      <c r="D79" s="48">
        <v>4435</v>
      </c>
      <c r="E79" s="49">
        <v>86.38</v>
      </c>
      <c r="F79" s="48">
        <v>5134</v>
      </c>
      <c r="G79" s="48">
        <v>4435</v>
      </c>
      <c r="H79" s="49">
        <v>86.38</v>
      </c>
      <c r="I79" s="48">
        <v>5379</v>
      </c>
      <c r="J79" s="48">
        <v>4725</v>
      </c>
      <c r="K79" s="49">
        <v>87.84</v>
      </c>
      <c r="L79" s="48">
        <v>5222</v>
      </c>
      <c r="M79" s="48">
        <v>4585</v>
      </c>
      <c r="N79" s="49">
        <v>87.8</v>
      </c>
      <c r="O79" s="48">
        <v>5257</v>
      </c>
      <c r="P79" s="48">
        <v>4521</v>
      </c>
      <c r="Q79" s="49">
        <v>86</v>
      </c>
      <c r="R79" s="48">
        <f>O79</f>
        <v>5257</v>
      </c>
      <c r="S79" s="48">
        <v>4521</v>
      </c>
      <c r="T79" s="49">
        <v>86</v>
      </c>
      <c r="U79" s="46">
        <f t="shared" si="14"/>
        <v>55</v>
      </c>
      <c r="V79" s="50"/>
    </row>
    <row r="80" spans="1:22" s="51" customFormat="1" ht="13.5">
      <c r="A80" s="8">
        <f>A79+1</f>
        <v>56</v>
      </c>
      <c r="B80" s="47" t="s">
        <v>100</v>
      </c>
      <c r="C80" s="48">
        <v>3237</v>
      </c>
      <c r="D80" s="48">
        <v>2566</v>
      </c>
      <c r="E80" s="49">
        <v>79.27</v>
      </c>
      <c r="F80" s="48">
        <v>3237</v>
      </c>
      <c r="G80" s="48">
        <v>2564</v>
      </c>
      <c r="H80" s="49">
        <v>79.21</v>
      </c>
      <c r="I80" s="48">
        <v>3493</v>
      </c>
      <c r="J80" s="48">
        <v>2994</v>
      </c>
      <c r="K80" s="49">
        <v>85.71</v>
      </c>
      <c r="L80" s="48">
        <v>3326</v>
      </c>
      <c r="M80" s="48">
        <v>2868</v>
      </c>
      <c r="N80" s="49">
        <v>86.23</v>
      </c>
      <c r="O80" s="48">
        <v>3352</v>
      </c>
      <c r="P80" s="48">
        <v>2727</v>
      </c>
      <c r="Q80" s="49">
        <v>81.35</v>
      </c>
      <c r="R80" s="48">
        <f>O80</f>
        <v>3352</v>
      </c>
      <c r="S80" s="48">
        <v>2727</v>
      </c>
      <c r="T80" s="49">
        <v>81.35</v>
      </c>
      <c r="U80" s="46">
        <f t="shared" si="14"/>
        <v>56</v>
      </c>
      <c r="V80" s="50"/>
    </row>
    <row r="81" spans="1:22" s="56" customFormat="1" ht="13.5">
      <c r="A81" s="39" t="s">
        <v>101</v>
      </c>
      <c r="B81" s="42" t="s">
        <v>102</v>
      </c>
      <c r="C81" s="54">
        <f>SUM(C82:C83)</f>
        <v>12208</v>
      </c>
      <c r="D81" s="54">
        <f>SUM(D82:D83)</f>
        <v>10637</v>
      </c>
      <c r="E81" s="55">
        <v>87.13</v>
      </c>
      <c r="F81" s="54">
        <f>SUM(F82:F83)</f>
        <v>12208</v>
      </c>
      <c r="G81" s="54">
        <f>SUM(G82:G83)</f>
        <v>10633</v>
      </c>
      <c r="H81" s="55">
        <f>ROUNDUP(G81/F81*100,2)</f>
        <v>87.10000000000001</v>
      </c>
      <c r="I81" s="54">
        <f>SUM(I82:I83)</f>
        <v>12804</v>
      </c>
      <c r="J81" s="54">
        <f>SUM(J82:J83)</f>
        <v>10896</v>
      </c>
      <c r="K81" s="55">
        <f>ROUNDUP(J81/I81*100,2)</f>
        <v>85.10000000000001</v>
      </c>
      <c r="L81" s="54">
        <f aca="true" t="shared" si="18" ref="L81:S81">SUM(L82:L83)</f>
        <v>12433</v>
      </c>
      <c r="M81" s="54">
        <f t="shared" si="18"/>
        <v>10808</v>
      </c>
      <c r="N81" s="55">
        <f>ROUNDUP(M81/L81*100,2)</f>
        <v>86.93</v>
      </c>
      <c r="O81" s="54">
        <f t="shared" si="18"/>
        <v>12530</v>
      </c>
      <c r="P81" s="54">
        <f t="shared" si="18"/>
        <v>10086</v>
      </c>
      <c r="Q81" s="55">
        <v>80.49</v>
      </c>
      <c r="R81" s="54">
        <f>O81</f>
        <v>12530</v>
      </c>
      <c r="S81" s="54">
        <f t="shared" si="18"/>
        <v>10085</v>
      </c>
      <c r="T81" s="55">
        <v>80.49</v>
      </c>
      <c r="U81" s="36" t="s">
        <v>101</v>
      </c>
      <c r="V81" s="37"/>
    </row>
    <row r="82" spans="1:22" s="51" customFormat="1" ht="13.5">
      <c r="A82" s="8">
        <v>57</v>
      </c>
      <c r="B82" s="47" t="s">
        <v>103</v>
      </c>
      <c r="C82" s="48">
        <v>4745</v>
      </c>
      <c r="D82" s="48">
        <v>4082</v>
      </c>
      <c r="E82" s="49">
        <v>86.03</v>
      </c>
      <c r="F82" s="48">
        <v>4745</v>
      </c>
      <c r="G82" s="48">
        <v>4080</v>
      </c>
      <c r="H82" s="49">
        <v>85.99</v>
      </c>
      <c r="I82" s="48">
        <v>5036</v>
      </c>
      <c r="J82" s="48">
        <v>4386</v>
      </c>
      <c r="K82" s="49">
        <v>87.09</v>
      </c>
      <c r="L82" s="48">
        <v>4814</v>
      </c>
      <c r="M82" s="48">
        <v>4280</v>
      </c>
      <c r="N82" s="49">
        <v>88.91</v>
      </c>
      <c r="O82" s="48">
        <v>4864</v>
      </c>
      <c r="P82" s="48">
        <v>4121</v>
      </c>
      <c r="Q82" s="49">
        <v>84.72</v>
      </c>
      <c r="R82" s="48">
        <f>O82</f>
        <v>4864</v>
      </c>
      <c r="S82" s="48">
        <v>4121</v>
      </c>
      <c r="T82" s="49">
        <v>84.72</v>
      </c>
      <c r="U82" s="46">
        <v>57</v>
      </c>
      <c r="V82" s="50"/>
    </row>
    <row r="83" spans="1:22" s="51" customFormat="1" ht="13.5">
      <c r="A83" s="59">
        <f>A82+1</f>
        <v>58</v>
      </c>
      <c r="B83" s="60" t="s">
        <v>104</v>
      </c>
      <c r="C83" s="61">
        <v>7463</v>
      </c>
      <c r="D83" s="61">
        <v>6555</v>
      </c>
      <c r="E83" s="62">
        <v>87.83</v>
      </c>
      <c r="F83" s="61">
        <v>7463</v>
      </c>
      <c r="G83" s="61">
        <v>6553</v>
      </c>
      <c r="H83" s="62">
        <v>87.81</v>
      </c>
      <c r="I83" s="61">
        <v>7768</v>
      </c>
      <c r="J83" s="61">
        <v>6510</v>
      </c>
      <c r="K83" s="62">
        <v>83.81</v>
      </c>
      <c r="L83" s="61">
        <v>7619</v>
      </c>
      <c r="M83" s="61">
        <v>6528</v>
      </c>
      <c r="N83" s="62">
        <v>85.68</v>
      </c>
      <c r="O83" s="61">
        <v>7666</v>
      </c>
      <c r="P83" s="61">
        <v>5965</v>
      </c>
      <c r="Q83" s="62">
        <v>77.81</v>
      </c>
      <c r="R83" s="61">
        <f>O83</f>
        <v>7666</v>
      </c>
      <c r="S83" s="61">
        <v>5964</v>
      </c>
      <c r="T83" s="62">
        <v>77.8</v>
      </c>
      <c r="U83" s="63">
        <f>U82+1</f>
        <v>58</v>
      </c>
      <c r="V83" s="50"/>
    </row>
    <row r="84" spans="1:22" ht="13.5">
      <c r="A84" s="8" t="s">
        <v>105</v>
      </c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5"/>
      <c r="V84" s="4"/>
    </row>
    <row r="85" spans="1:22" ht="13.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"/>
      <c r="V85" s="4"/>
    </row>
    <row r="86" spans="1:22" ht="13.5">
      <c r="A86" s="1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"/>
      <c r="V86" s="4"/>
    </row>
    <row r="87" spans="1:22" ht="13.5">
      <c r="A87" s="1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4"/>
    </row>
    <row r="88" spans="1:22" ht="13.5">
      <c r="A88" s="1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5"/>
      <c r="V88" s="4"/>
    </row>
    <row r="89" spans="1:22" ht="13.5">
      <c r="A89" s="1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V89" s="4"/>
    </row>
    <row r="90" spans="1:22" ht="13.5">
      <c r="A90" s="1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5"/>
      <c r="V90" s="4"/>
    </row>
    <row r="91" spans="1:22" ht="13.5">
      <c r="A91" s="1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  <c r="V91" s="4"/>
    </row>
    <row r="92" spans="1:22" ht="13.5">
      <c r="A92" s="1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5"/>
      <c r="V92" s="4"/>
    </row>
  </sheetData>
  <sheetProtection/>
  <mergeCells count="17">
    <mergeCell ref="A25:B25"/>
    <mergeCell ref="A29:B29"/>
    <mergeCell ref="A43:B43"/>
    <mergeCell ref="A45:B45"/>
    <mergeCell ref="U5:U7"/>
    <mergeCell ref="C6:E6"/>
    <mergeCell ref="F6:H6"/>
    <mergeCell ref="I6:K6"/>
    <mergeCell ref="L6:N6"/>
    <mergeCell ref="O6:Q6"/>
    <mergeCell ref="R6:T6"/>
    <mergeCell ref="C5:E5"/>
    <mergeCell ref="F5:H5"/>
    <mergeCell ref="I5:K5"/>
    <mergeCell ref="L5:N5"/>
    <mergeCell ref="O5:Q5"/>
    <mergeCell ref="R5:T5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2009-04-09T08:13:09Z</dcterms:created>
  <dcterms:modified xsi:type="dcterms:W3CDTF">2009-04-09T08:13:16Z</dcterms:modified>
  <cp:category/>
  <cp:version/>
  <cp:contentType/>
  <cp:contentStatus/>
</cp:coreProperties>
</file>