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<sst xmlns="http://schemas.openxmlformats.org/spreadsheetml/2006/main" count="185" uniqueCount="183">
  <si>
    <t>23．市　町　村　別　、　産　業　別　　（　大　分　類　）　就　業　人　口</t>
  </si>
  <si>
    <t>（単位　人）</t>
  </si>
  <si>
    <t>昭和60年10月１日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</si>
  <si>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</si>
  <si>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</si>
  <si>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</si>
  <si>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</si>
  <si>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</si>
  <si>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</si>
  <si>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</si>
  <si>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</si>
  <si>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</si>
  <si>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</si>
  <si>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</si>
  <si>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</si>
  <si>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</si>
  <si>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</si>
  <si>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</si>
  <si>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</si>
  <si>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</si>
  <si>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</si>
  <si>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</si>
  <si>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</si>
  <si>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</si>
  <si>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</si>
  <si>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</si>
  <si>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</si>
  <si>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</si>
  <si>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</si>
  <si>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</si>
  <si>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</si>
  <si>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</si>
  <si>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</si>
  <si>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</si>
  <si>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</si>
  <si>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</si>
  <si>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 xml:space="preserve"> 総　  　　　　　　　数</t>
  </si>
  <si>
    <t>総</t>
  </si>
  <si>
    <t xml:space="preserve"> 市                 部</t>
  </si>
  <si>
    <t>市</t>
  </si>
  <si>
    <t xml:space="preserve"> 郡                 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</si>
  <si>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</si>
  <si>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</si>
  <si>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</si>
  <si>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</si>
  <si>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</si>
  <si>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</si>
  <si>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</si>
  <si>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</si>
  <si>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</si>
  <si>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</si>
  <si>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</si>
  <si>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</si>
  <si>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</si>
  <si>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</si>
  <si>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</si>
  <si>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</si>
  <si>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</si>
  <si>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</si>
  <si>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</si>
  <si>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 xml:space="preserve"> 10</t>
  </si>
  <si>
    <t>杵築市</t>
  </si>
  <si>
    <t xml:space="preserve"> 11</t>
  </si>
  <si>
    <t>宇佐市</t>
  </si>
  <si>
    <t>西　国　東　郡</t>
  </si>
  <si>
    <t>西</t>
  </si>
  <si>
    <t xml:space="preserve"> 12</t>
  </si>
  <si>
    <t>大田村</t>
  </si>
  <si>
    <t xml:space="preserve"> 13</t>
  </si>
  <si>
    <t>真玉町</t>
  </si>
  <si>
    <t xml:space="preserve"> 14</t>
  </si>
  <si>
    <t>香々地町</t>
  </si>
  <si>
    <t>東　国　東　郡</t>
  </si>
  <si>
    <t>東</t>
  </si>
  <si>
    <t xml:space="preserve"> 15</t>
  </si>
  <si>
    <t>国見町</t>
  </si>
  <si>
    <t xml:space="preserve"> 16</t>
  </si>
  <si>
    <t>姫島村</t>
  </si>
  <si>
    <t xml:space="preserve"> 17</t>
  </si>
  <si>
    <t>国東町</t>
  </si>
  <si>
    <t xml:space="preserve"> 18</t>
  </si>
  <si>
    <t>武蔵町</t>
  </si>
  <si>
    <t xml:space="preserve"> 19</t>
  </si>
  <si>
    <t>安岐町</t>
  </si>
  <si>
    <t>速　　見　　郡</t>
  </si>
  <si>
    <t>速</t>
  </si>
  <si>
    <t xml:space="preserve"> 20</t>
  </si>
  <si>
    <t>日出町</t>
  </si>
  <si>
    <t xml:space="preserve"> 21</t>
  </si>
  <si>
    <t>山香町</t>
  </si>
  <si>
    <t>大　　分　　郡</t>
  </si>
  <si>
    <t>大分</t>
  </si>
  <si>
    <t xml:space="preserve"> 22</t>
  </si>
  <si>
    <t>野津原町</t>
  </si>
  <si>
    <t xml:space="preserve"> 23</t>
  </si>
  <si>
    <t>挾間町</t>
  </si>
  <si>
    <t xml:space="preserve"> 24</t>
  </si>
  <si>
    <t>庄内町</t>
  </si>
  <si>
    <t xml:space="preserve"> 25</t>
  </si>
  <si>
    <t>湯布院町</t>
  </si>
  <si>
    <t>北　海　部　郡</t>
  </si>
  <si>
    <t>北</t>
  </si>
  <si>
    <t xml:space="preserve"> 26</t>
  </si>
  <si>
    <t>佐賀関町</t>
  </si>
  <si>
    <t>南　海　部　郡</t>
  </si>
  <si>
    <t>南</t>
  </si>
  <si>
    <t xml:space="preserve"> 27</t>
  </si>
  <si>
    <t>上浦町</t>
  </si>
  <si>
    <t xml:space="preserve"> 28</t>
  </si>
  <si>
    <t>弥生町</t>
  </si>
  <si>
    <t xml:space="preserve"> 29</t>
  </si>
  <si>
    <t>本匠村</t>
  </si>
  <si>
    <t xml:space="preserve"> 30</t>
  </si>
  <si>
    <t>宇目町</t>
  </si>
  <si>
    <t xml:space="preserve"> 31</t>
  </si>
  <si>
    <t>直川村</t>
  </si>
  <si>
    <t xml:space="preserve"> 32</t>
  </si>
  <si>
    <t>鶴見町</t>
  </si>
  <si>
    <t xml:space="preserve"> 33</t>
  </si>
  <si>
    <t>米水津村</t>
  </si>
  <si>
    <t xml:space="preserve"> 34</t>
  </si>
  <si>
    <t>蒲江町</t>
  </si>
  <si>
    <t>大　　野　　郡</t>
  </si>
  <si>
    <t>大野</t>
  </si>
  <si>
    <t xml:space="preserve"> 35</t>
  </si>
  <si>
    <t>野津町</t>
  </si>
  <si>
    <t xml:space="preserve"> 36</t>
  </si>
  <si>
    <t>三重町</t>
  </si>
  <si>
    <t xml:space="preserve"> 37</t>
  </si>
  <si>
    <t>清川村</t>
  </si>
  <si>
    <t xml:space="preserve"> 38</t>
  </si>
  <si>
    <t>緒方町</t>
  </si>
  <si>
    <t xml:space="preserve"> 39</t>
  </si>
  <si>
    <t>朝地町</t>
  </si>
  <si>
    <t xml:space="preserve"> 40</t>
  </si>
  <si>
    <t>大野町</t>
  </si>
  <si>
    <t xml:space="preserve"> 41</t>
  </si>
  <si>
    <t>千歳村</t>
  </si>
  <si>
    <t xml:space="preserve"> 42</t>
  </si>
  <si>
    <t>犬飼町</t>
  </si>
  <si>
    <t>直　　入　　郡</t>
  </si>
  <si>
    <t>直</t>
  </si>
  <si>
    <t xml:space="preserve"> 43</t>
  </si>
  <si>
    <t>荻町</t>
  </si>
  <si>
    <t xml:space="preserve"> 44</t>
  </si>
  <si>
    <t>久住町</t>
  </si>
  <si>
    <t xml:space="preserve"> 45</t>
  </si>
  <si>
    <t>直入町</t>
  </si>
  <si>
    <t>玖　　珠　　郡</t>
  </si>
  <si>
    <t>玖</t>
  </si>
  <si>
    <t xml:space="preserve"> 46</t>
  </si>
  <si>
    <t>九重町</t>
  </si>
  <si>
    <t xml:space="preserve"> 47</t>
  </si>
  <si>
    <t>玖珠町</t>
  </si>
  <si>
    <t>日　　田　　郡</t>
  </si>
  <si>
    <t>日</t>
  </si>
  <si>
    <t xml:space="preserve"> 48</t>
  </si>
  <si>
    <t>前津江村</t>
  </si>
  <si>
    <t xml:space="preserve"> 49</t>
  </si>
  <si>
    <t>中津江村</t>
  </si>
  <si>
    <t xml:space="preserve"> 50</t>
  </si>
  <si>
    <t>上津江村</t>
  </si>
  <si>
    <t xml:space="preserve"> 51</t>
  </si>
  <si>
    <t>大山町</t>
  </si>
  <si>
    <t xml:space="preserve"> 52</t>
  </si>
  <si>
    <t>天瀬町</t>
  </si>
  <si>
    <t>下　　毛　　郡</t>
  </si>
  <si>
    <t>下</t>
  </si>
  <si>
    <t xml:space="preserve"> 53</t>
  </si>
  <si>
    <t>三光村</t>
  </si>
  <si>
    <t xml:space="preserve"> 54</t>
  </si>
  <si>
    <t>本耶馬溪町</t>
  </si>
  <si>
    <t xml:space="preserve"> 55</t>
  </si>
  <si>
    <t>耶馬渓町</t>
  </si>
  <si>
    <t xml:space="preserve"> 56</t>
  </si>
  <si>
    <t>山国町</t>
  </si>
  <si>
    <t>宇　　佐　　郡</t>
  </si>
  <si>
    <t>宇</t>
  </si>
  <si>
    <t xml:space="preserve"> 57</t>
  </si>
  <si>
    <t>院内町</t>
  </si>
  <si>
    <t xml:space="preserve"> 58</t>
  </si>
  <si>
    <t>安心院町</t>
  </si>
  <si>
    <t xml:space="preserve"> 資料：総務庁統計局「国勢調査」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</si>
</sst>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>
      <alignment/>
    </xf>
    <xf numFmtId="0" fontId="20" fillId="0" borderId="0" xfId="0" applyFont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49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/>
    </xf>
    <xf numFmtId="0" fontId="20" fillId="0" borderId="10" xfId="0" applyFont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horizontal="centerContinuous" vertical="center"/>
      <protection locked="0"/>
    </xf>
    <xf numFmtId="0" fontId="20" fillId="33" borderId="13" xfId="0" applyFont="1" applyFill="1" applyBorder="1" applyAlignment="1" applyProtection="1">
      <alignment horizontal="centerContinuous" vertical="center"/>
      <protection locked="0"/>
    </xf>
    <xf numFmtId="0" fontId="20" fillId="33" borderId="12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vertical="center"/>
      <protection locked="0"/>
    </xf>
    <xf numFmtId="0" fontId="20" fillId="33" borderId="17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20" xfId="0" applyFont="1" applyFill="1" applyBorder="1" applyAlignment="1" applyProtection="1">
      <alignment vertical="center"/>
      <protection locked="0"/>
    </xf>
    <xf numFmtId="0" fontId="20" fillId="33" borderId="18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distributed"/>
      <protection locked="0"/>
    </xf>
    <xf numFmtId="0" fontId="0" fillId="0" borderId="22" xfId="0" applyFont="1" applyBorder="1" applyAlignment="1">
      <alignment horizontal="distributed"/>
    </xf>
    <xf numFmtId="41" fontId="21" fillId="33" borderId="16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0" borderId="0" xfId="0" applyFont="1" applyAlignment="1" applyProtection="1">
      <alignment horizontal="distributed"/>
      <protection locked="0"/>
    </xf>
    <xf numFmtId="0" fontId="0" fillId="0" borderId="14" xfId="0" applyFont="1" applyBorder="1" applyAlignment="1">
      <alignment horizontal="distributed"/>
    </xf>
    <xf numFmtId="0" fontId="20" fillId="0" borderId="0" xfId="0" applyFont="1" applyAlignment="1" applyProtection="1" quotePrefix="1">
      <alignment horizontal="center"/>
      <protection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33" borderId="16" xfId="48" applyNumberFormat="1" applyFont="1" applyFill="1" applyBorder="1" applyAlignment="1">
      <alignment/>
    </xf>
    <xf numFmtId="41" fontId="20" fillId="33" borderId="0" xfId="48" applyNumberFormat="1" applyFont="1" applyFill="1" applyAlignment="1">
      <alignment/>
    </xf>
    <xf numFmtId="41" fontId="20" fillId="33" borderId="0" xfId="48" applyNumberFormat="1" applyFont="1" applyFill="1" applyAlignment="1" applyProtection="1">
      <alignment/>
      <protection locked="0"/>
    </xf>
    <xf numFmtId="0" fontId="20" fillId="33" borderId="16" xfId="0" applyFont="1" applyFill="1" applyBorder="1" applyAlignment="1">
      <alignment horizontal="center"/>
    </xf>
    <xf numFmtId="41" fontId="20" fillId="33" borderId="0" xfId="48" applyNumberFormat="1" applyFont="1" applyFill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41" fontId="21" fillId="33" borderId="16" xfId="48" applyNumberFormat="1" applyFont="1" applyFill="1" applyBorder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 horizontal="right"/>
      <protection/>
    </xf>
    <xf numFmtId="41" fontId="21" fillId="33" borderId="0" xfId="48" applyNumberFormat="1" applyFont="1" applyFill="1" applyAlignment="1" applyProtection="1">
      <alignment/>
      <protection/>
    </xf>
    <xf numFmtId="0" fontId="21" fillId="33" borderId="16" xfId="0" applyFon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0" fillId="33" borderId="16" xfId="0" applyFont="1" applyFill="1" applyBorder="1" applyAlignment="1" applyProtection="1">
      <alignment horizontal="center"/>
      <protection locked="0"/>
    </xf>
    <xf numFmtId="41" fontId="21" fillId="33" borderId="0" xfId="48" applyNumberFormat="1" applyFont="1" applyFill="1" applyAlignment="1" applyProtection="1">
      <alignment horizontal="right"/>
      <protection locked="0"/>
    </xf>
    <xf numFmtId="0" fontId="20" fillId="0" borderId="18" xfId="0" applyFont="1" applyBorder="1" applyAlignment="1" applyProtection="1" quotePrefix="1">
      <alignment horizontal="center"/>
      <protection/>
    </xf>
    <xf numFmtId="0" fontId="20" fillId="0" borderId="18" xfId="0" applyNumberFormat="1" applyFont="1" applyBorder="1" applyAlignment="1" applyProtection="1">
      <alignment horizontal="distributed"/>
      <protection locked="0"/>
    </xf>
    <xf numFmtId="41" fontId="20" fillId="33" borderId="19" xfId="48" applyNumberFormat="1" applyFont="1" applyFill="1" applyBorder="1" applyAlignment="1">
      <alignment/>
    </xf>
    <xf numFmtId="41" fontId="20" fillId="33" borderId="18" xfId="48" applyNumberFormat="1" applyFont="1" applyFill="1" applyBorder="1" applyAlignment="1">
      <alignment/>
    </xf>
    <xf numFmtId="41" fontId="20" fillId="33" borderId="18" xfId="48" applyNumberFormat="1" applyFont="1" applyFill="1" applyBorder="1" applyAlignment="1" applyProtection="1">
      <alignment/>
      <protection locked="0"/>
    </xf>
    <xf numFmtId="41" fontId="20" fillId="33" borderId="18" xfId="48" applyNumberFormat="1" applyFont="1" applyFill="1" applyBorder="1" applyAlignment="1" applyProtection="1">
      <alignment horizontal="right"/>
      <protection locked="0"/>
    </xf>
    <xf numFmtId="0" fontId="20" fillId="33" borderId="19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/>
    </xf>
    <xf numFmtId="41" fontId="20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66" customWidth="1"/>
    <col min="2" max="2" width="16.375" style="66" customWidth="1"/>
    <col min="3" max="20" width="10.75390625" style="7" customWidth="1"/>
    <col min="21" max="21" width="4.75390625" style="7" customWidth="1"/>
    <col min="22" max="16384" width="9.00390625" style="7" customWidth="1"/>
  </cols>
  <sheetData>
    <row r="1" spans="1:21" s="3" customFormat="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2</v>
      </c>
      <c r="U2" s="5"/>
    </row>
    <row r="3" spans="1:21" s="15" customFormat="1" ht="12.75" thickTop="1">
      <c r="A3" s="8"/>
      <c r="B3" s="8"/>
      <c r="C3" s="9"/>
      <c r="D3" s="10" t="s">
        <v>3</v>
      </c>
      <c r="E3" s="11"/>
      <c r="F3" s="11"/>
      <c r="G3" s="11"/>
      <c r="H3" s="12" t="s">
        <v>4</v>
      </c>
      <c r="I3" s="13"/>
      <c r="J3" s="13"/>
      <c r="K3" s="13"/>
      <c r="L3" s="10" t="s">
        <v>5</v>
      </c>
      <c r="M3" s="11"/>
      <c r="N3" s="11"/>
      <c r="O3" s="11"/>
      <c r="P3" s="11"/>
      <c r="Q3" s="11"/>
      <c r="R3" s="11"/>
      <c r="S3" s="11"/>
      <c r="T3" s="9"/>
      <c r="U3" s="14" t="s">
        <v>6</v>
      </c>
    </row>
    <row r="4" spans="1:21" s="15" customFormat="1" ht="12">
      <c r="A4" s="16" t="s">
        <v>7</v>
      </c>
      <c r="B4" s="17"/>
      <c r="C4" s="18" t="s">
        <v>8</v>
      </c>
      <c r="D4" s="19"/>
      <c r="E4" s="19"/>
      <c r="F4" s="19"/>
      <c r="G4" s="19"/>
      <c r="H4" s="19"/>
      <c r="I4" s="19"/>
      <c r="J4" s="20"/>
      <c r="K4" s="21"/>
      <c r="L4" s="19"/>
      <c r="M4" s="22" t="s">
        <v>9</v>
      </c>
      <c r="N4" s="22" t="s">
        <v>10</v>
      </c>
      <c r="O4" s="22" t="s">
        <v>11</v>
      </c>
      <c r="P4" s="22" t="s">
        <v>12</v>
      </c>
      <c r="Q4" s="19"/>
      <c r="R4" s="19"/>
      <c r="S4" s="22" t="s">
        <v>13</v>
      </c>
      <c r="T4" s="23" t="s">
        <v>14</v>
      </c>
      <c r="U4" s="22" t="s">
        <v>15</v>
      </c>
    </row>
    <row r="5" spans="1:21" s="15" customFormat="1" ht="12" customHeight="1">
      <c r="A5" s="24"/>
      <c r="B5" s="17"/>
      <c r="C5" s="25"/>
      <c r="D5" s="22" t="s">
        <v>16</v>
      </c>
      <c r="E5" s="22" t="s">
        <v>17</v>
      </c>
      <c r="F5" s="22" t="s">
        <v>18</v>
      </c>
      <c r="G5" s="22" t="s">
        <v>19</v>
      </c>
      <c r="H5" s="22" t="s">
        <v>16</v>
      </c>
      <c r="I5" s="22" t="s">
        <v>20</v>
      </c>
      <c r="J5" s="26" t="s">
        <v>21</v>
      </c>
      <c r="K5" s="27" t="s">
        <v>22</v>
      </c>
      <c r="L5" s="22" t="s">
        <v>16</v>
      </c>
      <c r="M5" s="22" t="s">
        <v>23</v>
      </c>
      <c r="N5" s="19"/>
      <c r="O5" s="22" t="s">
        <v>24</v>
      </c>
      <c r="P5" s="19"/>
      <c r="Q5" s="22" t="s">
        <v>25</v>
      </c>
      <c r="R5" s="22" t="s">
        <v>26</v>
      </c>
      <c r="S5" s="22" t="s">
        <v>27</v>
      </c>
      <c r="T5" s="23" t="s">
        <v>28</v>
      </c>
      <c r="U5" s="22" t="s">
        <v>29</v>
      </c>
    </row>
    <row r="6" spans="1:21" s="15" customFormat="1" ht="12">
      <c r="A6" s="28"/>
      <c r="B6" s="28"/>
      <c r="C6" s="29"/>
      <c r="D6" s="29"/>
      <c r="E6" s="29"/>
      <c r="F6" s="29"/>
      <c r="G6" s="29"/>
      <c r="H6" s="29"/>
      <c r="I6" s="29"/>
      <c r="J6" s="30"/>
      <c r="K6" s="31"/>
      <c r="L6" s="29"/>
      <c r="M6" s="32" t="s">
        <v>30</v>
      </c>
      <c r="N6" s="32" t="s">
        <v>31</v>
      </c>
      <c r="O6" s="32" t="s">
        <v>32</v>
      </c>
      <c r="P6" s="32" t="s">
        <v>33</v>
      </c>
      <c r="Q6" s="29"/>
      <c r="R6" s="29"/>
      <c r="S6" s="32" t="s">
        <v>34</v>
      </c>
      <c r="T6" s="29"/>
      <c r="U6" s="32" t="s">
        <v>35</v>
      </c>
    </row>
    <row r="7" spans="1:21" s="38" customFormat="1" ht="18.75" customHeight="1">
      <c r="A7" s="33" t="s">
        <v>36</v>
      </c>
      <c r="B7" s="34"/>
      <c r="C7" s="35">
        <f>D7+H7+L7+T7</f>
        <v>579143</v>
      </c>
      <c r="D7" s="36">
        <f>SUM(E7:G7)</f>
        <v>103241</v>
      </c>
      <c r="E7" s="36">
        <f aca="true" t="shared" si="0" ref="E7:S7">SUM(E8:E9)</f>
        <v>90169</v>
      </c>
      <c r="F7" s="36">
        <f t="shared" si="0"/>
        <v>2951</v>
      </c>
      <c r="G7" s="36">
        <f t="shared" si="0"/>
        <v>10121</v>
      </c>
      <c r="H7" s="36">
        <f>SUM(I7:K7)</f>
        <v>146457</v>
      </c>
      <c r="I7" s="36">
        <f t="shared" si="0"/>
        <v>1503</v>
      </c>
      <c r="J7" s="36">
        <f t="shared" si="0"/>
        <v>58201</v>
      </c>
      <c r="K7" s="36">
        <f t="shared" si="0"/>
        <v>86753</v>
      </c>
      <c r="L7" s="36">
        <f>SUM(M7:S7)</f>
        <v>328768</v>
      </c>
      <c r="M7" s="36">
        <f t="shared" si="0"/>
        <v>3111</v>
      </c>
      <c r="N7" s="36">
        <f t="shared" si="0"/>
        <v>33512</v>
      </c>
      <c r="O7" s="36">
        <f t="shared" si="0"/>
        <v>125168</v>
      </c>
      <c r="P7" s="36">
        <f t="shared" si="0"/>
        <v>14597</v>
      </c>
      <c r="Q7" s="36">
        <f t="shared" si="0"/>
        <v>2919</v>
      </c>
      <c r="R7" s="36">
        <f t="shared" si="0"/>
        <v>123357</v>
      </c>
      <c r="S7" s="36">
        <f t="shared" si="0"/>
        <v>26104</v>
      </c>
      <c r="T7" s="36">
        <f>SUM(T8:T9)</f>
        <v>677</v>
      </c>
      <c r="U7" s="37" t="s">
        <v>37</v>
      </c>
    </row>
    <row r="8" spans="1:21" s="38" customFormat="1" ht="18.75" customHeight="1">
      <c r="A8" s="39" t="s">
        <v>38</v>
      </c>
      <c r="B8" s="40"/>
      <c r="C8" s="35">
        <f>D8+H8+L8+T8</f>
        <v>402828</v>
      </c>
      <c r="D8" s="36">
        <f>SUM(E8:G8)</f>
        <v>40280</v>
      </c>
      <c r="E8" s="36">
        <f aca="true" t="shared" si="1" ref="E8:S8">SUM(E10:E20)</f>
        <v>34713</v>
      </c>
      <c r="F8" s="36">
        <f t="shared" si="1"/>
        <v>708</v>
      </c>
      <c r="G8" s="36">
        <f t="shared" si="1"/>
        <v>4859</v>
      </c>
      <c r="H8" s="36">
        <f>SUM(I8:K8)</f>
        <v>105047</v>
      </c>
      <c r="I8" s="36">
        <f t="shared" si="1"/>
        <v>1271</v>
      </c>
      <c r="J8" s="36">
        <f t="shared" si="1"/>
        <v>39736</v>
      </c>
      <c r="K8" s="36">
        <f t="shared" si="1"/>
        <v>64040</v>
      </c>
      <c r="L8" s="36">
        <f>SUM(M8:S8)</f>
        <v>256980</v>
      </c>
      <c r="M8" s="36">
        <f t="shared" si="1"/>
        <v>2584</v>
      </c>
      <c r="N8" s="36">
        <f t="shared" si="1"/>
        <v>25593</v>
      </c>
      <c r="O8" s="36">
        <v>101440</v>
      </c>
      <c r="P8" s="36">
        <f t="shared" si="1"/>
        <v>12591</v>
      </c>
      <c r="Q8" s="36">
        <f t="shared" si="1"/>
        <v>2661</v>
      </c>
      <c r="R8" s="36">
        <f t="shared" si="1"/>
        <v>94031</v>
      </c>
      <c r="S8" s="36">
        <f t="shared" si="1"/>
        <v>18080</v>
      </c>
      <c r="T8" s="36">
        <f>SUM(T10:T20)</f>
        <v>521</v>
      </c>
      <c r="U8" s="37" t="s">
        <v>39</v>
      </c>
    </row>
    <row r="9" spans="1:21" s="38" customFormat="1" ht="18.75" customHeight="1">
      <c r="A9" s="39" t="s">
        <v>40</v>
      </c>
      <c r="B9" s="40"/>
      <c r="C9" s="35">
        <f>D9+H9+L9+T9</f>
        <v>176315</v>
      </c>
      <c r="D9" s="36">
        <f>SUM(E9:G9)</f>
        <v>62961</v>
      </c>
      <c r="E9" s="36">
        <f aca="true" t="shared" si="2" ref="E9:T9">E21+E25+E31+E34+E39+E41+E50+E59+E63+E66+E72+E77</f>
        <v>55456</v>
      </c>
      <c r="F9" s="36">
        <f t="shared" si="2"/>
        <v>2243</v>
      </c>
      <c r="G9" s="36">
        <f t="shared" si="2"/>
        <v>5262</v>
      </c>
      <c r="H9" s="36">
        <f>SUM(I9:K9)</f>
        <v>41410</v>
      </c>
      <c r="I9" s="36">
        <f t="shared" si="2"/>
        <v>232</v>
      </c>
      <c r="J9" s="36">
        <f t="shared" si="2"/>
        <v>18465</v>
      </c>
      <c r="K9" s="36">
        <f t="shared" si="2"/>
        <v>22713</v>
      </c>
      <c r="L9" s="36">
        <f>SUM(M9:S9)</f>
        <v>71788</v>
      </c>
      <c r="M9" s="36">
        <f t="shared" si="2"/>
        <v>527</v>
      </c>
      <c r="N9" s="36">
        <f t="shared" si="2"/>
        <v>7919</v>
      </c>
      <c r="O9" s="36">
        <f t="shared" si="2"/>
        <v>23728</v>
      </c>
      <c r="P9" s="36">
        <f t="shared" si="2"/>
        <v>2006</v>
      </c>
      <c r="Q9" s="36">
        <f t="shared" si="2"/>
        <v>258</v>
      </c>
      <c r="R9" s="36">
        <f t="shared" si="2"/>
        <v>29326</v>
      </c>
      <c r="S9" s="36">
        <v>8024</v>
      </c>
      <c r="T9" s="36">
        <f t="shared" si="2"/>
        <v>156</v>
      </c>
      <c r="U9" s="37" t="s">
        <v>41</v>
      </c>
    </row>
    <row r="10" spans="1:21" ht="18.75" customHeight="1">
      <c r="A10" s="41" t="s">
        <v>42</v>
      </c>
      <c r="B10" s="42" t="s">
        <v>43</v>
      </c>
      <c r="C10" s="43">
        <f>D10+H10+L10+T10</f>
        <v>169289</v>
      </c>
      <c r="D10" s="44">
        <f>SUM(E10:G10)</f>
        <v>6756</v>
      </c>
      <c r="E10" s="45">
        <v>6424</v>
      </c>
      <c r="F10" s="45">
        <v>120</v>
      </c>
      <c r="G10" s="45">
        <v>212</v>
      </c>
      <c r="H10" s="44">
        <f>SUM(I10:K10)</f>
        <v>45536</v>
      </c>
      <c r="I10" s="45">
        <v>116</v>
      </c>
      <c r="J10" s="45">
        <v>19009</v>
      </c>
      <c r="K10" s="45">
        <v>26411</v>
      </c>
      <c r="L10" s="44">
        <f>SUM(M10:S10)</f>
        <v>116750</v>
      </c>
      <c r="M10" s="45">
        <v>1435</v>
      </c>
      <c r="N10" s="45">
        <v>12086</v>
      </c>
      <c r="O10" s="45">
        <v>46440</v>
      </c>
      <c r="P10" s="45">
        <v>6825</v>
      </c>
      <c r="Q10" s="45">
        <v>1547</v>
      </c>
      <c r="R10" s="45">
        <v>40154</v>
      </c>
      <c r="S10" s="45">
        <v>8263</v>
      </c>
      <c r="T10" s="45">
        <v>247</v>
      </c>
      <c r="U10" s="46">
        <v>1</v>
      </c>
    </row>
    <row r="11" spans="1:21" ht="12">
      <c r="A11" s="41" t="s">
        <v>44</v>
      </c>
      <c r="B11" s="42" t="s">
        <v>45</v>
      </c>
      <c r="C11" s="43">
        <f aca="true" t="shared" si="3" ref="C11:C74">D11+H11+L11+T11</f>
        <v>61216</v>
      </c>
      <c r="D11" s="44">
        <f aca="true" t="shared" si="4" ref="D11:D74">SUM(E11:G11)</f>
        <v>1488</v>
      </c>
      <c r="E11" s="45">
        <v>1294</v>
      </c>
      <c r="F11" s="45">
        <v>28</v>
      </c>
      <c r="G11" s="45">
        <v>166</v>
      </c>
      <c r="H11" s="44">
        <f aca="true" t="shared" si="5" ref="H11:H74">SUM(I11:K11)</f>
        <v>9671</v>
      </c>
      <c r="I11" s="45">
        <v>21</v>
      </c>
      <c r="J11" s="45">
        <v>4717</v>
      </c>
      <c r="K11" s="45">
        <v>4933</v>
      </c>
      <c r="L11" s="44">
        <f aca="true" t="shared" si="6" ref="L11:L74">SUM(M11:S11)</f>
        <v>49902</v>
      </c>
      <c r="M11" s="45">
        <v>371</v>
      </c>
      <c r="N11" s="45">
        <v>3937</v>
      </c>
      <c r="O11" s="45">
        <v>18427</v>
      </c>
      <c r="P11" s="45">
        <v>2080</v>
      </c>
      <c r="Q11" s="45">
        <v>653</v>
      </c>
      <c r="R11" s="45">
        <v>20803</v>
      </c>
      <c r="S11" s="45">
        <v>3631</v>
      </c>
      <c r="T11" s="45">
        <v>155</v>
      </c>
      <c r="U11" s="46">
        <v>2</v>
      </c>
    </row>
    <row r="12" spans="1:21" ht="12">
      <c r="A12" s="41" t="s">
        <v>46</v>
      </c>
      <c r="B12" s="42" t="s">
        <v>47</v>
      </c>
      <c r="C12" s="43">
        <f t="shared" si="3"/>
        <v>29984</v>
      </c>
      <c r="D12" s="44">
        <f t="shared" si="4"/>
        <v>3681</v>
      </c>
      <c r="E12" s="45">
        <v>2930</v>
      </c>
      <c r="F12" s="45">
        <v>26</v>
      </c>
      <c r="G12" s="45">
        <v>725</v>
      </c>
      <c r="H12" s="44">
        <f t="shared" si="5"/>
        <v>8525</v>
      </c>
      <c r="I12" s="45">
        <v>7</v>
      </c>
      <c r="J12" s="45">
        <v>2314</v>
      </c>
      <c r="K12" s="45">
        <v>6204</v>
      </c>
      <c r="L12" s="44">
        <f t="shared" si="6"/>
        <v>17745</v>
      </c>
      <c r="M12" s="45">
        <v>163</v>
      </c>
      <c r="N12" s="45">
        <v>1476</v>
      </c>
      <c r="O12" s="45">
        <v>7746</v>
      </c>
      <c r="P12" s="45">
        <v>853</v>
      </c>
      <c r="Q12" s="45">
        <v>126</v>
      </c>
      <c r="R12" s="45">
        <v>6295</v>
      </c>
      <c r="S12" s="45">
        <v>1086</v>
      </c>
      <c r="T12" s="45">
        <v>33</v>
      </c>
      <c r="U12" s="46">
        <v>3</v>
      </c>
    </row>
    <row r="13" spans="1:21" ht="12">
      <c r="A13" s="41" t="s">
        <v>48</v>
      </c>
      <c r="B13" s="42" t="s">
        <v>49</v>
      </c>
      <c r="C13" s="43">
        <f t="shared" si="3"/>
        <v>31789</v>
      </c>
      <c r="D13" s="44">
        <f t="shared" si="4"/>
        <v>3557</v>
      </c>
      <c r="E13" s="45">
        <v>3286</v>
      </c>
      <c r="F13" s="45">
        <v>238</v>
      </c>
      <c r="G13" s="45">
        <v>33</v>
      </c>
      <c r="H13" s="44">
        <f t="shared" si="5"/>
        <v>10484</v>
      </c>
      <c r="I13" s="45">
        <v>27</v>
      </c>
      <c r="J13" s="45">
        <v>3569</v>
      </c>
      <c r="K13" s="45">
        <v>6888</v>
      </c>
      <c r="L13" s="44">
        <f t="shared" si="6"/>
        <v>17718</v>
      </c>
      <c r="M13" s="45">
        <v>205</v>
      </c>
      <c r="N13" s="45">
        <v>1603</v>
      </c>
      <c r="O13" s="45">
        <v>7469</v>
      </c>
      <c r="P13" s="45">
        <v>685</v>
      </c>
      <c r="Q13" s="45">
        <v>93</v>
      </c>
      <c r="R13" s="45">
        <v>6515</v>
      </c>
      <c r="S13" s="45">
        <v>1148</v>
      </c>
      <c r="T13" s="45">
        <v>30</v>
      </c>
      <c r="U13" s="46">
        <v>4</v>
      </c>
    </row>
    <row r="14" spans="1:21" ht="12">
      <c r="A14" s="41" t="s">
        <v>50</v>
      </c>
      <c r="B14" s="42" t="s">
        <v>51</v>
      </c>
      <c r="C14" s="43">
        <f t="shared" si="3"/>
        <v>24145</v>
      </c>
      <c r="D14" s="44">
        <f t="shared" si="4"/>
        <v>2265</v>
      </c>
      <c r="E14" s="45">
        <v>1698</v>
      </c>
      <c r="F14" s="45">
        <v>131</v>
      </c>
      <c r="G14" s="45">
        <v>436</v>
      </c>
      <c r="H14" s="44">
        <f t="shared" si="5"/>
        <v>7420</v>
      </c>
      <c r="I14" s="45">
        <v>22</v>
      </c>
      <c r="J14" s="45">
        <v>2410</v>
      </c>
      <c r="K14" s="45">
        <v>4988</v>
      </c>
      <c r="L14" s="44">
        <f t="shared" si="6"/>
        <v>14447</v>
      </c>
      <c r="M14" s="45">
        <v>101</v>
      </c>
      <c r="N14" s="45">
        <v>1566</v>
      </c>
      <c r="O14" s="45">
        <v>5992</v>
      </c>
      <c r="P14" s="45">
        <v>637</v>
      </c>
      <c r="Q14" s="45">
        <v>99</v>
      </c>
      <c r="R14" s="45">
        <v>5145</v>
      </c>
      <c r="S14" s="45">
        <v>907</v>
      </c>
      <c r="T14" s="45">
        <v>13</v>
      </c>
      <c r="U14" s="46">
        <v>5</v>
      </c>
    </row>
    <row r="15" spans="1:21" ht="12">
      <c r="A15" s="41" t="s">
        <v>52</v>
      </c>
      <c r="B15" s="42" t="s">
        <v>53</v>
      </c>
      <c r="C15" s="43">
        <f t="shared" si="3"/>
        <v>17930</v>
      </c>
      <c r="D15" s="44">
        <f t="shared" si="4"/>
        <v>2779</v>
      </c>
      <c r="E15" s="45">
        <v>2175</v>
      </c>
      <c r="F15" s="45">
        <v>35</v>
      </c>
      <c r="G15" s="45">
        <v>569</v>
      </c>
      <c r="H15" s="44">
        <f t="shared" si="5"/>
        <v>5884</v>
      </c>
      <c r="I15" s="45">
        <v>182</v>
      </c>
      <c r="J15" s="45">
        <v>1689</v>
      </c>
      <c r="K15" s="45">
        <v>4013</v>
      </c>
      <c r="L15" s="44">
        <f t="shared" si="6"/>
        <v>9261</v>
      </c>
      <c r="M15" s="45">
        <v>82</v>
      </c>
      <c r="N15" s="45">
        <v>1244</v>
      </c>
      <c r="O15" s="45">
        <v>3489</v>
      </c>
      <c r="P15" s="45">
        <v>342</v>
      </c>
      <c r="Q15" s="45">
        <v>53</v>
      </c>
      <c r="R15" s="45">
        <v>3339</v>
      </c>
      <c r="S15" s="45">
        <v>712</v>
      </c>
      <c r="T15" s="45">
        <v>6</v>
      </c>
      <c r="U15" s="46">
        <v>6</v>
      </c>
    </row>
    <row r="16" spans="1:21" ht="12">
      <c r="A16" s="41" t="s">
        <v>54</v>
      </c>
      <c r="B16" s="42" t="s">
        <v>55</v>
      </c>
      <c r="C16" s="43">
        <f t="shared" si="3"/>
        <v>12177</v>
      </c>
      <c r="D16" s="44">
        <f t="shared" si="4"/>
        <v>2646</v>
      </c>
      <c r="E16" s="45">
        <v>1309</v>
      </c>
      <c r="F16" s="45">
        <v>5</v>
      </c>
      <c r="G16" s="45">
        <v>1332</v>
      </c>
      <c r="H16" s="44">
        <f t="shared" si="5"/>
        <v>3750</v>
      </c>
      <c r="I16" s="45">
        <v>848</v>
      </c>
      <c r="J16" s="45">
        <v>1425</v>
      </c>
      <c r="K16" s="45">
        <v>1477</v>
      </c>
      <c r="L16" s="44">
        <v>5774</v>
      </c>
      <c r="M16" s="45">
        <v>30</v>
      </c>
      <c r="N16" s="45">
        <v>951</v>
      </c>
      <c r="O16" s="45">
        <v>2663</v>
      </c>
      <c r="P16" s="45">
        <v>270</v>
      </c>
      <c r="Q16" s="45">
        <v>16</v>
      </c>
      <c r="R16" s="45">
        <v>1869</v>
      </c>
      <c r="S16" s="45">
        <v>375</v>
      </c>
      <c r="T16" s="47">
        <v>7</v>
      </c>
      <c r="U16" s="46">
        <v>7</v>
      </c>
    </row>
    <row r="17" spans="1:21" ht="12">
      <c r="A17" s="41" t="s">
        <v>56</v>
      </c>
      <c r="B17" s="42" t="s">
        <v>57</v>
      </c>
      <c r="C17" s="43">
        <f t="shared" si="3"/>
        <v>11420</v>
      </c>
      <c r="D17" s="44">
        <f t="shared" si="4"/>
        <v>4420</v>
      </c>
      <c r="E17" s="45">
        <v>4340</v>
      </c>
      <c r="F17" s="45">
        <v>72</v>
      </c>
      <c r="G17" s="45">
        <v>8</v>
      </c>
      <c r="H17" s="44">
        <f t="shared" si="5"/>
        <v>1786</v>
      </c>
      <c r="I17" s="45">
        <v>7</v>
      </c>
      <c r="J17" s="45">
        <v>962</v>
      </c>
      <c r="K17" s="45">
        <v>817</v>
      </c>
      <c r="L17" s="44">
        <f t="shared" si="6"/>
        <v>5211</v>
      </c>
      <c r="M17" s="45">
        <v>53</v>
      </c>
      <c r="N17" s="45">
        <v>489</v>
      </c>
      <c r="O17" s="45">
        <v>2068</v>
      </c>
      <c r="P17" s="45">
        <v>150</v>
      </c>
      <c r="Q17" s="45">
        <v>15</v>
      </c>
      <c r="R17" s="45">
        <v>2009</v>
      </c>
      <c r="S17" s="45">
        <v>427</v>
      </c>
      <c r="T17" s="47">
        <v>3</v>
      </c>
      <c r="U17" s="46">
        <v>8</v>
      </c>
    </row>
    <row r="18" spans="1:21" ht="12">
      <c r="A18" s="41" t="s">
        <v>58</v>
      </c>
      <c r="B18" s="42" t="s">
        <v>59</v>
      </c>
      <c r="C18" s="43">
        <f t="shared" si="3"/>
        <v>10003</v>
      </c>
      <c r="D18" s="44">
        <f t="shared" si="4"/>
        <v>2895</v>
      </c>
      <c r="E18" s="45">
        <v>2844</v>
      </c>
      <c r="F18" s="45">
        <v>27</v>
      </c>
      <c r="G18" s="45">
        <v>24</v>
      </c>
      <c r="H18" s="44">
        <f t="shared" si="5"/>
        <v>2343</v>
      </c>
      <c r="I18" s="45">
        <v>10</v>
      </c>
      <c r="J18" s="45">
        <v>882</v>
      </c>
      <c r="K18" s="45">
        <v>1451</v>
      </c>
      <c r="L18" s="44">
        <f t="shared" si="6"/>
        <v>4749</v>
      </c>
      <c r="M18" s="45">
        <v>26</v>
      </c>
      <c r="N18" s="45">
        <v>411</v>
      </c>
      <c r="O18" s="45">
        <v>1903</v>
      </c>
      <c r="P18" s="45">
        <v>188</v>
      </c>
      <c r="Q18" s="45">
        <v>8</v>
      </c>
      <c r="R18" s="45">
        <v>1847</v>
      </c>
      <c r="S18" s="45">
        <v>366</v>
      </c>
      <c r="T18" s="47">
        <v>16</v>
      </c>
      <c r="U18" s="46">
        <v>9</v>
      </c>
    </row>
    <row r="19" spans="1:21" ht="12">
      <c r="A19" s="41" t="s">
        <v>60</v>
      </c>
      <c r="B19" s="42" t="s">
        <v>61</v>
      </c>
      <c r="C19" s="43">
        <f t="shared" si="3"/>
        <v>10743</v>
      </c>
      <c r="D19" s="44">
        <f t="shared" si="4"/>
        <v>4009</v>
      </c>
      <c r="E19" s="45">
        <v>3300</v>
      </c>
      <c r="F19" s="45">
        <v>9</v>
      </c>
      <c r="G19" s="45">
        <v>700</v>
      </c>
      <c r="H19" s="44">
        <f t="shared" si="5"/>
        <v>2190</v>
      </c>
      <c r="I19" s="47">
        <v>2</v>
      </c>
      <c r="J19" s="45">
        <v>812</v>
      </c>
      <c r="K19" s="45">
        <v>1376</v>
      </c>
      <c r="L19" s="44">
        <f t="shared" si="6"/>
        <v>4538</v>
      </c>
      <c r="M19" s="45">
        <v>40</v>
      </c>
      <c r="N19" s="45">
        <v>573</v>
      </c>
      <c r="O19" s="45">
        <v>1760</v>
      </c>
      <c r="P19" s="45">
        <v>166</v>
      </c>
      <c r="Q19" s="45">
        <v>10</v>
      </c>
      <c r="R19" s="45">
        <v>1647</v>
      </c>
      <c r="S19" s="45">
        <v>342</v>
      </c>
      <c r="T19" s="45">
        <v>6</v>
      </c>
      <c r="U19" s="46">
        <v>10</v>
      </c>
    </row>
    <row r="20" spans="1:21" ht="12">
      <c r="A20" s="41" t="s">
        <v>62</v>
      </c>
      <c r="B20" s="42" t="s">
        <v>63</v>
      </c>
      <c r="C20" s="43">
        <f t="shared" si="3"/>
        <v>24132</v>
      </c>
      <c r="D20" s="44">
        <f t="shared" si="4"/>
        <v>5784</v>
      </c>
      <c r="E20" s="45">
        <v>5113</v>
      </c>
      <c r="F20" s="45">
        <v>17</v>
      </c>
      <c r="G20" s="45">
        <v>654</v>
      </c>
      <c r="H20" s="44">
        <f t="shared" si="5"/>
        <v>7458</v>
      </c>
      <c r="I20" s="45">
        <v>29</v>
      </c>
      <c r="J20" s="45">
        <v>1947</v>
      </c>
      <c r="K20" s="45">
        <v>5482</v>
      </c>
      <c r="L20" s="44">
        <f t="shared" si="6"/>
        <v>10885</v>
      </c>
      <c r="M20" s="45">
        <v>78</v>
      </c>
      <c r="N20" s="45">
        <v>1257</v>
      </c>
      <c r="O20" s="45">
        <v>3883</v>
      </c>
      <c r="P20" s="45">
        <v>395</v>
      </c>
      <c r="Q20" s="45">
        <v>41</v>
      </c>
      <c r="R20" s="45">
        <v>4408</v>
      </c>
      <c r="S20" s="45">
        <v>823</v>
      </c>
      <c r="T20" s="47">
        <v>5</v>
      </c>
      <c r="U20" s="46">
        <v>11</v>
      </c>
    </row>
    <row r="21" spans="1:21" s="54" customFormat="1" ht="12">
      <c r="A21" s="48" t="s">
        <v>64</v>
      </c>
      <c r="B21" s="48"/>
      <c r="C21" s="49">
        <f t="shared" si="3"/>
        <v>5984</v>
      </c>
      <c r="D21" s="50">
        <f t="shared" si="4"/>
        <v>2767</v>
      </c>
      <c r="E21" s="50">
        <f>SUM(E22:E24)</f>
        <v>2527</v>
      </c>
      <c r="F21" s="50">
        <f>SUM(F22:F24)</f>
        <v>31</v>
      </c>
      <c r="G21" s="50">
        <f>SUM(G22:G24)</f>
        <v>209</v>
      </c>
      <c r="H21" s="50">
        <f t="shared" si="5"/>
        <v>1394</v>
      </c>
      <c r="I21" s="50">
        <f>SUM(I22:I24)</f>
        <v>1</v>
      </c>
      <c r="J21" s="50">
        <f>SUM(J22:J24)</f>
        <v>659</v>
      </c>
      <c r="K21" s="50">
        <f>SUM(K22:K24)</f>
        <v>734</v>
      </c>
      <c r="L21" s="50">
        <f t="shared" si="6"/>
        <v>1820</v>
      </c>
      <c r="M21" s="51">
        <f aca="true" t="shared" si="7" ref="M21:T21">SUM(M22:M24)</f>
        <v>4</v>
      </c>
      <c r="N21" s="50">
        <f t="shared" si="7"/>
        <v>254</v>
      </c>
      <c r="O21" s="50">
        <f t="shared" si="7"/>
        <v>597</v>
      </c>
      <c r="P21" s="50">
        <f t="shared" si="7"/>
        <v>53</v>
      </c>
      <c r="Q21" s="50">
        <f t="shared" si="7"/>
        <v>0</v>
      </c>
      <c r="R21" s="50">
        <f t="shared" si="7"/>
        <v>727</v>
      </c>
      <c r="S21" s="50">
        <f t="shared" si="7"/>
        <v>185</v>
      </c>
      <c r="T21" s="52">
        <f t="shared" si="7"/>
        <v>3</v>
      </c>
      <c r="U21" s="53" t="s">
        <v>65</v>
      </c>
    </row>
    <row r="22" spans="1:21" ht="12">
      <c r="A22" s="41" t="s">
        <v>66</v>
      </c>
      <c r="B22" s="42" t="s">
        <v>67</v>
      </c>
      <c r="C22" s="43">
        <f t="shared" si="3"/>
        <v>1241</v>
      </c>
      <c r="D22" s="44">
        <f t="shared" si="4"/>
        <v>722</v>
      </c>
      <c r="E22" s="45">
        <v>706</v>
      </c>
      <c r="F22" s="45">
        <v>15</v>
      </c>
      <c r="G22" s="47">
        <v>1</v>
      </c>
      <c r="H22" s="44">
        <f t="shared" si="5"/>
        <v>188</v>
      </c>
      <c r="I22" s="47">
        <v>0</v>
      </c>
      <c r="J22" s="45">
        <v>87</v>
      </c>
      <c r="K22" s="45">
        <v>101</v>
      </c>
      <c r="L22" s="44">
        <f t="shared" si="6"/>
        <v>330</v>
      </c>
      <c r="M22" s="47">
        <v>0</v>
      </c>
      <c r="N22" s="45">
        <v>37</v>
      </c>
      <c r="O22" s="45">
        <v>104</v>
      </c>
      <c r="P22" s="45">
        <v>8</v>
      </c>
      <c r="Q22" s="45">
        <v>0</v>
      </c>
      <c r="R22" s="45">
        <v>132</v>
      </c>
      <c r="S22" s="45">
        <v>49</v>
      </c>
      <c r="T22" s="47">
        <v>1</v>
      </c>
      <c r="U22" s="46">
        <v>12</v>
      </c>
    </row>
    <row r="23" spans="1:21" ht="12">
      <c r="A23" s="41" t="s">
        <v>68</v>
      </c>
      <c r="B23" s="42" t="s">
        <v>69</v>
      </c>
      <c r="C23" s="43">
        <f t="shared" si="3"/>
        <v>2384</v>
      </c>
      <c r="D23" s="44">
        <f t="shared" si="4"/>
        <v>1110</v>
      </c>
      <c r="E23" s="45">
        <v>1037</v>
      </c>
      <c r="F23" s="45">
        <v>8</v>
      </c>
      <c r="G23" s="45">
        <v>65</v>
      </c>
      <c r="H23" s="44">
        <f t="shared" si="5"/>
        <v>541</v>
      </c>
      <c r="I23" s="45">
        <v>0</v>
      </c>
      <c r="J23" s="45">
        <v>263</v>
      </c>
      <c r="K23" s="45">
        <v>278</v>
      </c>
      <c r="L23" s="44">
        <f t="shared" si="6"/>
        <v>731</v>
      </c>
      <c r="M23" s="47">
        <v>3</v>
      </c>
      <c r="N23" s="45">
        <v>95</v>
      </c>
      <c r="O23" s="45">
        <v>236</v>
      </c>
      <c r="P23" s="45">
        <v>20</v>
      </c>
      <c r="Q23" s="45">
        <v>0</v>
      </c>
      <c r="R23" s="45">
        <v>302</v>
      </c>
      <c r="S23" s="45">
        <v>75</v>
      </c>
      <c r="T23" s="45">
        <v>2</v>
      </c>
      <c r="U23" s="46">
        <v>13</v>
      </c>
    </row>
    <row r="24" spans="1:21" ht="12">
      <c r="A24" s="41" t="s">
        <v>70</v>
      </c>
      <c r="B24" s="42" t="s">
        <v>71</v>
      </c>
      <c r="C24" s="43">
        <f t="shared" si="3"/>
        <v>2359</v>
      </c>
      <c r="D24" s="44">
        <f t="shared" si="4"/>
        <v>935</v>
      </c>
      <c r="E24" s="45">
        <v>784</v>
      </c>
      <c r="F24" s="45">
        <v>8</v>
      </c>
      <c r="G24" s="45">
        <v>143</v>
      </c>
      <c r="H24" s="44">
        <f t="shared" si="5"/>
        <v>665</v>
      </c>
      <c r="I24" s="45">
        <v>1</v>
      </c>
      <c r="J24" s="45">
        <v>309</v>
      </c>
      <c r="K24" s="45">
        <v>355</v>
      </c>
      <c r="L24" s="44">
        <f t="shared" si="6"/>
        <v>759</v>
      </c>
      <c r="M24" s="47">
        <v>1</v>
      </c>
      <c r="N24" s="45">
        <v>122</v>
      </c>
      <c r="O24" s="45">
        <v>257</v>
      </c>
      <c r="P24" s="45">
        <v>25</v>
      </c>
      <c r="Q24" s="47">
        <v>0</v>
      </c>
      <c r="R24" s="45">
        <v>293</v>
      </c>
      <c r="S24" s="45">
        <v>61</v>
      </c>
      <c r="T24" s="47">
        <v>0</v>
      </c>
      <c r="U24" s="46">
        <v>14</v>
      </c>
    </row>
    <row r="25" spans="1:21" s="54" customFormat="1" ht="12">
      <c r="A25" s="48" t="s">
        <v>72</v>
      </c>
      <c r="B25" s="48"/>
      <c r="C25" s="49">
        <f t="shared" si="3"/>
        <v>22852</v>
      </c>
      <c r="D25" s="50">
        <f t="shared" si="4"/>
        <v>9509</v>
      </c>
      <c r="E25" s="50">
        <f>SUM(E26:E30)</f>
        <v>7746</v>
      </c>
      <c r="F25" s="50">
        <f>SUM(F26:F30)</f>
        <v>97</v>
      </c>
      <c r="G25" s="50">
        <f>SUM(G26:G30)</f>
        <v>1666</v>
      </c>
      <c r="H25" s="50">
        <f t="shared" si="5"/>
        <v>5075</v>
      </c>
      <c r="I25" s="50">
        <f>SUM(I26:I30)</f>
        <v>12</v>
      </c>
      <c r="J25" s="50">
        <f>SUM(J26:J30)</f>
        <v>1934</v>
      </c>
      <c r="K25" s="50">
        <f>SUM(K26:K30)</f>
        <v>3129</v>
      </c>
      <c r="L25" s="50">
        <v>8255</v>
      </c>
      <c r="M25" s="50">
        <f aca="true" t="shared" si="8" ref="M25:R25">SUM(M26:M30)</f>
        <v>44</v>
      </c>
      <c r="N25" s="50">
        <f t="shared" si="8"/>
        <v>1016</v>
      </c>
      <c r="O25" s="50">
        <f t="shared" si="8"/>
        <v>2939</v>
      </c>
      <c r="P25" s="50">
        <f t="shared" si="8"/>
        <v>189</v>
      </c>
      <c r="Q25" s="50">
        <f t="shared" si="8"/>
        <v>27</v>
      </c>
      <c r="R25" s="50">
        <f t="shared" si="8"/>
        <v>3262</v>
      </c>
      <c r="S25" s="50"/>
      <c r="T25" s="50">
        <f>SUM(T26:T30)</f>
        <v>13</v>
      </c>
      <c r="U25" s="53" t="s">
        <v>73</v>
      </c>
    </row>
    <row r="26" spans="1:21" ht="12">
      <c r="A26" s="41" t="s">
        <v>74</v>
      </c>
      <c r="B26" s="42" t="s">
        <v>75</v>
      </c>
      <c r="C26" s="43">
        <f t="shared" si="3"/>
        <v>3869</v>
      </c>
      <c r="D26" s="44">
        <f t="shared" si="4"/>
        <v>1834</v>
      </c>
      <c r="E26" s="45">
        <v>1543</v>
      </c>
      <c r="F26" s="45">
        <v>23</v>
      </c>
      <c r="G26" s="45">
        <v>268</v>
      </c>
      <c r="H26" s="44">
        <f t="shared" si="5"/>
        <v>737</v>
      </c>
      <c r="I26" s="45">
        <v>1</v>
      </c>
      <c r="J26" s="45">
        <v>352</v>
      </c>
      <c r="K26" s="45">
        <v>384</v>
      </c>
      <c r="L26" s="44">
        <f t="shared" si="6"/>
        <v>1296</v>
      </c>
      <c r="M26" s="45">
        <v>3</v>
      </c>
      <c r="N26" s="45">
        <v>151</v>
      </c>
      <c r="O26" s="45">
        <v>489</v>
      </c>
      <c r="P26" s="45">
        <v>23</v>
      </c>
      <c r="Q26" s="45">
        <v>1</v>
      </c>
      <c r="R26" s="45">
        <v>508</v>
      </c>
      <c r="S26" s="45">
        <v>121</v>
      </c>
      <c r="T26" s="45">
        <v>2</v>
      </c>
      <c r="U26" s="46">
        <v>15</v>
      </c>
    </row>
    <row r="27" spans="1:21" ht="12">
      <c r="A27" s="41" t="s">
        <v>76</v>
      </c>
      <c r="B27" s="42" t="s">
        <v>77</v>
      </c>
      <c r="C27" s="43">
        <f t="shared" si="3"/>
        <v>1591</v>
      </c>
      <c r="D27" s="44">
        <f t="shared" si="4"/>
        <v>676</v>
      </c>
      <c r="E27" s="45">
        <v>24</v>
      </c>
      <c r="F27" s="47">
        <v>0</v>
      </c>
      <c r="G27" s="45">
        <v>652</v>
      </c>
      <c r="H27" s="44">
        <f t="shared" si="5"/>
        <v>296</v>
      </c>
      <c r="I27" s="45">
        <v>3</v>
      </c>
      <c r="J27" s="45">
        <v>124</v>
      </c>
      <c r="K27" s="45">
        <v>169</v>
      </c>
      <c r="L27" s="44">
        <f t="shared" si="6"/>
        <v>619</v>
      </c>
      <c r="M27" s="45">
        <v>5</v>
      </c>
      <c r="N27" s="45">
        <v>87</v>
      </c>
      <c r="O27" s="45">
        <v>220</v>
      </c>
      <c r="P27" s="45">
        <v>3</v>
      </c>
      <c r="Q27" s="47">
        <v>0</v>
      </c>
      <c r="R27" s="45">
        <v>223</v>
      </c>
      <c r="S27" s="45">
        <v>81</v>
      </c>
      <c r="T27" s="47">
        <v>0</v>
      </c>
      <c r="U27" s="46">
        <v>16</v>
      </c>
    </row>
    <row r="28" spans="1:21" ht="12">
      <c r="A28" s="41" t="s">
        <v>78</v>
      </c>
      <c r="B28" s="42" t="s">
        <v>79</v>
      </c>
      <c r="C28" s="43">
        <f t="shared" si="3"/>
        <v>8888</v>
      </c>
      <c r="D28" s="44">
        <f t="shared" si="4"/>
        <v>3530</v>
      </c>
      <c r="E28" s="45">
        <v>2972</v>
      </c>
      <c r="F28" s="45">
        <v>29</v>
      </c>
      <c r="G28" s="45">
        <v>529</v>
      </c>
      <c r="H28" s="44">
        <f t="shared" si="5"/>
        <v>1966</v>
      </c>
      <c r="I28" s="45">
        <v>8</v>
      </c>
      <c r="J28" s="45">
        <v>752</v>
      </c>
      <c r="K28" s="45">
        <v>1206</v>
      </c>
      <c r="L28" s="44">
        <f t="shared" si="6"/>
        <v>3387</v>
      </c>
      <c r="M28" s="45">
        <v>23</v>
      </c>
      <c r="N28" s="45">
        <v>380</v>
      </c>
      <c r="O28" s="45">
        <v>1216</v>
      </c>
      <c r="P28" s="45">
        <v>100</v>
      </c>
      <c r="Q28" s="45">
        <v>12</v>
      </c>
      <c r="R28" s="45">
        <v>1390</v>
      </c>
      <c r="S28" s="45">
        <v>266</v>
      </c>
      <c r="T28" s="45">
        <v>5</v>
      </c>
      <c r="U28" s="46">
        <v>17</v>
      </c>
    </row>
    <row r="29" spans="1:21" ht="12">
      <c r="A29" s="41" t="s">
        <v>80</v>
      </c>
      <c r="B29" s="42" t="s">
        <v>81</v>
      </c>
      <c r="C29" s="43">
        <f t="shared" si="3"/>
        <v>3078</v>
      </c>
      <c r="D29" s="44">
        <f t="shared" si="4"/>
        <v>1159</v>
      </c>
      <c r="E29" s="45">
        <v>1028</v>
      </c>
      <c r="F29" s="45">
        <v>19</v>
      </c>
      <c r="G29" s="45">
        <v>112</v>
      </c>
      <c r="H29" s="44">
        <f t="shared" si="5"/>
        <v>839</v>
      </c>
      <c r="I29" s="47">
        <v>0</v>
      </c>
      <c r="J29" s="45">
        <v>250</v>
      </c>
      <c r="K29" s="45">
        <v>589</v>
      </c>
      <c r="L29" s="44">
        <f t="shared" si="6"/>
        <v>1079</v>
      </c>
      <c r="M29" s="45">
        <v>4</v>
      </c>
      <c r="N29" s="45">
        <v>162</v>
      </c>
      <c r="O29" s="45">
        <v>329</v>
      </c>
      <c r="P29" s="45">
        <v>18</v>
      </c>
      <c r="Q29" s="45">
        <v>6</v>
      </c>
      <c r="R29" s="45">
        <v>396</v>
      </c>
      <c r="S29" s="45">
        <v>164</v>
      </c>
      <c r="T29" s="45">
        <v>1</v>
      </c>
      <c r="U29" s="46">
        <v>18</v>
      </c>
    </row>
    <row r="30" spans="1:21" ht="12">
      <c r="A30" s="41" t="s">
        <v>82</v>
      </c>
      <c r="B30" s="42" t="s">
        <v>83</v>
      </c>
      <c r="C30" s="43">
        <f t="shared" si="3"/>
        <v>5426</v>
      </c>
      <c r="D30" s="44">
        <f t="shared" si="4"/>
        <v>2310</v>
      </c>
      <c r="E30" s="45">
        <v>2179</v>
      </c>
      <c r="F30" s="45">
        <v>26</v>
      </c>
      <c r="G30" s="45">
        <v>105</v>
      </c>
      <c r="H30" s="44">
        <f t="shared" si="5"/>
        <v>1237</v>
      </c>
      <c r="I30" s="45">
        <v>0</v>
      </c>
      <c r="J30" s="45">
        <v>456</v>
      </c>
      <c r="K30" s="45">
        <v>781</v>
      </c>
      <c r="L30" s="44">
        <f t="shared" si="6"/>
        <v>1874</v>
      </c>
      <c r="M30" s="45">
        <v>9</v>
      </c>
      <c r="N30" s="45">
        <v>236</v>
      </c>
      <c r="O30" s="45">
        <v>685</v>
      </c>
      <c r="P30" s="45">
        <v>45</v>
      </c>
      <c r="Q30" s="45">
        <v>8</v>
      </c>
      <c r="R30" s="45">
        <v>745</v>
      </c>
      <c r="S30" s="45">
        <v>146</v>
      </c>
      <c r="T30" s="47">
        <v>5</v>
      </c>
      <c r="U30" s="46">
        <v>19</v>
      </c>
    </row>
    <row r="31" spans="1:21" s="54" customFormat="1" ht="12">
      <c r="A31" s="48" t="s">
        <v>84</v>
      </c>
      <c r="B31" s="48"/>
      <c r="C31" s="49">
        <f t="shared" si="3"/>
        <v>15611</v>
      </c>
      <c r="D31" s="50">
        <f t="shared" si="4"/>
        <v>4363</v>
      </c>
      <c r="E31" s="50">
        <f>E32+E33</f>
        <v>4027</v>
      </c>
      <c r="F31" s="50">
        <f>F32+F33</f>
        <v>21</v>
      </c>
      <c r="G31" s="50">
        <f>G32+G33</f>
        <v>315</v>
      </c>
      <c r="H31" s="50">
        <f t="shared" si="5"/>
        <v>4044</v>
      </c>
      <c r="I31" s="50">
        <f>I32+I33</f>
        <v>7</v>
      </c>
      <c r="J31" s="50">
        <f>J32+J33</f>
        <v>1300</v>
      </c>
      <c r="K31" s="50">
        <f>K32+K33</f>
        <v>2737</v>
      </c>
      <c r="L31" s="50">
        <v>7190</v>
      </c>
      <c r="M31" s="50">
        <f aca="true" t="shared" si="9" ref="M31:T31">M32+M33</f>
        <v>80</v>
      </c>
      <c r="N31" s="50">
        <f t="shared" si="9"/>
        <v>783</v>
      </c>
      <c r="O31" s="50">
        <f t="shared" si="9"/>
        <v>2391</v>
      </c>
      <c r="P31" s="50">
        <f t="shared" si="9"/>
        <v>270</v>
      </c>
      <c r="Q31" s="50">
        <f t="shared" si="9"/>
        <v>55</v>
      </c>
      <c r="R31" s="50">
        <f t="shared" si="9"/>
        <v>3029</v>
      </c>
      <c r="S31" s="50"/>
      <c r="T31" s="50">
        <f t="shared" si="9"/>
        <v>14</v>
      </c>
      <c r="U31" s="53" t="s">
        <v>85</v>
      </c>
    </row>
    <row r="32" spans="1:21" ht="12">
      <c r="A32" s="41" t="s">
        <v>86</v>
      </c>
      <c r="B32" s="42" t="s">
        <v>87</v>
      </c>
      <c r="C32" s="43">
        <f t="shared" si="3"/>
        <v>10411</v>
      </c>
      <c r="D32" s="44">
        <f t="shared" si="4"/>
        <v>2405</v>
      </c>
      <c r="E32" s="45">
        <v>2085</v>
      </c>
      <c r="F32" s="45">
        <v>6</v>
      </c>
      <c r="G32" s="45">
        <v>314</v>
      </c>
      <c r="H32" s="44">
        <f t="shared" si="5"/>
        <v>2874</v>
      </c>
      <c r="I32" s="45">
        <v>3</v>
      </c>
      <c r="J32" s="45">
        <v>891</v>
      </c>
      <c r="K32" s="45">
        <v>1980</v>
      </c>
      <c r="L32" s="44">
        <f t="shared" si="6"/>
        <v>5122</v>
      </c>
      <c r="M32" s="45">
        <v>67</v>
      </c>
      <c r="N32" s="45">
        <v>572</v>
      </c>
      <c r="O32" s="45">
        <v>1744</v>
      </c>
      <c r="P32" s="45">
        <v>208</v>
      </c>
      <c r="Q32" s="45">
        <v>43</v>
      </c>
      <c r="R32" s="45">
        <v>2083</v>
      </c>
      <c r="S32" s="45">
        <v>405</v>
      </c>
      <c r="T32" s="45">
        <v>10</v>
      </c>
      <c r="U32" s="46">
        <v>20</v>
      </c>
    </row>
    <row r="33" spans="1:21" ht="12">
      <c r="A33" s="41" t="s">
        <v>88</v>
      </c>
      <c r="B33" s="42" t="s">
        <v>89</v>
      </c>
      <c r="C33" s="43">
        <f t="shared" si="3"/>
        <v>5200</v>
      </c>
      <c r="D33" s="44">
        <f t="shared" si="4"/>
        <v>1958</v>
      </c>
      <c r="E33" s="45">
        <v>1942</v>
      </c>
      <c r="F33" s="45">
        <v>15</v>
      </c>
      <c r="G33" s="47">
        <v>1</v>
      </c>
      <c r="H33" s="44">
        <f t="shared" si="5"/>
        <v>1170</v>
      </c>
      <c r="I33" s="45">
        <v>4</v>
      </c>
      <c r="J33" s="45">
        <v>409</v>
      </c>
      <c r="K33" s="45">
        <v>757</v>
      </c>
      <c r="L33" s="44">
        <f t="shared" si="6"/>
        <v>2068</v>
      </c>
      <c r="M33" s="45">
        <v>13</v>
      </c>
      <c r="N33" s="45">
        <v>211</v>
      </c>
      <c r="O33" s="45">
        <v>647</v>
      </c>
      <c r="P33" s="45">
        <v>62</v>
      </c>
      <c r="Q33" s="45">
        <v>12</v>
      </c>
      <c r="R33" s="45">
        <v>946</v>
      </c>
      <c r="S33" s="45">
        <v>177</v>
      </c>
      <c r="T33" s="45">
        <v>4</v>
      </c>
      <c r="U33" s="46">
        <v>21</v>
      </c>
    </row>
    <row r="34" spans="1:21" s="54" customFormat="1" ht="12">
      <c r="A34" s="48" t="s">
        <v>90</v>
      </c>
      <c r="B34" s="48"/>
      <c r="C34" s="49">
        <f t="shared" si="3"/>
        <v>20596</v>
      </c>
      <c r="D34" s="50">
        <f t="shared" si="4"/>
        <v>5537</v>
      </c>
      <c r="E34" s="50">
        <f>SUM(E35:E38)</f>
        <v>5360</v>
      </c>
      <c r="F34" s="50">
        <f>SUM(F35:F38)</f>
        <v>141</v>
      </c>
      <c r="G34" s="50">
        <f>SUM(G35:G38)</f>
        <v>36</v>
      </c>
      <c r="H34" s="50">
        <f t="shared" si="5"/>
        <v>3800</v>
      </c>
      <c r="I34" s="50">
        <f>SUM(I35:I38)</f>
        <v>32</v>
      </c>
      <c r="J34" s="50">
        <f>SUM(J35:J38)</f>
        <v>2176</v>
      </c>
      <c r="K34" s="50">
        <f>SUM(K35:K38)</f>
        <v>1592</v>
      </c>
      <c r="L34" s="50">
        <v>11225</v>
      </c>
      <c r="M34" s="50">
        <f aca="true" t="shared" si="10" ref="M34:R34">SUM(M35:M38)</f>
        <v>101</v>
      </c>
      <c r="N34" s="50">
        <f t="shared" si="10"/>
        <v>1072</v>
      </c>
      <c r="O34" s="50">
        <f t="shared" si="10"/>
        <v>3234</v>
      </c>
      <c r="P34" s="50">
        <f t="shared" si="10"/>
        <v>311</v>
      </c>
      <c r="Q34" s="50">
        <f t="shared" si="10"/>
        <v>62</v>
      </c>
      <c r="R34" s="50">
        <f t="shared" si="10"/>
        <v>4840</v>
      </c>
      <c r="S34" s="50"/>
      <c r="T34" s="50">
        <f>SUM(T35:T38)</f>
        <v>34</v>
      </c>
      <c r="U34" s="53" t="s">
        <v>91</v>
      </c>
    </row>
    <row r="35" spans="1:21" ht="12">
      <c r="A35" s="41" t="s">
        <v>92</v>
      </c>
      <c r="B35" s="42" t="s">
        <v>93</v>
      </c>
      <c r="C35" s="43">
        <f t="shared" si="3"/>
        <v>3046</v>
      </c>
      <c r="D35" s="44">
        <f t="shared" si="4"/>
        <v>975</v>
      </c>
      <c r="E35" s="45">
        <v>935</v>
      </c>
      <c r="F35" s="45">
        <v>40</v>
      </c>
      <c r="G35" s="47">
        <v>0</v>
      </c>
      <c r="H35" s="44">
        <f t="shared" si="5"/>
        <v>655</v>
      </c>
      <c r="I35" s="45">
        <v>3</v>
      </c>
      <c r="J35" s="45">
        <v>394</v>
      </c>
      <c r="K35" s="45">
        <v>258</v>
      </c>
      <c r="L35" s="44">
        <f t="shared" si="6"/>
        <v>1411</v>
      </c>
      <c r="M35" s="45">
        <v>7</v>
      </c>
      <c r="N35" s="45">
        <v>205</v>
      </c>
      <c r="O35" s="45">
        <v>466</v>
      </c>
      <c r="P35" s="45">
        <v>60</v>
      </c>
      <c r="Q35" s="45">
        <v>5</v>
      </c>
      <c r="R35" s="45">
        <v>521</v>
      </c>
      <c r="S35" s="45">
        <v>147</v>
      </c>
      <c r="T35" s="47">
        <v>5</v>
      </c>
      <c r="U35" s="46">
        <v>22</v>
      </c>
    </row>
    <row r="36" spans="1:21" ht="12">
      <c r="A36" s="41" t="s">
        <v>94</v>
      </c>
      <c r="B36" s="42" t="s">
        <v>95</v>
      </c>
      <c r="C36" s="43">
        <f t="shared" si="3"/>
        <v>6004</v>
      </c>
      <c r="D36" s="44">
        <f t="shared" si="4"/>
        <v>1215</v>
      </c>
      <c r="E36" s="45">
        <v>1202</v>
      </c>
      <c r="F36" s="45">
        <v>9</v>
      </c>
      <c r="G36" s="45">
        <v>4</v>
      </c>
      <c r="H36" s="44">
        <f t="shared" si="5"/>
        <v>1299</v>
      </c>
      <c r="I36" s="45">
        <v>1</v>
      </c>
      <c r="J36" s="45">
        <v>748</v>
      </c>
      <c r="K36" s="45">
        <v>550</v>
      </c>
      <c r="L36" s="44">
        <f t="shared" si="6"/>
        <v>3472</v>
      </c>
      <c r="M36" s="45">
        <v>46</v>
      </c>
      <c r="N36" s="45">
        <v>367</v>
      </c>
      <c r="O36" s="45">
        <v>1001</v>
      </c>
      <c r="P36" s="45">
        <v>112</v>
      </c>
      <c r="Q36" s="45">
        <v>18</v>
      </c>
      <c r="R36" s="45">
        <v>1643</v>
      </c>
      <c r="S36" s="45">
        <v>285</v>
      </c>
      <c r="T36" s="45">
        <v>18</v>
      </c>
      <c r="U36" s="46">
        <v>23</v>
      </c>
    </row>
    <row r="37" spans="1:21" ht="12">
      <c r="A37" s="41" t="s">
        <v>96</v>
      </c>
      <c r="B37" s="42" t="s">
        <v>97</v>
      </c>
      <c r="C37" s="43">
        <f t="shared" si="3"/>
        <v>5558</v>
      </c>
      <c r="D37" s="44">
        <f t="shared" si="4"/>
        <v>2297</v>
      </c>
      <c r="E37" s="45">
        <v>2278</v>
      </c>
      <c r="F37" s="45">
        <v>17</v>
      </c>
      <c r="G37" s="45">
        <v>2</v>
      </c>
      <c r="H37" s="44">
        <f t="shared" si="5"/>
        <v>1083</v>
      </c>
      <c r="I37" s="45">
        <v>27</v>
      </c>
      <c r="J37" s="45">
        <v>509</v>
      </c>
      <c r="K37" s="45">
        <v>547</v>
      </c>
      <c r="L37" s="44">
        <f t="shared" si="6"/>
        <v>2169</v>
      </c>
      <c r="M37" s="45">
        <v>22</v>
      </c>
      <c r="N37" s="45">
        <v>302</v>
      </c>
      <c r="O37" s="45">
        <v>672</v>
      </c>
      <c r="P37" s="45">
        <v>84</v>
      </c>
      <c r="Q37" s="45">
        <v>5</v>
      </c>
      <c r="R37" s="45">
        <v>872</v>
      </c>
      <c r="S37" s="45">
        <v>212</v>
      </c>
      <c r="T37" s="45">
        <v>9</v>
      </c>
      <c r="U37" s="46">
        <v>24</v>
      </c>
    </row>
    <row r="38" spans="1:21" ht="12">
      <c r="A38" s="41" t="s">
        <v>98</v>
      </c>
      <c r="B38" s="42" t="s">
        <v>99</v>
      </c>
      <c r="C38" s="43">
        <f t="shared" si="3"/>
        <v>5988</v>
      </c>
      <c r="D38" s="44">
        <f t="shared" si="4"/>
        <v>1050</v>
      </c>
      <c r="E38" s="45">
        <v>945</v>
      </c>
      <c r="F38" s="45">
        <v>75</v>
      </c>
      <c r="G38" s="45">
        <v>30</v>
      </c>
      <c r="H38" s="44">
        <f t="shared" si="5"/>
        <v>763</v>
      </c>
      <c r="I38" s="47">
        <v>1</v>
      </c>
      <c r="J38" s="45">
        <v>525</v>
      </c>
      <c r="K38" s="45">
        <v>237</v>
      </c>
      <c r="L38" s="44">
        <f t="shared" si="6"/>
        <v>4173</v>
      </c>
      <c r="M38" s="45">
        <v>26</v>
      </c>
      <c r="N38" s="45">
        <v>198</v>
      </c>
      <c r="O38" s="45">
        <v>1095</v>
      </c>
      <c r="P38" s="45">
        <v>55</v>
      </c>
      <c r="Q38" s="45">
        <v>34</v>
      </c>
      <c r="R38" s="45">
        <v>1804</v>
      </c>
      <c r="S38" s="45">
        <v>961</v>
      </c>
      <c r="T38" s="45">
        <v>2</v>
      </c>
      <c r="U38" s="46">
        <v>25</v>
      </c>
    </row>
    <row r="39" spans="1:21" s="54" customFormat="1" ht="12">
      <c r="A39" s="48" t="s">
        <v>100</v>
      </c>
      <c r="B39" s="48"/>
      <c r="C39" s="49">
        <f t="shared" si="3"/>
        <v>7470</v>
      </c>
      <c r="D39" s="50">
        <f t="shared" si="4"/>
        <v>1427</v>
      </c>
      <c r="E39" s="50">
        <f>E40</f>
        <v>702</v>
      </c>
      <c r="F39" s="50">
        <f>F40</f>
        <v>8</v>
      </c>
      <c r="G39" s="50">
        <f>G40</f>
        <v>717</v>
      </c>
      <c r="H39" s="50">
        <f t="shared" si="5"/>
        <v>2464</v>
      </c>
      <c r="I39" s="51">
        <f>I40</f>
        <v>2</v>
      </c>
      <c r="J39" s="50">
        <f>J40</f>
        <v>993</v>
      </c>
      <c r="K39" s="50">
        <f>K40</f>
        <v>1469</v>
      </c>
      <c r="L39" s="50">
        <v>3569</v>
      </c>
      <c r="M39" s="50">
        <f aca="true" t="shared" si="11" ref="M39:T39">M40</f>
        <v>14</v>
      </c>
      <c r="N39" s="50">
        <f t="shared" si="11"/>
        <v>723</v>
      </c>
      <c r="O39" s="50">
        <f t="shared" si="11"/>
        <v>1218</v>
      </c>
      <c r="P39" s="50">
        <f t="shared" si="11"/>
        <v>141</v>
      </c>
      <c r="Q39" s="50">
        <f t="shared" si="11"/>
        <v>16</v>
      </c>
      <c r="R39" s="50">
        <f t="shared" si="11"/>
        <v>1161</v>
      </c>
      <c r="S39" s="50"/>
      <c r="T39" s="50">
        <f t="shared" si="11"/>
        <v>10</v>
      </c>
      <c r="U39" s="53" t="s">
        <v>101</v>
      </c>
    </row>
    <row r="40" spans="1:21" ht="12">
      <c r="A40" s="41" t="s">
        <v>102</v>
      </c>
      <c r="B40" s="42" t="s">
        <v>103</v>
      </c>
      <c r="C40" s="43">
        <f t="shared" si="3"/>
        <v>7470</v>
      </c>
      <c r="D40" s="44">
        <f t="shared" si="4"/>
        <v>1427</v>
      </c>
      <c r="E40" s="45">
        <v>702</v>
      </c>
      <c r="F40" s="45">
        <v>8</v>
      </c>
      <c r="G40" s="45">
        <v>717</v>
      </c>
      <c r="H40" s="44">
        <f t="shared" si="5"/>
        <v>2464</v>
      </c>
      <c r="I40" s="47">
        <v>2</v>
      </c>
      <c r="J40" s="45">
        <v>993</v>
      </c>
      <c r="K40" s="45">
        <v>1469</v>
      </c>
      <c r="L40" s="44">
        <f t="shared" si="6"/>
        <v>3569</v>
      </c>
      <c r="M40" s="45">
        <v>14</v>
      </c>
      <c r="N40" s="45">
        <v>723</v>
      </c>
      <c r="O40" s="45">
        <v>1218</v>
      </c>
      <c r="P40" s="45">
        <v>141</v>
      </c>
      <c r="Q40" s="45">
        <v>16</v>
      </c>
      <c r="R40" s="45">
        <v>1161</v>
      </c>
      <c r="S40" s="45">
        <v>296</v>
      </c>
      <c r="T40" s="47">
        <v>10</v>
      </c>
      <c r="U40" s="46">
        <v>26</v>
      </c>
    </row>
    <row r="41" spans="1:21" s="54" customFormat="1" ht="12">
      <c r="A41" s="48" t="s">
        <v>104</v>
      </c>
      <c r="B41" s="48"/>
      <c r="C41" s="49">
        <f t="shared" si="3"/>
        <v>18132</v>
      </c>
      <c r="D41" s="50">
        <f t="shared" si="4"/>
        <v>5477</v>
      </c>
      <c r="E41" s="50">
        <f>SUM(E42:E49)</f>
        <v>2745</v>
      </c>
      <c r="F41" s="50">
        <f>SUM(F42:F49)</f>
        <v>464</v>
      </c>
      <c r="G41" s="50">
        <f>SUM(G42:G49)</f>
        <v>2268</v>
      </c>
      <c r="H41" s="50">
        <f t="shared" si="5"/>
        <v>6016</v>
      </c>
      <c r="I41" s="50">
        <f>SUM(I42:I49)</f>
        <v>51</v>
      </c>
      <c r="J41" s="50">
        <f>SUM(J42:J49)</f>
        <v>2528</v>
      </c>
      <c r="K41" s="50">
        <f>SUM(K42:K49)</f>
        <v>3437</v>
      </c>
      <c r="L41" s="50">
        <f t="shared" si="6"/>
        <v>6627</v>
      </c>
      <c r="M41" s="50">
        <f aca="true" t="shared" si="12" ref="M41:S41">SUM(M42:M49)</f>
        <v>22</v>
      </c>
      <c r="N41" s="50">
        <f t="shared" si="12"/>
        <v>720</v>
      </c>
      <c r="O41" s="50">
        <f t="shared" si="12"/>
        <v>2318</v>
      </c>
      <c r="P41" s="50">
        <f t="shared" si="12"/>
        <v>195</v>
      </c>
      <c r="Q41" s="50">
        <f t="shared" si="12"/>
        <v>14</v>
      </c>
      <c r="R41" s="50">
        <f t="shared" si="12"/>
        <v>2666</v>
      </c>
      <c r="S41" s="50">
        <f t="shared" si="12"/>
        <v>692</v>
      </c>
      <c r="T41" s="50">
        <f>SUM(T42:T49)</f>
        <v>12</v>
      </c>
      <c r="U41" s="53" t="s">
        <v>105</v>
      </c>
    </row>
    <row r="42" spans="1:21" ht="12">
      <c r="A42" s="41" t="s">
        <v>106</v>
      </c>
      <c r="B42" s="42" t="s">
        <v>107</v>
      </c>
      <c r="C42" s="43">
        <f t="shared" si="3"/>
        <v>1341</v>
      </c>
      <c r="D42" s="44">
        <f t="shared" si="4"/>
        <v>226</v>
      </c>
      <c r="E42" s="45">
        <v>154</v>
      </c>
      <c r="F42" s="47">
        <v>0</v>
      </c>
      <c r="G42" s="45">
        <v>72</v>
      </c>
      <c r="H42" s="44">
        <f t="shared" si="5"/>
        <v>592</v>
      </c>
      <c r="I42" s="45">
        <v>7</v>
      </c>
      <c r="J42" s="45">
        <v>305</v>
      </c>
      <c r="K42" s="45">
        <v>280</v>
      </c>
      <c r="L42" s="44">
        <f t="shared" si="6"/>
        <v>521</v>
      </c>
      <c r="M42" s="45">
        <v>2</v>
      </c>
      <c r="N42" s="45">
        <v>40</v>
      </c>
      <c r="O42" s="45">
        <v>205</v>
      </c>
      <c r="P42" s="45">
        <v>10</v>
      </c>
      <c r="Q42" s="45">
        <v>1</v>
      </c>
      <c r="R42" s="45">
        <v>206</v>
      </c>
      <c r="S42" s="45">
        <v>57</v>
      </c>
      <c r="T42" s="47">
        <v>2</v>
      </c>
      <c r="U42" s="46">
        <v>27</v>
      </c>
    </row>
    <row r="43" spans="1:21" ht="12">
      <c r="A43" s="41" t="s">
        <v>108</v>
      </c>
      <c r="B43" s="42" t="s">
        <v>109</v>
      </c>
      <c r="C43" s="43">
        <f t="shared" si="3"/>
        <v>3404</v>
      </c>
      <c r="D43" s="44">
        <f t="shared" si="4"/>
        <v>585</v>
      </c>
      <c r="E43" s="45">
        <v>552</v>
      </c>
      <c r="F43" s="45">
        <v>31</v>
      </c>
      <c r="G43" s="45">
        <v>2</v>
      </c>
      <c r="H43" s="44">
        <f t="shared" si="5"/>
        <v>1428</v>
      </c>
      <c r="I43" s="45">
        <v>10</v>
      </c>
      <c r="J43" s="45">
        <v>490</v>
      </c>
      <c r="K43" s="45">
        <v>928</v>
      </c>
      <c r="L43" s="44">
        <f t="shared" si="6"/>
        <v>1389</v>
      </c>
      <c r="M43" s="45">
        <v>4</v>
      </c>
      <c r="N43" s="45">
        <v>164</v>
      </c>
      <c r="O43" s="45">
        <v>539</v>
      </c>
      <c r="P43" s="45">
        <v>56</v>
      </c>
      <c r="Q43" s="45">
        <v>11</v>
      </c>
      <c r="R43" s="45">
        <v>507</v>
      </c>
      <c r="S43" s="45">
        <v>108</v>
      </c>
      <c r="T43" s="47">
        <v>2</v>
      </c>
      <c r="U43" s="46">
        <v>28</v>
      </c>
    </row>
    <row r="44" spans="1:21" ht="12">
      <c r="A44" s="41" t="s">
        <v>110</v>
      </c>
      <c r="B44" s="42" t="s">
        <v>111</v>
      </c>
      <c r="C44" s="43">
        <f t="shared" si="3"/>
        <v>1309</v>
      </c>
      <c r="D44" s="44">
        <f t="shared" si="4"/>
        <v>396</v>
      </c>
      <c r="E44" s="45">
        <v>245</v>
      </c>
      <c r="F44" s="45">
        <v>144</v>
      </c>
      <c r="G44" s="45">
        <v>7</v>
      </c>
      <c r="H44" s="44">
        <f t="shared" si="5"/>
        <v>481</v>
      </c>
      <c r="I44" s="45">
        <v>6</v>
      </c>
      <c r="J44" s="45">
        <v>183</v>
      </c>
      <c r="K44" s="45">
        <v>292</v>
      </c>
      <c r="L44" s="44">
        <f t="shared" si="6"/>
        <v>432</v>
      </c>
      <c r="M44" s="45">
        <v>0</v>
      </c>
      <c r="N44" s="45">
        <v>41</v>
      </c>
      <c r="O44" s="45">
        <v>126</v>
      </c>
      <c r="P44" s="45">
        <v>8</v>
      </c>
      <c r="Q44" s="47">
        <v>0</v>
      </c>
      <c r="R44" s="45">
        <v>195</v>
      </c>
      <c r="S44" s="45">
        <v>62</v>
      </c>
      <c r="T44" s="47">
        <v>0</v>
      </c>
      <c r="U44" s="46">
        <v>29</v>
      </c>
    </row>
    <row r="45" spans="1:21" ht="12">
      <c r="A45" s="41" t="s">
        <v>112</v>
      </c>
      <c r="B45" s="42" t="s">
        <v>113</v>
      </c>
      <c r="C45" s="43">
        <f t="shared" si="3"/>
        <v>2440</v>
      </c>
      <c r="D45" s="44">
        <f t="shared" si="4"/>
        <v>1003</v>
      </c>
      <c r="E45" s="45">
        <v>779</v>
      </c>
      <c r="F45" s="45">
        <v>222</v>
      </c>
      <c r="G45" s="45">
        <v>2</v>
      </c>
      <c r="H45" s="44">
        <f t="shared" si="5"/>
        <v>585</v>
      </c>
      <c r="I45" s="45">
        <v>18</v>
      </c>
      <c r="J45" s="45">
        <v>293</v>
      </c>
      <c r="K45" s="45">
        <v>274</v>
      </c>
      <c r="L45" s="44">
        <f t="shared" si="6"/>
        <v>852</v>
      </c>
      <c r="M45" s="45">
        <v>7</v>
      </c>
      <c r="N45" s="45">
        <v>91</v>
      </c>
      <c r="O45" s="45">
        <v>323</v>
      </c>
      <c r="P45" s="45">
        <v>13</v>
      </c>
      <c r="Q45" s="45">
        <v>1</v>
      </c>
      <c r="R45" s="45">
        <v>315</v>
      </c>
      <c r="S45" s="45">
        <v>102</v>
      </c>
      <c r="T45" s="45">
        <v>0</v>
      </c>
      <c r="U45" s="46">
        <v>30</v>
      </c>
    </row>
    <row r="46" spans="1:21" ht="12">
      <c r="A46" s="41" t="s">
        <v>114</v>
      </c>
      <c r="B46" s="42" t="s">
        <v>115</v>
      </c>
      <c r="C46" s="43">
        <f t="shared" si="3"/>
        <v>1769</v>
      </c>
      <c r="D46" s="44">
        <f t="shared" si="4"/>
        <v>369</v>
      </c>
      <c r="E46" s="45">
        <v>331</v>
      </c>
      <c r="F46" s="45">
        <v>36</v>
      </c>
      <c r="G46" s="45">
        <v>2</v>
      </c>
      <c r="H46" s="44">
        <f t="shared" si="5"/>
        <v>741</v>
      </c>
      <c r="I46" s="45">
        <v>1</v>
      </c>
      <c r="J46" s="45">
        <v>307</v>
      </c>
      <c r="K46" s="45">
        <v>433</v>
      </c>
      <c r="L46" s="44">
        <f t="shared" si="6"/>
        <v>655</v>
      </c>
      <c r="M46" s="45">
        <v>1</v>
      </c>
      <c r="N46" s="45">
        <v>78</v>
      </c>
      <c r="O46" s="45">
        <v>225</v>
      </c>
      <c r="P46" s="45">
        <v>24</v>
      </c>
      <c r="Q46" s="45">
        <v>0</v>
      </c>
      <c r="R46" s="45">
        <v>269</v>
      </c>
      <c r="S46" s="45">
        <v>58</v>
      </c>
      <c r="T46" s="47">
        <v>4</v>
      </c>
      <c r="U46" s="46">
        <v>31</v>
      </c>
    </row>
    <row r="47" spans="1:21" ht="12">
      <c r="A47" s="41" t="s">
        <v>116</v>
      </c>
      <c r="B47" s="42" t="s">
        <v>117</v>
      </c>
      <c r="C47" s="43">
        <f t="shared" si="3"/>
        <v>2134</v>
      </c>
      <c r="D47" s="44">
        <f t="shared" si="4"/>
        <v>801</v>
      </c>
      <c r="E47" s="45">
        <v>116</v>
      </c>
      <c r="F47" s="47">
        <v>0</v>
      </c>
      <c r="G47" s="45">
        <v>685</v>
      </c>
      <c r="H47" s="44">
        <f t="shared" si="5"/>
        <v>570</v>
      </c>
      <c r="I47" s="45">
        <v>1</v>
      </c>
      <c r="J47" s="45">
        <v>241</v>
      </c>
      <c r="K47" s="45">
        <v>328</v>
      </c>
      <c r="L47" s="44">
        <f t="shared" si="6"/>
        <v>760</v>
      </c>
      <c r="M47" s="45">
        <v>0</v>
      </c>
      <c r="N47" s="45">
        <v>90</v>
      </c>
      <c r="O47" s="45">
        <v>246</v>
      </c>
      <c r="P47" s="45">
        <v>20</v>
      </c>
      <c r="Q47" s="47">
        <v>0</v>
      </c>
      <c r="R47" s="45">
        <v>298</v>
      </c>
      <c r="S47" s="45">
        <v>106</v>
      </c>
      <c r="T47" s="47">
        <v>3</v>
      </c>
      <c r="U47" s="46">
        <v>32</v>
      </c>
    </row>
    <row r="48" spans="1:21" ht="12">
      <c r="A48" s="41" t="s">
        <v>118</v>
      </c>
      <c r="B48" s="42" t="s">
        <v>119</v>
      </c>
      <c r="C48" s="43">
        <f t="shared" si="3"/>
        <v>1339</v>
      </c>
      <c r="D48" s="44">
        <f t="shared" si="4"/>
        <v>471</v>
      </c>
      <c r="E48" s="45">
        <v>172</v>
      </c>
      <c r="F48" s="47">
        <v>0</v>
      </c>
      <c r="G48" s="45">
        <v>299</v>
      </c>
      <c r="H48" s="44">
        <f t="shared" si="5"/>
        <v>450</v>
      </c>
      <c r="I48" s="45">
        <v>7</v>
      </c>
      <c r="J48" s="45">
        <v>145</v>
      </c>
      <c r="K48" s="45">
        <v>298</v>
      </c>
      <c r="L48" s="44">
        <f t="shared" si="6"/>
        <v>418</v>
      </c>
      <c r="M48" s="47">
        <v>0</v>
      </c>
      <c r="N48" s="45">
        <v>68</v>
      </c>
      <c r="O48" s="45">
        <v>142</v>
      </c>
      <c r="P48" s="45">
        <v>14</v>
      </c>
      <c r="Q48" s="45">
        <v>0</v>
      </c>
      <c r="R48" s="45">
        <v>140</v>
      </c>
      <c r="S48" s="45">
        <v>54</v>
      </c>
      <c r="T48" s="47">
        <v>0</v>
      </c>
      <c r="U48" s="46">
        <v>33</v>
      </c>
    </row>
    <row r="49" spans="1:21" ht="12">
      <c r="A49" s="41" t="s">
        <v>120</v>
      </c>
      <c r="B49" s="42" t="s">
        <v>121</v>
      </c>
      <c r="C49" s="43">
        <f t="shared" si="3"/>
        <v>4396</v>
      </c>
      <c r="D49" s="44">
        <f t="shared" si="4"/>
        <v>1626</v>
      </c>
      <c r="E49" s="45">
        <v>396</v>
      </c>
      <c r="F49" s="45">
        <v>31</v>
      </c>
      <c r="G49" s="45">
        <v>1199</v>
      </c>
      <c r="H49" s="44">
        <f t="shared" si="5"/>
        <v>1169</v>
      </c>
      <c r="I49" s="47">
        <v>1</v>
      </c>
      <c r="J49" s="45">
        <v>564</v>
      </c>
      <c r="K49" s="45">
        <v>604</v>
      </c>
      <c r="L49" s="44">
        <f t="shared" si="6"/>
        <v>1600</v>
      </c>
      <c r="M49" s="45">
        <v>8</v>
      </c>
      <c r="N49" s="45">
        <v>148</v>
      </c>
      <c r="O49" s="45">
        <v>512</v>
      </c>
      <c r="P49" s="45">
        <v>50</v>
      </c>
      <c r="Q49" s="45">
        <v>1</v>
      </c>
      <c r="R49" s="45">
        <v>736</v>
      </c>
      <c r="S49" s="45">
        <v>145</v>
      </c>
      <c r="T49" s="47">
        <v>1</v>
      </c>
      <c r="U49" s="46">
        <v>34</v>
      </c>
    </row>
    <row r="50" spans="1:21" s="54" customFormat="1" ht="12">
      <c r="A50" s="48" t="s">
        <v>122</v>
      </c>
      <c r="B50" s="48"/>
      <c r="C50" s="49">
        <f t="shared" si="3"/>
        <v>31863</v>
      </c>
      <c r="D50" s="50">
        <f t="shared" si="4"/>
        <v>12269</v>
      </c>
      <c r="E50" s="50">
        <f>SUM(E51:E58)</f>
        <v>11945</v>
      </c>
      <c r="F50" s="50">
        <f>SUM(F51:F58)</f>
        <v>311</v>
      </c>
      <c r="G50" s="50">
        <f>SUM(G51:G58)</f>
        <v>13</v>
      </c>
      <c r="H50" s="50">
        <f t="shared" si="5"/>
        <v>6914</v>
      </c>
      <c r="I50" s="50">
        <f>SUM(I51:I58)</f>
        <v>49</v>
      </c>
      <c r="J50" s="50">
        <f>SUM(J51:J58)</f>
        <v>3305</v>
      </c>
      <c r="K50" s="50">
        <f>SUM(K51:K58)</f>
        <v>3560</v>
      </c>
      <c r="L50" s="50">
        <f t="shared" si="6"/>
        <v>12655</v>
      </c>
      <c r="M50" s="50">
        <f aca="true" t="shared" si="13" ref="M50:T50">SUM(M51:M58)</f>
        <v>116</v>
      </c>
      <c r="N50" s="50">
        <f t="shared" si="13"/>
        <v>1435</v>
      </c>
      <c r="O50" s="50">
        <f t="shared" si="13"/>
        <v>4156</v>
      </c>
      <c r="P50" s="50">
        <f t="shared" si="13"/>
        <v>419</v>
      </c>
      <c r="Q50" s="50">
        <f t="shared" si="13"/>
        <v>41</v>
      </c>
      <c r="R50" s="50">
        <f t="shared" si="13"/>
        <v>5259</v>
      </c>
      <c r="S50" s="50">
        <f t="shared" si="13"/>
        <v>1229</v>
      </c>
      <c r="T50" s="50">
        <f t="shared" si="13"/>
        <v>25</v>
      </c>
      <c r="U50" s="53" t="s">
        <v>123</v>
      </c>
    </row>
    <row r="51" spans="1:21" ht="12">
      <c r="A51" s="41" t="s">
        <v>124</v>
      </c>
      <c r="B51" s="42" t="s">
        <v>125</v>
      </c>
      <c r="C51" s="43">
        <f t="shared" si="3"/>
        <v>5947</v>
      </c>
      <c r="D51" s="44">
        <f t="shared" si="4"/>
        <v>2193</v>
      </c>
      <c r="E51" s="45">
        <v>2148</v>
      </c>
      <c r="F51" s="45">
        <v>45</v>
      </c>
      <c r="G51" s="47">
        <v>0</v>
      </c>
      <c r="H51" s="44">
        <f t="shared" si="5"/>
        <v>1678</v>
      </c>
      <c r="I51" s="45">
        <v>23</v>
      </c>
      <c r="J51" s="45">
        <v>720</v>
      </c>
      <c r="K51" s="45">
        <v>935</v>
      </c>
      <c r="L51" s="44">
        <f t="shared" si="6"/>
        <v>2071</v>
      </c>
      <c r="M51" s="45">
        <v>16</v>
      </c>
      <c r="N51" s="45">
        <v>280</v>
      </c>
      <c r="O51" s="45">
        <v>759</v>
      </c>
      <c r="P51" s="45">
        <v>58</v>
      </c>
      <c r="Q51" s="45">
        <v>3</v>
      </c>
      <c r="R51" s="45">
        <v>770</v>
      </c>
      <c r="S51" s="45">
        <v>185</v>
      </c>
      <c r="T51" s="45">
        <v>5</v>
      </c>
      <c r="U51" s="46">
        <v>35</v>
      </c>
    </row>
    <row r="52" spans="1:21" ht="12">
      <c r="A52" s="41" t="s">
        <v>126</v>
      </c>
      <c r="B52" s="42" t="s">
        <v>127</v>
      </c>
      <c r="C52" s="43">
        <f t="shared" si="3"/>
        <v>8869</v>
      </c>
      <c r="D52" s="44">
        <f t="shared" si="4"/>
        <v>2124</v>
      </c>
      <c r="E52" s="45">
        <v>2060</v>
      </c>
      <c r="F52" s="45">
        <v>62</v>
      </c>
      <c r="G52" s="45">
        <v>2</v>
      </c>
      <c r="H52" s="44">
        <f t="shared" si="5"/>
        <v>2031</v>
      </c>
      <c r="I52" s="45">
        <v>2</v>
      </c>
      <c r="J52" s="45">
        <v>893</v>
      </c>
      <c r="K52" s="45">
        <v>1136</v>
      </c>
      <c r="L52" s="44">
        <f t="shared" si="6"/>
        <v>4709</v>
      </c>
      <c r="M52" s="45">
        <v>70</v>
      </c>
      <c r="N52" s="45">
        <v>486</v>
      </c>
      <c r="O52" s="45">
        <v>1506</v>
      </c>
      <c r="P52" s="45">
        <v>173</v>
      </c>
      <c r="Q52" s="45">
        <v>30</v>
      </c>
      <c r="R52" s="45">
        <v>2009</v>
      </c>
      <c r="S52" s="45">
        <v>435</v>
      </c>
      <c r="T52" s="45">
        <v>5</v>
      </c>
      <c r="U52" s="46">
        <v>36</v>
      </c>
    </row>
    <row r="53" spans="1:21" ht="12">
      <c r="A53" s="41" t="s">
        <v>128</v>
      </c>
      <c r="B53" s="42" t="s">
        <v>129</v>
      </c>
      <c r="C53" s="43">
        <f t="shared" si="3"/>
        <v>1640</v>
      </c>
      <c r="D53" s="44">
        <f t="shared" si="4"/>
        <v>757</v>
      </c>
      <c r="E53" s="45">
        <v>691</v>
      </c>
      <c r="F53" s="45">
        <v>66</v>
      </c>
      <c r="G53" s="47">
        <v>0</v>
      </c>
      <c r="H53" s="44">
        <f t="shared" si="5"/>
        <v>305</v>
      </c>
      <c r="I53" s="47">
        <v>0</v>
      </c>
      <c r="J53" s="45">
        <v>161</v>
      </c>
      <c r="K53" s="45">
        <v>144</v>
      </c>
      <c r="L53" s="44">
        <f t="shared" si="6"/>
        <v>577</v>
      </c>
      <c r="M53" s="45">
        <v>4</v>
      </c>
      <c r="N53" s="45">
        <v>73</v>
      </c>
      <c r="O53" s="45">
        <v>210</v>
      </c>
      <c r="P53" s="45">
        <v>23</v>
      </c>
      <c r="Q53" s="45">
        <v>0</v>
      </c>
      <c r="R53" s="45">
        <v>206</v>
      </c>
      <c r="S53" s="45">
        <v>61</v>
      </c>
      <c r="T53" s="45">
        <v>1</v>
      </c>
      <c r="U53" s="46">
        <v>37</v>
      </c>
    </row>
    <row r="54" spans="1:21" ht="12">
      <c r="A54" s="41" t="s">
        <v>130</v>
      </c>
      <c r="B54" s="42" t="s">
        <v>131</v>
      </c>
      <c r="C54" s="43">
        <f t="shared" si="3"/>
        <v>4685</v>
      </c>
      <c r="D54" s="44">
        <f t="shared" si="4"/>
        <v>2407</v>
      </c>
      <c r="E54" s="45">
        <v>2338</v>
      </c>
      <c r="F54" s="45">
        <v>69</v>
      </c>
      <c r="G54" s="47">
        <v>0</v>
      </c>
      <c r="H54" s="44">
        <f t="shared" si="5"/>
        <v>639</v>
      </c>
      <c r="I54" s="45">
        <v>0</v>
      </c>
      <c r="J54" s="45">
        <v>346</v>
      </c>
      <c r="K54" s="45">
        <v>293</v>
      </c>
      <c r="L54" s="44">
        <f t="shared" si="6"/>
        <v>1636</v>
      </c>
      <c r="M54" s="45">
        <v>3</v>
      </c>
      <c r="N54" s="45">
        <v>145</v>
      </c>
      <c r="O54" s="45">
        <v>481</v>
      </c>
      <c r="P54" s="45">
        <v>50</v>
      </c>
      <c r="Q54" s="45">
        <v>2</v>
      </c>
      <c r="R54" s="45">
        <v>800</v>
      </c>
      <c r="S54" s="45">
        <v>155</v>
      </c>
      <c r="T54" s="47">
        <v>3</v>
      </c>
      <c r="U54" s="46">
        <v>38</v>
      </c>
    </row>
    <row r="55" spans="1:21" ht="12">
      <c r="A55" s="41" t="s">
        <v>132</v>
      </c>
      <c r="B55" s="42" t="s">
        <v>133</v>
      </c>
      <c r="C55" s="43">
        <f t="shared" si="3"/>
        <v>2427</v>
      </c>
      <c r="D55" s="44">
        <f t="shared" si="4"/>
        <v>1179</v>
      </c>
      <c r="E55" s="45">
        <v>1146</v>
      </c>
      <c r="F55" s="45">
        <v>33</v>
      </c>
      <c r="G55" s="47">
        <v>0</v>
      </c>
      <c r="H55" s="44">
        <f t="shared" si="5"/>
        <v>444</v>
      </c>
      <c r="I55" s="45">
        <v>3</v>
      </c>
      <c r="J55" s="45">
        <v>265</v>
      </c>
      <c r="K55" s="45">
        <v>176</v>
      </c>
      <c r="L55" s="44">
        <f t="shared" si="6"/>
        <v>804</v>
      </c>
      <c r="M55" s="45">
        <v>2</v>
      </c>
      <c r="N55" s="45">
        <v>102</v>
      </c>
      <c r="O55" s="45">
        <v>234</v>
      </c>
      <c r="P55" s="45">
        <v>21</v>
      </c>
      <c r="Q55" s="47">
        <v>2</v>
      </c>
      <c r="R55" s="45">
        <v>358</v>
      </c>
      <c r="S55" s="45">
        <v>85</v>
      </c>
      <c r="T55" s="47">
        <v>0</v>
      </c>
      <c r="U55" s="46">
        <v>39</v>
      </c>
    </row>
    <row r="56" spans="1:21" ht="12">
      <c r="A56" s="41" t="s">
        <v>134</v>
      </c>
      <c r="B56" s="42" t="s">
        <v>135</v>
      </c>
      <c r="C56" s="43">
        <f t="shared" si="3"/>
        <v>4052</v>
      </c>
      <c r="D56" s="44">
        <f t="shared" si="4"/>
        <v>2084</v>
      </c>
      <c r="E56" s="45">
        <v>2079</v>
      </c>
      <c r="F56" s="45">
        <v>5</v>
      </c>
      <c r="G56" s="47">
        <v>0</v>
      </c>
      <c r="H56" s="44">
        <f t="shared" si="5"/>
        <v>763</v>
      </c>
      <c r="I56" s="45">
        <v>9</v>
      </c>
      <c r="J56" s="45">
        <v>443</v>
      </c>
      <c r="K56" s="45">
        <v>311</v>
      </c>
      <c r="L56" s="44">
        <f t="shared" si="6"/>
        <v>1204</v>
      </c>
      <c r="M56" s="45">
        <v>7</v>
      </c>
      <c r="N56" s="45">
        <v>132</v>
      </c>
      <c r="O56" s="45">
        <v>417</v>
      </c>
      <c r="P56" s="45">
        <v>33</v>
      </c>
      <c r="Q56" s="45">
        <v>0</v>
      </c>
      <c r="R56" s="45">
        <v>478</v>
      </c>
      <c r="S56" s="45">
        <v>137</v>
      </c>
      <c r="T56" s="47">
        <v>1</v>
      </c>
      <c r="U56" s="46">
        <v>40</v>
      </c>
    </row>
    <row r="57" spans="1:21" ht="12">
      <c r="A57" s="41" t="s">
        <v>136</v>
      </c>
      <c r="B57" s="42" t="s">
        <v>137</v>
      </c>
      <c r="C57" s="43">
        <f t="shared" si="3"/>
        <v>1531</v>
      </c>
      <c r="D57" s="44">
        <f t="shared" si="4"/>
        <v>633</v>
      </c>
      <c r="E57" s="45">
        <v>629</v>
      </c>
      <c r="F57" s="47">
        <v>4</v>
      </c>
      <c r="G57" s="47">
        <v>0</v>
      </c>
      <c r="H57" s="44">
        <f t="shared" si="5"/>
        <v>390</v>
      </c>
      <c r="I57" s="47">
        <v>0</v>
      </c>
      <c r="J57" s="45">
        <v>159</v>
      </c>
      <c r="K57" s="45">
        <v>231</v>
      </c>
      <c r="L57" s="44">
        <f t="shared" si="6"/>
        <v>498</v>
      </c>
      <c r="M57" s="45">
        <v>4</v>
      </c>
      <c r="N57" s="45">
        <v>65</v>
      </c>
      <c r="O57" s="45">
        <v>149</v>
      </c>
      <c r="P57" s="45">
        <v>17</v>
      </c>
      <c r="Q57" s="45">
        <v>0</v>
      </c>
      <c r="R57" s="45">
        <v>201</v>
      </c>
      <c r="S57" s="45">
        <v>62</v>
      </c>
      <c r="T57" s="47">
        <v>10</v>
      </c>
      <c r="U57" s="46">
        <v>41</v>
      </c>
    </row>
    <row r="58" spans="1:21" ht="12">
      <c r="A58" s="41" t="s">
        <v>138</v>
      </c>
      <c r="B58" s="42" t="s">
        <v>139</v>
      </c>
      <c r="C58" s="43">
        <f t="shared" si="3"/>
        <v>2712</v>
      </c>
      <c r="D58" s="44">
        <f t="shared" si="4"/>
        <v>892</v>
      </c>
      <c r="E58" s="45">
        <v>854</v>
      </c>
      <c r="F58" s="45">
        <v>27</v>
      </c>
      <c r="G58" s="45">
        <v>11</v>
      </c>
      <c r="H58" s="44">
        <f t="shared" si="5"/>
        <v>664</v>
      </c>
      <c r="I58" s="47">
        <v>12</v>
      </c>
      <c r="J58" s="45">
        <v>318</v>
      </c>
      <c r="K58" s="45">
        <v>334</v>
      </c>
      <c r="L58" s="44">
        <f t="shared" si="6"/>
        <v>1156</v>
      </c>
      <c r="M58" s="45">
        <v>10</v>
      </c>
      <c r="N58" s="45">
        <v>152</v>
      </c>
      <c r="O58" s="45">
        <v>400</v>
      </c>
      <c r="P58" s="45">
        <v>44</v>
      </c>
      <c r="Q58" s="45">
        <v>4</v>
      </c>
      <c r="R58" s="45">
        <v>437</v>
      </c>
      <c r="S58" s="45">
        <v>109</v>
      </c>
      <c r="T58" s="47">
        <v>0</v>
      </c>
      <c r="U58" s="46">
        <v>42</v>
      </c>
    </row>
    <row r="59" spans="1:21" s="54" customFormat="1" ht="12">
      <c r="A59" s="48" t="s">
        <v>140</v>
      </c>
      <c r="B59" s="48"/>
      <c r="C59" s="49">
        <f t="shared" si="3"/>
        <v>7057</v>
      </c>
      <c r="D59" s="50">
        <f t="shared" si="4"/>
        <v>4290</v>
      </c>
      <c r="E59" s="50">
        <f>SUM(E60:E62)</f>
        <v>4213</v>
      </c>
      <c r="F59" s="50">
        <f>SUM(F60:F62)</f>
        <v>74</v>
      </c>
      <c r="G59" s="50">
        <f>SUM(G60:G62)</f>
        <v>3</v>
      </c>
      <c r="H59" s="50">
        <f t="shared" si="5"/>
        <v>728</v>
      </c>
      <c r="I59" s="51">
        <f>SUM(I60:I62)</f>
        <v>1</v>
      </c>
      <c r="J59" s="50">
        <f>SUM(J60:J62)</f>
        <v>407</v>
      </c>
      <c r="K59" s="50">
        <f>SUM(K60:K62)</f>
        <v>320</v>
      </c>
      <c r="L59" s="50">
        <f t="shared" si="6"/>
        <v>2034</v>
      </c>
      <c r="M59" s="50">
        <f aca="true" t="shared" si="14" ref="M59:S59">SUM(M60:M62)</f>
        <v>5</v>
      </c>
      <c r="N59" s="50">
        <f t="shared" si="14"/>
        <v>187</v>
      </c>
      <c r="O59" s="50">
        <f t="shared" si="14"/>
        <v>636</v>
      </c>
      <c r="P59" s="50">
        <f t="shared" si="14"/>
        <v>39</v>
      </c>
      <c r="Q59" s="50">
        <f t="shared" si="14"/>
        <v>4</v>
      </c>
      <c r="R59" s="50">
        <f t="shared" si="14"/>
        <v>901</v>
      </c>
      <c r="S59" s="50">
        <f t="shared" si="14"/>
        <v>262</v>
      </c>
      <c r="T59" s="51">
        <f>SUM(T60:T62)</f>
        <v>5</v>
      </c>
      <c r="U59" s="53" t="s">
        <v>141</v>
      </c>
    </row>
    <row r="60" spans="1:21" ht="12">
      <c r="A60" s="41" t="s">
        <v>142</v>
      </c>
      <c r="B60" s="42" t="s">
        <v>143</v>
      </c>
      <c r="C60" s="43">
        <f t="shared" si="3"/>
        <v>2258</v>
      </c>
      <c r="D60" s="44">
        <f t="shared" si="4"/>
        <v>1323</v>
      </c>
      <c r="E60" s="45">
        <v>1303</v>
      </c>
      <c r="F60" s="45">
        <v>20</v>
      </c>
      <c r="G60" s="47">
        <v>0</v>
      </c>
      <c r="H60" s="44">
        <f t="shared" si="5"/>
        <v>321</v>
      </c>
      <c r="I60" s="47">
        <v>0</v>
      </c>
      <c r="J60" s="45">
        <v>171</v>
      </c>
      <c r="K60" s="45">
        <v>150</v>
      </c>
      <c r="L60" s="44">
        <f t="shared" si="6"/>
        <v>611</v>
      </c>
      <c r="M60" s="45">
        <v>1</v>
      </c>
      <c r="N60" s="45">
        <v>51</v>
      </c>
      <c r="O60" s="45">
        <v>235</v>
      </c>
      <c r="P60" s="45">
        <v>9</v>
      </c>
      <c r="Q60" s="47">
        <v>0</v>
      </c>
      <c r="R60" s="45">
        <v>229</v>
      </c>
      <c r="S60" s="45">
        <v>86</v>
      </c>
      <c r="T60" s="47">
        <v>3</v>
      </c>
      <c r="U60" s="46">
        <v>43</v>
      </c>
    </row>
    <row r="61" spans="1:21" ht="12">
      <c r="A61" s="41" t="s">
        <v>144</v>
      </c>
      <c r="B61" s="42" t="s">
        <v>145</v>
      </c>
      <c r="C61" s="43">
        <f t="shared" si="3"/>
        <v>2963</v>
      </c>
      <c r="D61" s="44">
        <f t="shared" si="4"/>
        <v>1797</v>
      </c>
      <c r="E61" s="45">
        <v>1766</v>
      </c>
      <c r="F61" s="45">
        <v>31</v>
      </c>
      <c r="G61" s="47">
        <v>0</v>
      </c>
      <c r="H61" s="44">
        <f t="shared" si="5"/>
        <v>256</v>
      </c>
      <c r="I61" s="47">
        <v>0</v>
      </c>
      <c r="J61" s="45">
        <v>153</v>
      </c>
      <c r="K61" s="45">
        <v>103</v>
      </c>
      <c r="L61" s="44">
        <f t="shared" si="6"/>
        <v>908</v>
      </c>
      <c r="M61" s="45">
        <v>2</v>
      </c>
      <c r="N61" s="45">
        <v>87</v>
      </c>
      <c r="O61" s="45">
        <v>240</v>
      </c>
      <c r="P61" s="45">
        <v>18</v>
      </c>
      <c r="Q61" s="47">
        <v>4</v>
      </c>
      <c r="R61" s="45">
        <v>446</v>
      </c>
      <c r="S61" s="45">
        <v>111</v>
      </c>
      <c r="T61" s="47">
        <v>2</v>
      </c>
      <c r="U61" s="46">
        <v>44</v>
      </c>
    </row>
    <row r="62" spans="1:21" ht="12">
      <c r="A62" s="41" t="s">
        <v>146</v>
      </c>
      <c r="B62" s="42" t="s">
        <v>147</v>
      </c>
      <c r="C62" s="43">
        <f t="shared" si="3"/>
        <v>1836</v>
      </c>
      <c r="D62" s="44">
        <f t="shared" si="4"/>
        <v>1170</v>
      </c>
      <c r="E62" s="45">
        <v>1144</v>
      </c>
      <c r="F62" s="45">
        <v>23</v>
      </c>
      <c r="G62" s="47">
        <v>3</v>
      </c>
      <c r="H62" s="44">
        <f t="shared" si="5"/>
        <v>151</v>
      </c>
      <c r="I62" s="47">
        <v>1</v>
      </c>
      <c r="J62" s="45">
        <v>83</v>
      </c>
      <c r="K62" s="45">
        <v>67</v>
      </c>
      <c r="L62" s="44">
        <f t="shared" si="6"/>
        <v>515</v>
      </c>
      <c r="M62" s="47">
        <v>2</v>
      </c>
      <c r="N62" s="45">
        <v>49</v>
      </c>
      <c r="O62" s="45">
        <v>161</v>
      </c>
      <c r="P62" s="45">
        <v>12</v>
      </c>
      <c r="Q62" s="45">
        <v>0</v>
      </c>
      <c r="R62" s="45">
        <v>226</v>
      </c>
      <c r="S62" s="45">
        <v>65</v>
      </c>
      <c r="T62" s="47">
        <v>0</v>
      </c>
      <c r="U62" s="46">
        <v>45</v>
      </c>
    </row>
    <row r="63" spans="1:21" s="54" customFormat="1" ht="12">
      <c r="A63" s="48" t="s">
        <v>148</v>
      </c>
      <c r="B63" s="48"/>
      <c r="C63" s="49">
        <f t="shared" si="3"/>
        <v>18304</v>
      </c>
      <c r="D63" s="50">
        <f t="shared" si="4"/>
        <v>6220</v>
      </c>
      <c r="E63" s="50">
        <f>E64+E65</f>
        <v>5961</v>
      </c>
      <c r="F63" s="50">
        <f>F64+F65</f>
        <v>237</v>
      </c>
      <c r="G63" s="50">
        <f>G64+G65</f>
        <v>22</v>
      </c>
      <c r="H63" s="50">
        <f t="shared" si="5"/>
        <v>3833</v>
      </c>
      <c r="I63" s="50">
        <f>I64+I65</f>
        <v>56</v>
      </c>
      <c r="J63" s="50">
        <f>J64+J65</f>
        <v>1723</v>
      </c>
      <c r="K63" s="50">
        <f>K64+K65</f>
        <v>2054</v>
      </c>
      <c r="L63" s="50">
        <f t="shared" si="6"/>
        <v>8226</v>
      </c>
      <c r="M63" s="50">
        <f aca="true" t="shared" si="15" ref="M63:T63">M64+M65</f>
        <v>73</v>
      </c>
      <c r="N63" s="50">
        <f t="shared" si="15"/>
        <v>800</v>
      </c>
      <c r="O63" s="50">
        <f t="shared" si="15"/>
        <v>2638</v>
      </c>
      <c r="P63" s="50">
        <f t="shared" si="15"/>
        <v>189</v>
      </c>
      <c r="Q63" s="50">
        <f t="shared" si="15"/>
        <v>24</v>
      </c>
      <c r="R63" s="50">
        <f t="shared" si="15"/>
        <v>3087</v>
      </c>
      <c r="S63" s="50">
        <f t="shared" si="15"/>
        <v>1415</v>
      </c>
      <c r="T63" s="50">
        <f t="shared" si="15"/>
        <v>25</v>
      </c>
      <c r="U63" s="53" t="s">
        <v>149</v>
      </c>
    </row>
    <row r="64" spans="1:21" ht="12">
      <c r="A64" s="41" t="s">
        <v>150</v>
      </c>
      <c r="B64" s="42" t="s">
        <v>151</v>
      </c>
      <c r="C64" s="43">
        <f t="shared" si="3"/>
        <v>7024</v>
      </c>
      <c r="D64" s="44">
        <f t="shared" si="4"/>
        <v>2802</v>
      </c>
      <c r="E64" s="45">
        <v>2646</v>
      </c>
      <c r="F64" s="45">
        <v>137</v>
      </c>
      <c r="G64" s="45">
        <v>19</v>
      </c>
      <c r="H64" s="44">
        <f t="shared" si="5"/>
        <v>1487</v>
      </c>
      <c r="I64" s="45">
        <v>42</v>
      </c>
      <c r="J64" s="45">
        <v>765</v>
      </c>
      <c r="K64" s="45">
        <v>680</v>
      </c>
      <c r="L64" s="44">
        <f t="shared" si="6"/>
        <v>2726</v>
      </c>
      <c r="M64" s="45">
        <v>40</v>
      </c>
      <c r="N64" s="45">
        <v>244</v>
      </c>
      <c r="O64" s="45">
        <v>878</v>
      </c>
      <c r="P64" s="45">
        <v>59</v>
      </c>
      <c r="Q64" s="45">
        <v>8</v>
      </c>
      <c r="R64" s="45">
        <v>1284</v>
      </c>
      <c r="S64" s="45">
        <v>213</v>
      </c>
      <c r="T64" s="45">
        <v>9</v>
      </c>
      <c r="U64" s="46">
        <v>46</v>
      </c>
    </row>
    <row r="65" spans="1:21" ht="12">
      <c r="A65" s="41" t="s">
        <v>152</v>
      </c>
      <c r="B65" s="42" t="s">
        <v>153</v>
      </c>
      <c r="C65" s="43">
        <f t="shared" si="3"/>
        <v>11280</v>
      </c>
      <c r="D65" s="44">
        <f t="shared" si="4"/>
        <v>3418</v>
      </c>
      <c r="E65" s="45">
        <v>3315</v>
      </c>
      <c r="F65" s="45">
        <v>100</v>
      </c>
      <c r="G65" s="45">
        <v>3</v>
      </c>
      <c r="H65" s="44">
        <f t="shared" si="5"/>
        <v>2346</v>
      </c>
      <c r="I65" s="45">
        <v>14</v>
      </c>
      <c r="J65" s="45">
        <v>958</v>
      </c>
      <c r="K65" s="45">
        <v>1374</v>
      </c>
      <c r="L65" s="44">
        <f t="shared" si="6"/>
        <v>5500</v>
      </c>
      <c r="M65" s="45">
        <v>33</v>
      </c>
      <c r="N65" s="45">
        <v>556</v>
      </c>
      <c r="O65" s="45">
        <v>1760</v>
      </c>
      <c r="P65" s="45">
        <v>130</v>
      </c>
      <c r="Q65" s="45">
        <v>16</v>
      </c>
      <c r="R65" s="45">
        <v>1803</v>
      </c>
      <c r="S65" s="45">
        <v>1202</v>
      </c>
      <c r="T65" s="47">
        <v>16</v>
      </c>
      <c r="U65" s="46">
        <v>47</v>
      </c>
    </row>
    <row r="66" spans="1:21" s="54" customFormat="1" ht="12">
      <c r="A66" s="48" t="s">
        <v>154</v>
      </c>
      <c r="B66" s="48"/>
      <c r="C66" s="49">
        <f t="shared" si="3"/>
        <v>9040</v>
      </c>
      <c r="D66" s="50">
        <f t="shared" si="4"/>
        <v>3563</v>
      </c>
      <c r="E66" s="55">
        <f>SUM(E67:E71)</f>
        <v>3059</v>
      </c>
      <c r="F66" s="55">
        <f>SUM(F67:F71)</f>
        <v>494</v>
      </c>
      <c r="G66" s="55">
        <f>SUM(G67:G71)</f>
        <v>10</v>
      </c>
      <c r="H66" s="50">
        <f t="shared" si="5"/>
        <v>2105</v>
      </c>
      <c r="I66" s="55">
        <f>SUM(I67:I71)</f>
        <v>6</v>
      </c>
      <c r="J66" s="55">
        <f>SUM(J67:J71)</f>
        <v>1101</v>
      </c>
      <c r="K66" s="55">
        <f>SUM(K67:K71)</f>
        <v>998</v>
      </c>
      <c r="L66" s="50">
        <f t="shared" si="6"/>
        <v>3368</v>
      </c>
      <c r="M66" s="55">
        <f aca="true" t="shared" si="16" ref="M66:S66">SUM(M67:M71)</f>
        <v>28</v>
      </c>
      <c r="N66" s="55">
        <f t="shared" si="16"/>
        <v>282</v>
      </c>
      <c r="O66" s="55">
        <f t="shared" si="16"/>
        <v>1178</v>
      </c>
      <c r="P66" s="55">
        <f t="shared" si="16"/>
        <v>45</v>
      </c>
      <c r="Q66" s="55">
        <f t="shared" si="16"/>
        <v>7</v>
      </c>
      <c r="R66" s="55">
        <f t="shared" si="16"/>
        <v>1482</v>
      </c>
      <c r="S66" s="55">
        <f t="shared" si="16"/>
        <v>346</v>
      </c>
      <c r="T66" s="55">
        <f>SUM(T67:T71)</f>
        <v>4</v>
      </c>
      <c r="U66" s="56" t="s">
        <v>155</v>
      </c>
    </row>
    <row r="67" spans="1:21" ht="12">
      <c r="A67" s="41" t="s">
        <v>156</v>
      </c>
      <c r="B67" s="42" t="s">
        <v>157</v>
      </c>
      <c r="C67" s="43">
        <f t="shared" si="3"/>
        <v>870</v>
      </c>
      <c r="D67" s="44">
        <f t="shared" si="4"/>
        <v>337</v>
      </c>
      <c r="E67" s="45">
        <v>250</v>
      </c>
      <c r="F67" s="45">
        <v>87</v>
      </c>
      <c r="G67" s="47">
        <v>0</v>
      </c>
      <c r="H67" s="44">
        <f t="shared" si="5"/>
        <v>238</v>
      </c>
      <c r="I67" s="45">
        <v>0</v>
      </c>
      <c r="J67" s="45">
        <v>144</v>
      </c>
      <c r="K67" s="45">
        <v>94</v>
      </c>
      <c r="L67" s="44">
        <f t="shared" si="6"/>
        <v>295</v>
      </c>
      <c r="M67" s="47">
        <v>0</v>
      </c>
      <c r="N67" s="45">
        <v>17</v>
      </c>
      <c r="O67" s="45">
        <v>87</v>
      </c>
      <c r="P67" s="45">
        <v>3</v>
      </c>
      <c r="Q67" s="47">
        <v>2</v>
      </c>
      <c r="R67" s="45">
        <v>137</v>
      </c>
      <c r="S67" s="45">
        <v>49</v>
      </c>
      <c r="T67" s="47">
        <v>0</v>
      </c>
      <c r="U67" s="57">
        <v>48</v>
      </c>
    </row>
    <row r="68" spans="1:21" ht="12">
      <c r="A68" s="41" t="s">
        <v>158</v>
      </c>
      <c r="B68" s="42" t="s">
        <v>159</v>
      </c>
      <c r="C68" s="43">
        <f t="shared" si="3"/>
        <v>905</v>
      </c>
      <c r="D68" s="44">
        <f t="shared" si="4"/>
        <v>375</v>
      </c>
      <c r="E68" s="45">
        <v>279</v>
      </c>
      <c r="F68" s="45">
        <v>94</v>
      </c>
      <c r="G68" s="47">
        <v>2</v>
      </c>
      <c r="H68" s="44">
        <f t="shared" si="5"/>
        <v>154</v>
      </c>
      <c r="I68" s="47">
        <v>0</v>
      </c>
      <c r="J68" s="45">
        <v>94</v>
      </c>
      <c r="K68" s="45">
        <v>60</v>
      </c>
      <c r="L68" s="44">
        <f t="shared" si="6"/>
        <v>376</v>
      </c>
      <c r="M68" s="47">
        <v>1</v>
      </c>
      <c r="N68" s="45">
        <v>35</v>
      </c>
      <c r="O68" s="45">
        <v>125</v>
      </c>
      <c r="P68" s="45">
        <v>4</v>
      </c>
      <c r="Q68" s="47">
        <v>0</v>
      </c>
      <c r="R68" s="45">
        <v>163</v>
      </c>
      <c r="S68" s="45">
        <v>48</v>
      </c>
      <c r="T68" s="47">
        <v>0</v>
      </c>
      <c r="U68" s="57">
        <v>49</v>
      </c>
    </row>
    <row r="69" spans="1:21" ht="12">
      <c r="A69" s="41" t="s">
        <v>160</v>
      </c>
      <c r="B69" s="42" t="s">
        <v>161</v>
      </c>
      <c r="C69" s="43">
        <f t="shared" si="3"/>
        <v>829</v>
      </c>
      <c r="D69" s="44">
        <f t="shared" si="4"/>
        <v>421</v>
      </c>
      <c r="E69" s="45">
        <v>276</v>
      </c>
      <c r="F69" s="45">
        <v>144</v>
      </c>
      <c r="G69" s="47">
        <v>1</v>
      </c>
      <c r="H69" s="44">
        <f t="shared" si="5"/>
        <v>164</v>
      </c>
      <c r="I69" s="47">
        <v>0</v>
      </c>
      <c r="J69" s="45">
        <v>75</v>
      </c>
      <c r="K69" s="45">
        <v>89</v>
      </c>
      <c r="L69" s="44">
        <f t="shared" si="6"/>
        <v>242</v>
      </c>
      <c r="M69" s="47">
        <v>0</v>
      </c>
      <c r="N69" s="45">
        <v>18</v>
      </c>
      <c r="O69" s="45">
        <v>56</v>
      </c>
      <c r="P69" s="47">
        <v>3</v>
      </c>
      <c r="Q69" s="47">
        <v>0</v>
      </c>
      <c r="R69" s="45">
        <v>113</v>
      </c>
      <c r="S69" s="45">
        <v>52</v>
      </c>
      <c r="T69" s="45">
        <v>2</v>
      </c>
      <c r="U69" s="57">
        <v>50</v>
      </c>
    </row>
    <row r="70" spans="1:21" ht="12">
      <c r="A70" s="41" t="s">
        <v>162</v>
      </c>
      <c r="B70" s="42" t="s">
        <v>163</v>
      </c>
      <c r="C70" s="43">
        <f t="shared" si="3"/>
        <v>2304</v>
      </c>
      <c r="D70" s="44">
        <f t="shared" si="4"/>
        <v>875</v>
      </c>
      <c r="E70" s="45">
        <v>816</v>
      </c>
      <c r="F70" s="45">
        <v>58</v>
      </c>
      <c r="G70" s="47">
        <v>1</v>
      </c>
      <c r="H70" s="44">
        <f t="shared" si="5"/>
        <v>614</v>
      </c>
      <c r="I70" s="45">
        <v>2</v>
      </c>
      <c r="J70" s="45">
        <v>310</v>
      </c>
      <c r="K70" s="45">
        <v>302</v>
      </c>
      <c r="L70" s="44">
        <f t="shared" si="6"/>
        <v>814</v>
      </c>
      <c r="M70" s="45">
        <v>4</v>
      </c>
      <c r="N70" s="45">
        <v>86</v>
      </c>
      <c r="O70" s="45">
        <v>310</v>
      </c>
      <c r="P70" s="45">
        <v>10</v>
      </c>
      <c r="Q70" s="45">
        <v>4</v>
      </c>
      <c r="R70" s="45">
        <v>324</v>
      </c>
      <c r="S70" s="45">
        <v>76</v>
      </c>
      <c r="T70" s="45">
        <v>1</v>
      </c>
      <c r="U70" s="57">
        <v>51</v>
      </c>
    </row>
    <row r="71" spans="1:21" ht="12">
      <c r="A71" s="41" t="s">
        <v>164</v>
      </c>
      <c r="B71" s="42" t="s">
        <v>165</v>
      </c>
      <c r="C71" s="43">
        <f t="shared" si="3"/>
        <v>4132</v>
      </c>
      <c r="D71" s="44">
        <f t="shared" si="4"/>
        <v>1555</v>
      </c>
      <c r="E71" s="45">
        <v>1438</v>
      </c>
      <c r="F71" s="45">
        <v>111</v>
      </c>
      <c r="G71" s="45">
        <v>6</v>
      </c>
      <c r="H71" s="44">
        <f t="shared" si="5"/>
        <v>935</v>
      </c>
      <c r="I71" s="45">
        <v>4</v>
      </c>
      <c r="J71" s="45">
        <v>478</v>
      </c>
      <c r="K71" s="45">
        <v>453</v>
      </c>
      <c r="L71" s="44">
        <f t="shared" si="6"/>
        <v>1641</v>
      </c>
      <c r="M71" s="45">
        <v>23</v>
      </c>
      <c r="N71" s="45">
        <v>126</v>
      </c>
      <c r="O71" s="45">
        <v>600</v>
      </c>
      <c r="P71" s="45">
        <v>25</v>
      </c>
      <c r="Q71" s="45">
        <v>1</v>
      </c>
      <c r="R71" s="45">
        <v>745</v>
      </c>
      <c r="S71" s="45">
        <v>121</v>
      </c>
      <c r="T71" s="45">
        <v>1</v>
      </c>
      <c r="U71" s="57">
        <v>52</v>
      </c>
    </row>
    <row r="72" spans="1:21" s="54" customFormat="1" ht="12">
      <c r="A72" s="48" t="s">
        <v>166</v>
      </c>
      <c r="B72" s="48"/>
      <c r="C72" s="49">
        <f t="shared" si="3"/>
        <v>11100</v>
      </c>
      <c r="D72" s="50">
        <f t="shared" si="4"/>
        <v>3830</v>
      </c>
      <c r="E72" s="55">
        <f>SUM(E73:E76)</f>
        <v>3533</v>
      </c>
      <c r="F72" s="55">
        <f>SUM(F73:F76)</f>
        <v>296</v>
      </c>
      <c r="G72" s="55">
        <f>SUM(G73:G76)</f>
        <v>1</v>
      </c>
      <c r="H72" s="50">
        <f t="shared" si="5"/>
        <v>3182</v>
      </c>
      <c r="I72" s="55">
        <f>SUM(I73:I76)</f>
        <v>7</v>
      </c>
      <c r="J72" s="55">
        <f>SUM(J73:J76)</f>
        <v>1427</v>
      </c>
      <c r="K72" s="55">
        <f>SUM(K73:K76)</f>
        <v>1748</v>
      </c>
      <c r="L72" s="50">
        <f t="shared" si="6"/>
        <v>4079</v>
      </c>
      <c r="M72" s="55">
        <f aca="true" t="shared" si="17" ref="M72:T72">SUM(M73:M76)</f>
        <v>19</v>
      </c>
      <c r="N72" s="55">
        <f t="shared" si="17"/>
        <v>377</v>
      </c>
      <c r="O72" s="55">
        <f t="shared" si="17"/>
        <v>1493</v>
      </c>
      <c r="P72" s="55">
        <f t="shared" si="17"/>
        <v>86</v>
      </c>
      <c r="Q72" s="55">
        <f t="shared" si="17"/>
        <v>5</v>
      </c>
      <c r="R72" s="55">
        <f t="shared" si="17"/>
        <v>1712</v>
      </c>
      <c r="S72" s="55">
        <f t="shared" si="17"/>
        <v>387</v>
      </c>
      <c r="T72" s="55">
        <f t="shared" si="17"/>
        <v>9</v>
      </c>
      <c r="U72" s="56" t="s">
        <v>167</v>
      </c>
    </row>
    <row r="73" spans="1:21" ht="12">
      <c r="A73" s="41" t="s">
        <v>168</v>
      </c>
      <c r="B73" s="42" t="s">
        <v>169</v>
      </c>
      <c r="C73" s="43">
        <f t="shared" si="3"/>
        <v>2982</v>
      </c>
      <c r="D73" s="44">
        <f t="shared" si="4"/>
        <v>1041</v>
      </c>
      <c r="E73" s="45">
        <v>1036</v>
      </c>
      <c r="F73" s="45">
        <v>5</v>
      </c>
      <c r="G73" s="45">
        <v>0</v>
      </c>
      <c r="H73" s="44">
        <f t="shared" si="5"/>
        <v>820</v>
      </c>
      <c r="I73" s="45">
        <v>0</v>
      </c>
      <c r="J73" s="45">
        <v>238</v>
      </c>
      <c r="K73" s="45">
        <v>582</v>
      </c>
      <c r="L73" s="44">
        <f t="shared" si="6"/>
        <v>1119</v>
      </c>
      <c r="M73" s="45">
        <v>9</v>
      </c>
      <c r="N73" s="45">
        <v>93</v>
      </c>
      <c r="O73" s="45">
        <v>373</v>
      </c>
      <c r="P73" s="45">
        <v>28</v>
      </c>
      <c r="Q73" s="45">
        <v>2</v>
      </c>
      <c r="R73" s="45">
        <v>527</v>
      </c>
      <c r="S73" s="45">
        <v>87</v>
      </c>
      <c r="T73" s="45">
        <v>2</v>
      </c>
      <c r="U73" s="57">
        <v>53</v>
      </c>
    </row>
    <row r="74" spans="1:21" ht="12">
      <c r="A74" s="41" t="s">
        <v>170</v>
      </c>
      <c r="B74" s="42" t="s">
        <v>171</v>
      </c>
      <c r="C74" s="43">
        <f t="shared" si="3"/>
        <v>2537</v>
      </c>
      <c r="D74" s="44">
        <f t="shared" si="4"/>
        <v>852</v>
      </c>
      <c r="E74" s="45">
        <v>815</v>
      </c>
      <c r="F74" s="45">
        <v>37</v>
      </c>
      <c r="G74" s="47">
        <v>0</v>
      </c>
      <c r="H74" s="44">
        <f t="shared" si="5"/>
        <v>676</v>
      </c>
      <c r="I74" s="45">
        <v>4</v>
      </c>
      <c r="J74" s="45">
        <v>327</v>
      </c>
      <c r="K74" s="45">
        <v>345</v>
      </c>
      <c r="L74" s="44">
        <f t="shared" si="6"/>
        <v>1005</v>
      </c>
      <c r="M74" s="45">
        <v>1</v>
      </c>
      <c r="N74" s="45">
        <v>115</v>
      </c>
      <c r="O74" s="45">
        <v>436</v>
      </c>
      <c r="P74" s="45">
        <v>24</v>
      </c>
      <c r="Q74" s="45">
        <v>0</v>
      </c>
      <c r="R74" s="45">
        <v>340</v>
      </c>
      <c r="S74" s="45">
        <v>89</v>
      </c>
      <c r="T74" s="47">
        <v>4</v>
      </c>
      <c r="U74" s="57">
        <v>54</v>
      </c>
    </row>
    <row r="75" spans="1:21" ht="12">
      <c r="A75" s="41" t="s">
        <v>172</v>
      </c>
      <c r="B75" s="42" t="s">
        <v>173</v>
      </c>
      <c r="C75" s="43">
        <f>D75+H75+L75+T75</f>
        <v>3342</v>
      </c>
      <c r="D75" s="44">
        <f>SUM(E75:G75)</f>
        <v>1154</v>
      </c>
      <c r="E75" s="45">
        <v>1028</v>
      </c>
      <c r="F75" s="45">
        <v>125</v>
      </c>
      <c r="G75" s="45">
        <v>1</v>
      </c>
      <c r="H75" s="44">
        <f>SUM(I75:K75)</f>
        <v>990</v>
      </c>
      <c r="I75" s="47">
        <v>1</v>
      </c>
      <c r="J75" s="45">
        <v>470</v>
      </c>
      <c r="K75" s="45">
        <v>519</v>
      </c>
      <c r="L75" s="44">
        <f>SUM(M75:S75)</f>
        <v>1197</v>
      </c>
      <c r="M75" s="45">
        <v>7</v>
      </c>
      <c r="N75" s="45">
        <v>103</v>
      </c>
      <c r="O75" s="45">
        <v>395</v>
      </c>
      <c r="P75" s="45">
        <v>24</v>
      </c>
      <c r="Q75" s="47">
        <v>2</v>
      </c>
      <c r="R75" s="45">
        <v>540</v>
      </c>
      <c r="S75" s="45">
        <v>126</v>
      </c>
      <c r="T75" s="47">
        <v>1</v>
      </c>
      <c r="U75" s="57">
        <v>55</v>
      </c>
    </row>
    <row r="76" spans="1:21" ht="12">
      <c r="A76" s="41" t="s">
        <v>174</v>
      </c>
      <c r="B76" s="42" t="s">
        <v>175</v>
      </c>
      <c r="C76" s="43">
        <f>D76+H76+L76+T76</f>
        <v>2239</v>
      </c>
      <c r="D76" s="44">
        <f>SUM(E76:G76)</f>
        <v>783</v>
      </c>
      <c r="E76" s="45">
        <v>654</v>
      </c>
      <c r="F76" s="45">
        <v>129</v>
      </c>
      <c r="G76" s="47">
        <v>0</v>
      </c>
      <c r="H76" s="44">
        <f>SUM(I76:K76)</f>
        <v>696</v>
      </c>
      <c r="I76" s="45">
        <v>2</v>
      </c>
      <c r="J76" s="45">
        <v>392</v>
      </c>
      <c r="K76" s="45">
        <v>302</v>
      </c>
      <c r="L76" s="44">
        <f>SUM(M76:S76)</f>
        <v>758</v>
      </c>
      <c r="M76" s="45">
        <v>2</v>
      </c>
      <c r="N76" s="45">
        <v>66</v>
      </c>
      <c r="O76" s="45">
        <v>289</v>
      </c>
      <c r="P76" s="45">
        <v>10</v>
      </c>
      <c r="Q76" s="45">
        <v>1</v>
      </c>
      <c r="R76" s="45">
        <v>305</v>
      </c>
      <c r="S76" s="45">
        <v>85</v>
      </c>
      <c r="T76" s="45">
        <v>2</v>
      </c>
      <c r="U76" s="57">
        <v>56</v>
      </c>
    </row>
    <row r="77" spans="1:21" s="54" customFormat="1" ht="12">
      <c r="A77" s="48" t="s">
        <v>176</v>
      </c>
      <c r="B77" s="48"/>
      <c r="C77" s="49">
        <f>D77+H77+L77+T77</f>
        <v>8306</v>
      </c>
      <c r="D77" s="50">
        <f>SUM(E77:G77)</f>
        <v>3709</v>
      </c>
      <c r="E77" s="55">
        <f>E78+E79</f>
        <v>3638</v>
      </c>
      <c r="F77" s="55">
        <f>F78+F79</f>
        <v>69</v>
      </c>
      <c r="G77" s="55">
        <f>G78+G79</f>
        <v>2</v>
      </c>
      <c r="H77" s="50">
        <f>SUM(I77:K77)</f>
        <v>1855</v>
      </c>
      <c r="I77" s="55">
        <f>I78+I79</f>
        <v>8</v>
      </c>
      <c r="J77" s="55">
        <f>J78+J79</f>
        <v>912</v>
      </c>
      <c r="K77" s="55">
        <f>K78+K79</f>
        <v>935</v>
      </c>
      <c r="L77" s="50">
        <f>SUM(M77:S77)</f>
        <v>2740</v>
      </c>
      <c r="M77" s="55">
        <f aca="true" t="shared" si="18" ref="M77:S77">M78+M79</f>
        <v>21</v>
      </c>
      <c r="N77" s="55">
        <f t="shared" si="18"/>
        <v>270</v>
      </c>
      <c r="O77" s="55">
        <f t="shared" si="18"/>
        <v>930</v>
      </c>
      <c r="P77" s="55">
        <f t="shared" si="18"/>
        <v>69</v>
      </c>
      <c r="Q77" s="55">
        <f t="shared" si="18"/>
        <v>3</v>
      </c>
      <c r="R77" s="55">
        <f t="shared" si="18"/>
        <v>1200</v>
      </c>
      <c r="S77" s="55">
        <f t="shared" si="18"/>
        <v>247</v>
      </c>
      <c r="T77" s="58">
        <f>T78+T79</f>
        <v>2</v>
      </c>
      <c r="U77" s="56" t="s">
        <v>177</v>
      </c>
    </row>
    <row r="78" spans="1:21" ht="12">
      <c r="A78" s="41" t="s">
        <v>178</v>
      </c>
      <c r="B78" s="42" t="s">
        <v>179</v>
      </c>
      <c r="C78" s="43">
        <f>D78+H78+L78+T78</f>
        <v>3171</v>
      </c>
      <c r="D78" s="44">
        <f>SUM(E78:G78)</f>
        <v>1199</v>
      </c>
      <c r="E78" s="45">
        <v>1169</v>
      </c>
      <c r="F78" s="45">
        <v>30</v>
      </c>
      <c r="G78" s="47">
        <v>0</v>
      </c>
      <c r="H78" s="44">
        <f>SUM(I78:K78)</f>
        <v>933</v>
      </c>
      <c r="I78" s="45">
        <v>6</v>
      </c>
      <c r="J78" s="45">
        <v>403</v>
      </c>
      <c r="K78" s="45">
        <v>524</v>
      </c>
      <c r="L78" s="44">
        <f>SUM(M78:S78)</f>
        <v>1037</v>
      </c>
      <c r="M78" s="45">
        <v>9</v>
      </c>
      <c r="N78" s="45">
        <v>98</v>
      </c>
      <c r="O78" s="45">
        <v>328</v>
      </c>
      <c r="P78" s="45">
        <v>24</v>
      </c>
      <c r="Q78" s="45">
        <v>1</v>
      </c>
      <c r="R78" s="45">
        <v>481</v>
      </c>
      <c r="S78" s="45">
        <v>96</v>
      </c>
      <c r="T78" s="47">
        <v>2</v>
      </c>
      <c r="U78" s="57">
        <v>57</v>
      </c>
    </row>
    <row r="79" spans="1:21" ht="12">
      <c r="A79" s="59" t="s">
        <v>180</v>
      </c>
      <c r="B79" s="60" t="s">
        <v>181</v>
      </c>
      <c r="C79" s="61">
        <f>D79+H79+L79+T79</f>
        <v>5135</v>
      </c>
      <c r="D79" s="62">
        <f>SUM(E79:G79)</f>
        <v>2510</v>
      </c>
      <c r="E79" s="63">
        <v>2469</v>
      </c>
      <c r="F79" s="63">
        <v>39</v>
      </c>
      <c r="G79" s="63">
        <v>2</v>
      </c>
      <c r="H79" s="62">
        <f>SUM(I79:K79)</f>
        <v>922</v>
      </c>
      <c r="I79" s="63">
        <v>2</v>
      </c>
      <c r="J79" s="63">
        <v>509</v>
      </c>
      <c r="K79" s="63">
        <v>411</v>
      </c>
      <c r="L79" s="62">
        <f>SUM(M79:S79)</f>
        <v>1703</v>
      </c>
      <c r="M79" s="63">
        <v>12</v>
      </c>
      <c r="N79" s="63">
        <v>172</v>
      </c>
      <c r="O79" s="63">
        <v>602</v>
      </c>
      <c r="P79" s="63">
        <v>45</v>
      </c>
      <c r="Q79" s="63">
        <v>2</v>
      </c>
      <c r="R79" s="63">
        <v>719</v>
      </c>
      <c r="S79" s="63">
        <v>151</v>
      </c>
      <c r="T79" s="64">
        <v>0</v>
      </c>
      <c r="U79" s="65">
        <v>58</v>
      </c>
    </row>
    <row r="80" spans="1:2" ht="12">
      <c r="A80" s="4" t="s">
        <v>182</v>
      </c>
      <c r="B80" s="4"/>
    </row>
    <row r="81" spans="1:2" ht="12">
      <c r="A81" s="4"/>
      <c r="B81" s="4"/>
    </row>
    <row r="82" ht="12">
      <c r="I82" s="67"/>
    </row>
    <row r="84" ht="12">
      <c r="I84" s="67"/>
    </row>
    <row r="87" ht="12">
      <c r="I87" s="67"/>
    </row>
  </sheetData>
  <sheetProtection/>
  <mergeCells count="5">
    <mergeCell ref="A4:B5"/>
    <mergeCell ref="C4:C5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2009-04-15T00:54:46Z</dcterms:created>
  <dcterms:modified xsi:type="dcterms:W3CDTF">2009-04-15T00:54:51Z</dcterms:modified>
  <cp:category/>
  <cp:version/>
  <cp:contentType/>
  <cp:contentStatus/>
</cp:coreProperties>
</file>