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 " sheetId="1" r:id="rId1"/>
  </sheets>
  <externalReferences>
    <externalReference r:id="rId4"/>
  </externalReferences>
  <definedNames>
    <definedName name="_xlnm.Print_Area" localSheetId="0">'211 '!$A$1:$U$93</definedName>
  </definedNames>
  <calcPr fullCalcOnLoad="1"/>
</workbook>
</file>

<file path=xl/sharedStrings.xml><?xml version="1.0" encoding="utf-8"?>
<sst xmlns="http://schemas.openxmlformats.org/spreadsheetml/2006/main" count="198" uniqueCount="108">
  <si>
    <t>211. 　 有　　　権　　　者　　　数　　　お　　　よ　　　び　　　投　　　票　　　率</t>
  </si>
  <si>
    <t>（単位　人）</t>
  </si>
  <si>
    <t>市　町　村</t>
  </si>
  <si>
    <t>知　　　　事（昭和62年４月12日）</t>
  </si>
  <si>
    <t>県議会議員（昭和62年４月12日）</t>
  </si>
  <si>
    <t>衆議院議員（昭和58年12月</t>
  </si>
  <si>
    <t>18日</t>
  </si>
  <si>
    <t>衆議院議員（昭和61年７月６日）</t>
  </si>
  <si>
    <t>参議院議員（比例代表）</t>
  </si>
  <si>
    <t>参議院議員（選挙区）</t>
  </si>
  <si>
    <t>標　示　番　号</t>
  </si>
  <si>
    <t>（昭和61年７月６日）</t>
  </si>
  <si>
    <t>当 日 の　　　有権者数</t>
  </si>
  <si>
    <t>投票者数</t>
  </si>
  <si>
    <t>投票率</t>
  </si>
  <si>
    <t>％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</si>
  <si>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</si>
  <si>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</si>
  <si>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</si>
  <si>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</si>
  <si>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</si>
  <si>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</si>
  <si>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</si>
  <si>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</si>
  <si>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</si>
  <si>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</si>
  <si>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</si>
  <si>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</si>
  <si>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</si>
  <si>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</si>
  <si>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</si>
  <si>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</si>
  <si>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</si>
  <si>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</si>
  <si>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</si>
  <si>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</si>
  <si>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</si>
  <si>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</si>
  <si>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</si>
  <si>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・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</si>
  <si>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</si>
  <si>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</si>
  <si>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</si>
  <si>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</si>
  <si>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</si>
  <si>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</si>
  <si>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</si>
  <si>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</si>
  <si>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</si>
  <si>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</si>
  <si>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</si>
  <si>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</si>
  <si>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</si>
  <si>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</si>
  <si>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</si>
  <si>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</si>
  <si>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</si>
  <si>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</si>
  <si>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</si>
  <si>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資料：県地方課</t>
  </si>
  <si>
    <t>　　　有　　権　　者　　数　　お　　よ　　　　び　　投　　票　　率　（続　　　き）</t>
  </si>
  <si>
    <t>％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</si>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</sst>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1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6" fontId="20" fillId="0" borderId="0" xfId="0" applyNumberFormat="1" applyFont="1" applyAlignment="1" applyProtection="1">
      <alignment horizontal="left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right" vertical="center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176" fontId="23" fillId="0" borderId="16" xfId="0" applyNumberFormat="1" applyFont="1" applyBorder="1" applyAlignment="1" applyProtection="1">
      <alignment horizontal="center"/>
      <protection locked="0"/>
    </xf>
    <xf numFmtId="0" fontId="24" fillId="0" borderId="17" xfId="0" applyFont="1" applyBorder="1" applyAlignment="1">
      <alignment horizontal="center" vertical="center" wrapText="1"/>
    </xf>
    <xf numFmtId="176" fontId="23" fillId="0" borderId="18" xfId="0" applyNumberFormat="1" applyFont="1" applyBorder="1" applyAlignment="1" applyProtection="1">
      <alignment horizontal="center" wrapText="1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176" fontId="23" fillId="0" borderId="13" xfId="0" applyNumberFormat="1" applyFont="1" applyBorder="1" applyAlignment="1" applyProtection="1">
      <alignment horizontal="distributed" vertical="top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21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distributed"/>
      <protection locked="0"/>
    </xf>
    <xf numFmtId="0" fontId="26" fillId="0" borderId="0" xfId="0" applyFont="1" applyAlignment="1" applyProtection="1">
      <alignment horizontal="distributed"/>
      <protection locked="0"/>
    </xf>
    <xf numFmtId="0" fontId="0" fillId="0" borderId="13" xfId="0" applyFont="1" applyBorder="1" applyAlignment="1">
      <alignment horizontal="distributed"/>
    </xf>
    <xf numFmtId="41" fontId="26" fillId="0" borderId="0" xfId="48" applyNumberFormat="1" applyFont="1" applyAlignment="1">
      <alignment/>
    </xf>
    <xf numFmtId="177" fontId="26" fillId="0" borderId="0" xfId="48" applyNumberFormat="1" applyFont="1" applyAlignment="1">
      <alignment/>
    </xf>
    <xf numFmtId="0" fontId="26" fillId="0" borderId="17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27" fillId="0" borderId="13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distributed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13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41" fontId="28" fillId="0" borderId="0" xfId="48" applyNumberFormat="1" applyFont="1" applyAlignment="1">
      <alignment/>
    </xf>
    <xf numFmtId="177" fontId="28" fillId="0" borderId="0" xfId="48" applyNumberFormat="1" applyFont="1" applyAlignment="1">
      <alignment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distributed"/>
      <protection locked="0"/>
    </xf>
    <xf numFmtId="41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41" fontId="26" fillId="0" borderId="0" xfId="48" applyNumberFormat="1" applyFont="1" applyAlignment="1" applyProtection="1">
      <alignment/>
      <protection/>
    </xf>
    <xf numFmtId="177" fontId="26" fillId="0" borderId="0" xfId="48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1" fontId="26" fillId="0" borderId="0" xfId="48" applyNumberFormat="1" applyFont="1" applyAlignment="1" applyProtection="1">
      <alignment horizontal="right"/>
      <protection/>
    </xf>
    <xf numFmtId="41" fontId="21" fillId="0" borderId="0" xfId="48" applyNumberFormat="1" applyFont="1" applyAlignment="1" applyProtection="1">
      <alignment horizontal="right"/>
      <protection/>
    </xf>
    <xf numFmtId="41" fontId="21" fillId="0" borderId="0" xfId="48" applyNumberFormat="1" applyFont="1" applyFill="1" applyAlignment="1" applyProtection="1">
      <alignment horizontal="right"/>
      <protection/>
    </xf>
    <xf numFmtId="0" fontId="27" fillId="0" borderId="13" xfId="0" applyFont="1" applyBorder="1" applyAlignment="1">
      <alignment horizontal="distributed"/>
    </xf>
    <xf numFmtId="0" fontId="21" fillId="0" borderId="15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 horizontal="distributed"/>
      <protection locked="0"/>
    </xf>
    <xf numFmtId="41" fontId="21" fillId="0" borderId="15" xfId="48" applyNumberFormat="1" applyFont="1" applyBorder="1" applyAlignment="1" applyProtection="1">
      <alignment/>
      <protection locked="0"/>
    </xf>
    <xf numFmtId="177" fontId="21" fillId="0" borderId="15" xfId="48" applyNumberFormat="1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distributed"/>
      <protection locked="0"/>
    </xf>
    <xf numFmtId="0" fontId="21" fillId="0" borderId="0" xfId="0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 locked="0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28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9&#20844;&#21209;&#21729;&#12362;&#12424;&#12403;&#36984;&#25369;208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8A"/>
      <sheetName val="208B"/>
      <sheetName val="208C"/>
      <sheetName val="208D"/>
      <sheetName val="208E"/>
      <sheetName val="209"/>
      <sheetName val="210"/>
      <sheetName val="21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Z101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50390625" style="4" customWidth="1"/>
    <col min="2" max="2" width="12.625" style="4" customWidth="1"/>
    <col min="3" max="4" width="10.375" style="4" customWidth="1"/>
    <col min="5" max="5" width="9.25390625" style="4" customWidth="1"/>
    <col min="6" max="7" width="10.375" style="4" customWidth="1"/>
    <col min="8" max="8" width="9.25390625" style="4" customWidth="1"/>
    <col min="9" max="9" width="10.375" style="4" customWidth="1"/>
    <col min="10" max="10" width="11.375" style="4" customWidth="1"/>
    <col min="11" max="11" width="8.625" style="4" customWidth="1"/>
    <col min="12" max="12" width="10.125" style="4" customWidth="1"/>
    <col min="13" max="13" width="9.75390625" style="4" customWidth="1"/>
    <col min="14" max="14" width="8.875" style="4" customWidth="1"/>
    <col min="15" max="15" width="9.75390625" style="4" customWidth="1"/>
    <col min="16" max="16" width="10.125" style="4" customWidth="1"/>
    <col min="17" max="17" width="8.625" style="4" customWidth="1"/>
    <col min="18" max="18" width="9.625" style="4" customWidth="1"/>
    <col min="19" max="19" width="10.125" style="4" customWidth="1"/>
    <col min="20" max="20" width="7.625" style="4" customWidth="1"/>
    <col min="21" max="21" width="3.875" style="4" customWidth="1"/>
    <col min="22" max="16384" width="9.00390625" style="4" customWidth="1"/>
  </cols>
  <sheetData>
    <row r="1" spans="1:22" ht="2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</row>
    <row r="2" spans="1:22" ht="17.25">
      <c r="A2" s="1"/>
      <c r="B2" s="2"/>
      <c r="C2" s="2"/>
      <c r="D2" s="2"/>
      <c r="E2" s="1"/>
      <c r="F2" s="5" t="s">
        <v>0</v>
      </c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</row>
    <row r="3" spans="1:22" ht="14.25" thickBot="1">
      <c r="A3" s="1"/>
      <c r="B3" s="6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</row>
    <row r="4" spans="1:22" ht="12" customHeight="1" thickTop="1">
      <c r="A4" s="7" t="s">
        <v>2</v>
      </c>
      <c r="B4" s="8"/>
      <c r="C4" s="9" t="s">
        <v>3</v>
      </c>
      <c r="D4" s="7"/>
      <c r="E4" s="10"/>
      <c r="F4" s="9" t="s">
        <v>4</v>
      </c>
      <c r="G4" s="7"/>
      <c r="H4" s="10"/>
      <c r="I4" s="11" t="s">
        <v>5</v>
      </c>
      <c r="J4" s="12"/>
      <c r="K4" s="10" t="s">
        <v>6</v>
      </c>
      <c r="L4" s="9" t="s">
        <v>7</v>
      </c>
      <c r="M4" s="7"/>
      <c r="N4" s="10"/>
      <c r="O4" s="13" t="s">
        <v>8</v>
      </c>
      <c r="P4" s="14"/>
      <c r="Q4" s="15"/>
      <c r="R4" s="13" t="s">
        <v>9</v>
      </c>
      <c r="S4" s="14"/>
      <c r="T4" s="15"/>
      <c r="U4" s="16" t="s">
        <v>10</v>
      </c>
      <c r="V4" s="1"/>
    </row>
    <row r="5" spans="1:22" ht="12" customHeight="1">
      <c r="A5" s="17"/>
      <c r="B5" s="18"/>
      <c r="C5" s="19"/>
      <c r="D5" s="20"/>
      <c r="E5" s="21"/>
      <c r="F5" s="19"/>
      <c r="G5" s="20"/>
      <c r="H5" s="21"/>
      <c r="I5" s="22"/>
      <c r="J5" s="23"/>
      <c r="K5" s="21"/>
      <c r="L5" s="19"/>
      <c r="M5" s="20"/>
      <c r="N5" s="21"/>
      <c r="O5" s="24" t="s">
        <v>11</v>
      </c>
      <c r="P5" s="25"/>
      <c r="Q5" s="26"/>
      <c r="R5" s="24" t="s">
        <v>11</v>
      </c>
      <c r="S5" s="25"/>
      <c r="T5" s="26"/>
      <c r="U5" s="27"/>
      <c r="V5" s="1"/>
    </row>
    <row r="6" spans="1:52" ht="22.5">
      <c r="A6" s="20"/>
      <c r="B6" s="21"/>
      <c r="C6" s="28" t="s">
        <v>12</v>
      </c>
      <c r="D6" s="29" t="s">
        <v>13</v>
      </c>
      <c r="E6" s="29" t="s">
        <v>14</v>
      </c>
      <c r="F6" s="28" t="s">
        <v>12</v>
      </c>
      <c r="G6" s="29" t="s">
        <v>13</v>
      </c>
      <c r="H6" s="29" t="s">
        <v>14</v>
      </c>
      <c r="I6" s="28" t="s">
        <v>12</v>
      </c>
      <c r="J6" s="30" t="s">
        <v>13</v>
      </c>
      <c r="K6" s="31" t="s">
        <v>14</v>
      </c>
      <c r="L6" s="28" t="s">
        <v>12</v>
      </c>
      <c r="M6" s="29" t="s">
        <v>13</v>
      </c>
      <c r="N6" s="29" t="s">
        <v>14</v>
      </c>
      <c r="O6" s="28" t="s">
        <v>12</v>
      </c>
      <c r="P6" s="29" t="s">
        <v>13</v>
      </c>
      <c r="Q6" s="29" t="s">
        <v>14</v>
      </c>
      <c r="R6" s="28" t="s">
        <v>12</v>
      </c>
      <c r="S6" s="29" t="s">
        <v>13</v>
      </c>
      <c r="T6" s="29" t="s">
        <v>14</v>
      </c>
      <c r="U6" s="32"/>
      <c r="V6" s="1"/>
      <c r="AZ6" s="1"/>
    </row>
    <row r="7" spans="1:52" ht="13.5">
      <c r="A7" s="33"/>
      <c r="B7" s="34"/>
      <c r="C7" s="35"/>
      <c r="D7" s="36"/>
      <c r="E7" s="37" t="s">
        <v>15</v>
      </c>
      <c r="F7" s="35"/>
      <c r="G7" s="36"/>
      <c r="H7" s="37" t="s">
        <v>15</v>
      </c>
      <c r="I7" s="35"/>
      <c r="J7" s="36"/>
      <c r="K7" s="37" t="s">
        <v>15</v>
      </c>
      <c r="L7" s="35"/>
      <c r="M7" s="36"/>
      <c r="N7" s="37" t="s">
        <v>15</v>
      </c>
      <c r="O7" s="35"/>
      <c r="P7" s="36"/>
      <c r="Q7" s="37" t="s">
        <v>15</v>
      </c>
      <c r="R7" s="35"/>
      <c r="S7" s="36"/>
      <c r="T7" s="38" t="s">
        <v>15</v>
      </c>
      <c r="U7" s="39"/>
      <c r="V7" s="1"/>
      <c r="AZ7" s="1"/>
    </row>
    <row r="8" spans="1:22" s="46" customFormat="1" ht="17.25" customHeight="1">
      <c r="A8" s="40" t="s">
        <v>16</v>
      </c>
      <c r="B8" s="41"/>
      <c r="C8" s="42">
        <f>C10+C12</f>
        <v>901860</v>
      </c>
      <c r="D8" s="42">
        <f>D10+D12</f>
        <v>737077</v>
      </c>
      <c r="E8" s="43">
        <v>81.73</v>
      </c>
      <c r="F8" s="42">
        <f>F10+F12</f>
        <v>855598</v>
      </c>
      <c r="G8" s="42">
        <f>G10+G12</f>
        <v>701190</v>
      </c>
      <c r="H8" s="43">
        <v>81.95</v>
      </c>
      <c r="I8" s="42">
        <f>I10+I12</f>
        <v>899399</v>
      </c>
      <c r="J8" s="42">
        <f>J10+J12</f>
        <v>693508</v>
      </c>
      <c r="K8" s="43">
        <v>77.11</v>
      </c>
      <c r="L8" s="42">
        <f aca="true" t="shared" si="0" ref="L8:S8">L10+L12</f>
        <v>907469</v>
      </c>
      <c r="M8" s="42">
        <f t="shared" si="0"/>
        <v>740793</v>
      </c>
      <c r="N8" s="43">
        <v>81.63</v>
      </c>
      <c r="O8" s="42">
        <f t="shared" si="0"/>
        <v>907469</v>
      </c>
      <c r="P8" s="42">
        <f t="shared" si="0"/>
        <v>740149</v>
      </c>
      <c r="Q8" s="43">
        <v>81.56</v>
      </c>
      <c r="R8" s="42">
        <f t="shared" si="0"/>
        <v>907469</v>
      </c>
      <c r="S8" s="42">
        <f t="shared" si="0"/>
        <v>740436</v>
      </c>
      <c r="T8" s="43">
        <v>81.59</v>
      </c>
      <c r="U8" s="44" t="s">
        <v>17</v>
      </c>
      <c r="V8" s="45"/>
    </row>
    <row r="9" spans="1:22" s="46" customFormat="1" ht="3" customHeight="1">
      <c r="A9" s="47"/>
      <c r="B9" s="48"/>
      <c r="C9" s="42"/>
      <c r="D9" s="42"/>
      <c r="E9" s="43"/>
      <c r="F9" s="42"/>
      <c r="G9" s="42"/>
      <c r="H9" s="43"/>
      <c r="I9" s="42"/>
      <c r="J9" s="42"/>
      <c r="K9" s="42"/>
      <c r="L9" s="42"/>
      <c r="M9" s="42"/>
      <c r="N9" s="43"/>
      <c r="O9" s="42"/>
      <c r="P9" s="42"/>
      <c r="Q9" s="43"/>
      <c r="R9" s="42"/>
      <c r="S9" s="42"/>
      <c r="T9" s="43"/>
      <c r="U9" s="44"/>
      <c r="V9" s="45"/>
    </row>
    <row r="10" spans="1:22" s="46" customFormat="1" ht="17.25" customHeight="1">
      <c r="A10" s="49" t="s">
        <v>18</v>
      </c>
      <c r="B10" s="41"/>
      <c r="C10" s="42">
        <f>SUM(C15:C25)</f>
        <v>632003</v>
      </c>
      <c r="D10" s="42">
        <f>SUM(D15:D25)</f>
        <v>505425</v>
      </c>
      <c r="E10" s="43">
        <v>79.97</v>
      </c>
      <c r="F10" s="42">
        <f>SUM(F15:F25)</f>
        <v>632003</v>
      </c>
      <c r="G10" s="42">
        <f>SUM(G15:G25)</f>
        <v>505359</v>
      </c>
      <c r="H10" s="43">
        <v>79.96</v>
      </c>
      <c r="I10" s="42">
        <v>622467</v>
      </c>
      <c r="J10" s="42">
        <f>SUM(J15:J25)</f>
        <v>463615</v>
      </c>
      <c r="K10" s="43">
        <v>74.48</v>
      </c>
      <c r="L10" s="42">
        <f aca="true" t="shared" si="1" ref="L10:S10">SUM(L15:L25)</f>
        <v>633269</v>
      </c>
      <c r="M10" s="42">
        <f t="shared" si="1"/>
        <v>505730</v>
      </c>
      <c r="N10" s="43">
        <v>79.86</v>
      </c>
      <c r="O10" s="42">
        <f t="shared" si="1"/>
        <v>633269</v>
      </c>
      <c r="P10" s="42">
        <f t="shared" si="1"/>
        <v>505249</v>
      </c>
      <c r="Q10" s="43">
        <v>79.78</v>
      </c>
      <c r="R10" s="42">
        <f t="shared" si="1"/>
        <v>633269</v>
      </c>
      <c r="S10" s="42">
        <f t="shared" si="1"/>
        <v>505417</v>
      </c>
      <c r="T10" s="43">
        <v>79.81</v>
      </c>
      <c r="U10" s="44" t="s">
        <v>19</v>
      </c>
      <c r="V10" s="45"/>
    </row>
    <row r="11" spans="1:22" s="46" customFormat="1" ht="3" customHeight="1">
      <c r="A11" s="50"/>
      <c r="B11" s="51"/>
      <c r="C11" s="42"/>
      <c r="D11" s="42"/>
      <c r="E11" s="43"/>
      <c r="F11" s="42"/>
      <c r="G11" s="42"/>
      <c r="H11" s="43"/>
      <c r="I11" s="42"/>
      <c r="J11" s="42"/>
      <c r="K11" s="42"/>
      <c r="L11" s="42"/>
      <c r="M11" s="42"/>
      <c r="N11" s="43"/>
      <c r="O11" s="42"/>
      <c r="P11" s="42"/>
      <c r="Q11" s="43"/>
      <c r="R11" s="42"/>
      <c r="S11" s="42"/>
      <c r="T11" s="43"/>
      <c r="U11" s="44"/>
      <c r="V11" s="45"/>
    </row>
    <row r="12" spans="1:22" s="46" customFormat="1" ht="17.25" customHeight="1">
      <c r="A12" s="49" t="s">
        <v>20</v>
      </c>
      <c r="B12" s="41"/>
      <c r="C12" s="42">
        <f>C26+C30+C36+C39+C44+C54+C63+C72+C76+C79+C85+C90</f>
        <v>269857</v>
      </c>
      <c r="D12" s="42">
        <f>D26+D30+D36+D39+D44+D54+D63+D72+D76+D79+D85+D90</f>
        <v>231652</v>
      </c>
      <c r="E12" s="43">
        <v>85.84</v>
      </c>
      <c r="F12" s="42">
        <f>F26+F30+F36+F39+F44+F54+F63+F72+F76+F79+F85+F90</f>
        <v>223595</v>
      </c>
      <c r="G12" s="42">
        <f>G26+G30+G36+G39+G44+G54+G63+G72+G76+G79+G85+G90</f>
        <v>195831</v>
      </c>
      <c r="H12" s="43">
        <v>87.58</v>
      </c>
      <c r="I12" s="42">
        <f>I26+I30+I36+I39+I44+I54+I63+I72+I76+I79+I85+I90</f>
        <v>276932</v>
      </c>
      <c r="J12" s="42">
        <f>J26+J30+J36+J39+J44+J54+J63+J72+J76+J79+J85+J90</f>
        <v>229893</v>
      </c>
      <c r="K12" s="43">
        <v>83.01</v>
      </c>
      <c r="L12" s="42">
        <f>L26+L30+L36+L39+L44+L54+L63+L72+L76+L79+L85+L90</f>
        <v>274200</v>
      </c>
      <c r="M12" s="42">
        <f>M26+M30+M36+M39+M44+M54+M63+M72+M76+M79+M85+M90</f>
        <v>235063</v>
      </c>
      <c r="N12" s="43">
        <v>85.73</v>
      </c>
      <c r="O12" s="42">
        <f>O26+O30+O36+O39+O44+O54+O63+O72+O76+O79+O85+O90</f>
        <v>274200</v>
      </c>
      <c r="P12" s="42">
        <f>P26+P30+P36+P39+P44+P54+P63+P72+P76+P79+P85+P90</f>
        <v>234900</v>
      </c>
      <c r="Q12" s="43">
        <v>85.67</v>
      </c>
      <c r="R12" s="42">
        <f>R26+R30+R36+R39+R44+R54+R63+R72+R76+R79+R85+R90</f>
        <v>274200</v>
      </c>
      <c r="S12" s="42">
        <f>S26+S30+S36+S39+S44+S54+S63+S72+S76+S79+S85+S90</f>
        <v>235019</v>
      </c>
      <c r="T12" s="43">
        <v>85.71</v>
      </c>
      <c r="U12" s="44" t="s">
        <v>21</v>
      </c>
      <c r="V12" s="45"/>
    </row>
    <row r="13" spans="1:22" s="46" customFormat="1" ht="13.5">
      <c r="A13" s="50"/>
      <c r="B13" s="51"/>
      <c r="C13" s="42"/>
      <c r="D13" s="42"/>
      <c r="E13" s="43"/>
      <c r="F13" s="42"/>
      <c r="G13" s="42"/>
      <c r="H13" s="43"/>
      <c r="I13" s="42"/>
      <c r="J13" s="42"/>
      <c r="K13" s="43"/>
      <c r="L13" s="42"/>
      <c r="M13" s="42"/>
      <c r="N13" s="43"/>
      <c r="O13" s="42"/>
      <c r="P13" s="42"/>
      <c r="Q13" s="43"/>
      <c r="R13" s="42"/>
      <c r="S13" s="42"/>
      <c r="T13" s="43"/>
      <c r="U13" s="44"/>
      <c r="V13" s="45"/>
    </row>
    <row r="14" spans="1:22" ht="3.75" customHeight="1">
      <c r="A14" s="52"/>
      <c r="B14" s="53"/>
      <c r="C14" s="54"/>
      <c r="D14" s="54"/>
      <c r="E14" s="55"/>
      <c r="F14" s="54"/>
      <c r="G14" s="54"/>
      <c r="H14" s="55"/>
      <c r="I14" s="54"/>
      <c r="J14" s="54"/>
      <c r="K14" s="54"/>
      <c r="L14" s="54"/>
      <c r="M14" s="54"/>
      <c r="N14" s="55"/>
      <c r="O14" s="54"/>
      <c r="P14" s="54"/>
      <c r="Q14" s="55"/>
      <c r="R14" s="54"/>
      <c r="S14" s="54"/>
      <c r="T14" s="55"/>
      <c r="U14" s="56"/>
      <c r="V14" s="1"/>
    </row>
    <row r="15" spans="1:22" s="61" customFormat="1" ht="19.5" customHeight="1">
      <c r="A15" s="52">
        <v>1</v>
      </c>
      <c r="B15" s="57" t="s">
        <v>22</v>
      </c>
      <c r="C15" s="58">
        <v>267387</v>
      </c>
      <c r="D15" s="58">
        <v>204809</v>
      </c>
      <c r="E15" s="59">
        <v>76.6</v>
      </c>
      <c r="F15" s="58">
        <v>267387</v>
      </c>
      <c r="G15" s="58">
        <v>204781</v>
      </c>
      <c r="H15" s="59">
        <v>76.59</v>
      </c>
      <c r="I15" s="58">
        <v>253400</v>
      </c>
      <c r="J15" s="58">
        <v>194822</v>
      </c>
      <c r="K15" s="59">
        <v>76.88</v>
      </c>
      <c r="L15" s="58">
        <v>263651</v>
      </c>
      <c r="M15" s="58">
        <v>209524</v>
      </c>
      <c r="N15" s="59">
        <v>79.47</v>
      </c>
      <c r="O15" s="58">
        <v>263651</v>
      </c>
      <c r="P15" s="58">
        <v>209263</v>
      </c>
      <c r="Q15" s="59">
        <v>79.37</v>
      </c>
      <c r="R15" s="58">
        <f>O15</f>
        <v>263651</v>
      </c>
      <c r="S15" s="58">
        <v>209283</v>
      </c>
      <c r="T15" s="59">
        <v>79.38</v>
      </c>
      <c r="U15" s="56">
        <v>1</v>
      </c>
      <c r="V15" s="60"/>
    </row>
    <row r="16" spans="1:22" s="61" customFormat="1" ht="19.5" customHeight="1">
      <c r="A16" s="52">
        <f aca="true" t="shared" si="2" ref="A16:A25">A15+1</f>
        <v>2</v>
      </c>
      <c r="B16" s="57" t="s">
        <v>23</v>
      </c>
      <c r="C16" s="58">
        <v>96444</v>
      </c>
      <c r="D16" s="58">
        <v>79079</v>
      </c>
      <c r="E16" s="59">
        <v>81.99</v>
      </c>
      <c r="F16" s="58">
        <v>96444</v>
      </c>
      <c r="G16" s="58">
        <v>79062</v>
      </c>
      <c r="H16" s="59">
        <v>81.98</v>
      </c>
      <c r="I16" s="58">
        <v>97887</v>
      </c>
      <c r="J16" s="58">
        <v>60275</v>
      </c>
      <c r="K16" s="59">
        <v>61.58</v>
      </c>
      <c r="L16" s="58">
        <v>97927</v>
      </c>
      <c r="M16" s="58">
        <v>71821</v>
      </c>
      <c r="N16" s="59">
        <v>73.34</v>
      </c>
      <c r="O16" s="58">
        <v>97927</v>
      </c>
      <c r="P16" s="58">
        <v>71795</v>
      </c>
      <c r="Q16" s="59">
        <v>73.31</v>
      </c>
      <c r="R16" s="58">
        <f aca="true" t="shared" si="3" ref="R16:R87">O16</f>
        <v>97927</v>
      </c>
      <c r="S16" s="58">
        <v>71840</v>
      </c>
      <c r="T16" s="59">
        <v>73.36</v>
      </c>
      <c r="U16" s="56">
        <f aca="true" t="shared" si="4" ref="U16:U25">U15+1</f>
        <v>2</v>
      </c>
      <c r="V16" s="60"/>
    </row>
    <row r="17" spans="1:22" s="61" customFormat="1" ht="19.5" customHeight="1">
      <c r="A17" s="52">
        <f t="shared" si="2"/>
        <v>3</v>
      </c>
      <c r="B17" s="57" t="s">
        <v>24</v>
      </c>
      <c r="C17" s="58">
        <v>45913</v>
      </c>
      <c r="D17" s="58">
        <v>37171</v>
      </c>
      <c r="E17" s="59">
        <v>80.96</v>
      </c>
      <c r="F17" s="58">
        <v>45913</v>
      </c>
      <c r="G17" s="58">
        <v>37170</v>
      </c>
      <c r="H17" s="59">
        <v>80.96</v>
      </c>
      <c r="I17" s="58">
        <v>45807</v>
      </c>
      <c r="J17" s="58">
        <v>30471</v>
      </c>
      <c r="K17" s="59">
        <v>66.52</v>
      </c>
      <c r="L17" s="58">
        <v>46524</v>
      </c>
      <c r="M17" s="58">
        <v>35156</v>
      </c>
      <c r="N17" s="59">
        <v>75.57</v>
      </c>
      <c r="O17" s="58">
        <v>46524</v>
      </c>
      <c r="P17" s="58">
        <v>35138</v>
      </c>
      <c r="Q17" s="59">
        <v>75.53</v>
      </c>
      <c r="R17" s="58">
        <f t="shared" si="3"/>
        <v>46524</v>
      </c>
      <c r="S17" s="58">
        <v>35141</v>
      </c>
      <c r="T17" s="59">
        <v>75.53</v>
      </c>
      <c r="U17" s="56">
        <f t="shared" si="4"/>
        <v>3</v>
      </c>
      <c r="V17" s="60"/>
    </row>
    <row r="18" spans="1:22" s="61" customFormat="1" ht="19.5" customHeight="1">
      <c r="A18" s="52">
        <f t="shared" si="2"/>
        <v>4</v>
      </c>
      <c r="B18" s="57" t="s">
        <v>25</v>
      </c>
      <c r="C18" s="58">
        <v>47024</v>
      </c>
      <c r="D18" s="58">
        <v>40478</v>
      </c>
      <c r="E18" s="59">
        <v>86.08</v>
      </c>
      <c r="F18" s="58">
        <v>47024</v>
      </c>
      <c r="G18" s="58">
        <v>40474</v>
      </c>
      <c r="H18" s="59">
        <v>86.07</v>
      </c>
      <c r="I18" s="58">
        <v>46848</v>
      </c>
      <c r="J18" s="58">
        <v>40622</v>
      </c>
      <c r="K18" s="59">
        <v>86.71</v>
      </c>
      <c r="L18" s="58">
        <v>47111</v>
      </c>
      <c r="M18" s="58">
        <v>41808</v>
      </c>
      <c r="N18" s="59">
        <v>88.74</v>
      </c>
      <c r="O18" s="58">
        <v>47111</v>
      </c>
      <c r="P18" s="58">
        <v>41737</v>
      </c>
      <c r="Q18" s="59">
        <v>88.59</v>
      </c>
      <c r="R18" s="58">
        <f t="shared" si="3"/>
        <v>47111</v>
      </c>
      <c r="S18" s="58">
        <v>41780</v>
      </c>
      <c r="T18" s="59">
        <v>88.68</v>
      </c>
      <c r="U18" s="56">
        <f t="shared" si="4"/>
        <v>4</v>
      </c>
      <c r="V18" s="60"/>
    </row>
    <row r="19" spans="1:22" s="61" customFormat="1" ht="19.5" customHeight="1">
      <c r="A19" s="52">
        <f t="shared" si="2"/>
        <v>5</v>
      </c>
      <c r="B19" s="57" t="s">
        <v>26</v>
      </c>
      <c r="C19" s="58">
        <v>38416</v>
      </c>
      <c r="D19" s="58">
        <v>33008</v>
      </c>
      <c r="E19" s="59">
        <v>85.92</v>
      </c>
      <c r="F19" s="58">
        <v>38416</v>
      </c>
      <c r="G19" s="58">
        <v>33007</v>
      </c>
      <c r="H19" s="59">
        <v>85.92</v>
      </c>
      <c r="I19" s="58">
        <v>39940</v>
      </c>
      <c r="J19" s="58">
        <v>30247</v>
      </c>
      <c r="K19" s="59">
        <v>77.68</v>
      </c>
      <c r="L19" s="58">
        <v>39116</v>
      </c>
      <c r="M19" s="58">
        <v>32444</v>
      </c>
      <c r="N19" s="59">
        <v>82.94</v>
      </c>
      <c r="O19" s="58">
        <v>39116</v>
      </c>
      <c r="P19" s="58">
        <v>32413</v>
      </c>
      <c r="Q19" s="59">
        <v>82.86</v>
      </c>
      <c r="R19" s="58">
        <f t="shared" si="3"/>
        <v>39116</v>
      </c>
      <c r="S19" s="58">
        <v>32436</v>
      </c>
      <c r="T19" s="59">
        <v>82.92</v>
      </c>
      <c r="U19" s="56">
        <f t="shared" si="4"/>
        <v>5</v>
      </c>
      <c r="V19" s="60"/>
    </row>
    <row r="20" spans="1:22" s="61" customFormat="1" ht="19.5" customHeight="1">
      <c r="A20" s="52">
        <f t="shared" si="2"/>
        <v>6</v>
      </c>
      <c r="B20" s="57" t="s">
        <v>27</v>
      </c>
      <c r="C20" s="58">
        <v>28977</v>
      </c>
      <c r="D20" s="58">
        <v>21015</v>
      </c>
      <c r="E20" s="59">
        <v>72.52</v>
      </c>
      <c r="F20" s="58">
        <v>28977</v>
      </c>
      <c r="G20" s="58">
        <v>21010</v>
      </c>
      <c r="H20" s="59">
        <v>72.51</v>
      </c>
      <c r="I20" s="58">
        <v>29265</v>
      </c>
      <c r="J20" s="58">
        <v>23837</v>
      </c>
      <c r="K20" s="59">
        <v>81.45</v>
      </c>
      <c r="L20" s="58">
        <v>29402</v>
      </c>
      <c r="M20" s="58">
        <v>24842</v>
      </c>
      <c r="N20" s="59">
        <v>84.49</v>
      </c>
      <c r="O20" s="58">
        <v>29402</v>
      </c>
      <c r="P20" s="58">
        <v>24825</v>
      </c>
      <c r="Q20" s="59">
        <v>84.43</v>
      </c>
      <c r="R20" s="58">
        <f t="shared" si="3"/>
        <v>29402</v>
      </c>
      <c r="S20" s="58">
        <v>24826</v>
      </c>
      <c r="T20" s="59">
        <v>84.44</v>
      </c>
      <c r="U20" s="56">
        <f t="shared" si="4"/>
        <v>6</v>
      </c>
      <c r="V20" s="60"/>
    </row>
    <row r="21" spans="1:22" s="61" customFormat="1" ht="19.5" customHeight="1">
      <c r="A21" s="52">
        <f t="shared" si="2"/>
        <v>7</v>
      </c>
      <c r="B21" s="57" t="s">
        <v>28</v>
      </c>
      <c r="C21" s="58">
        <v>21180</v>
      </c>
      <c r="D21" s="58">
        <v>15651</v>
      </c>
      <c r="E21" s="59">
        <v>73.9</v>
      </c>
      <c r="F21" s="58">
        <v>21180</v>
      </c>
      <c r="G21" s="58">
        <v>15644</v>
      </c>
      <c r="H21" s="59">
        <v>73.86</v>
      </c>
      <c r="I21" s="58">
        <v>21983</v>
      </c>
      <c r="J21" s="58">
        <v>16547</v>
      </c>
      <c r="K21" s="59">
        <v>75.27</v>
      </c>
      <c r="L21" s="58">
        <v>21529</v>
      </c>
      <c r="M21" s="58">
        <v>17715</v>
      </c>
      <c r="N21" s="59">
        <v>82.28</v>
      </c>
      <c r="O21" s="58">
        <v>21529</v>
      </c>
      <c r="P21" s="58">
        <v>17708</v>
      </c>
      <c r="Q21" s="59">
        <v>82.25</v>
      </c>
      <c r="R21" s="58">
        <f t="shared" si="3"/>
        <v>21529</v>
      </c>
      <c r="S21" s="58">
        <v>17709</v>
      </c>
      <c r="T21" s="59">
        <v>82.26</v>
      </c>
      <c r="U21" s="56">
        <f t="shared" si="4"/>
        <v>7</v>
      </c>
      <c r="V21" s="60"/>
    </row>
    <row r="22" spans="1:22" s="61" customFormat="1" ht="19.5" customHeight="1">
      <c r="A22" s="52">
        <f t="shared" si="2"/>
        <v>8</v>
      </c>
      <c r="B22" s="57" t="s">
        <v>29</v>
      </c>
      <c r="C22" s="58">
        <v>16552</v>
      </c>
      <c r="D22" s="58">
        <v>14250</v>
      </c>
      <c r="E22" s="59">
        <v>86.09</v>
      </c>
      <c r="F22" s="58">
        <v>16552</v>
      </c>
      <c r="G22" s="58">
        <v>14250</v>
      </c>
      <c r="H22" s="59">
        <v>86.09</v>
      </c>
      <c r="I22" s="58">
        <v>17477</v>
      </c>
      <c r="J22" s="58">
        <v>14557</v>
      </c>
      <c r="K22" s="59">
        <v>83.29</v>
      </c>
      <c r="L22" s="58">
        <v>16990</v>
      </c>
      <c r="M22" s="58">
        <v>14639</v>
      </c>
      <c r="N22" s="59">
        <v>86.16</v>
      </c>
      <c r="O22" s="58">
        <v>16990</v>
      </c>
      <c r="P22" s="58">
        <v>14624</v>
      </c>
      <c r="Q22" s="59">
        <v>86.07</v>
      </c>
      <c r="R22" s="58">
        <f t="shared" si="3"/>
        <v>16990</v>
      </c>
      <c r="S22" s="58">
        <v>14631</v>
      </c>
      <c r="T22" s="59">
        <v>86.12</v>
      </c>
      <c r="U22" s="56">
        <f t="shared" si="4"/>
        <v>8</v>
      </c>
      <c r="V22" s="60"/>
    </row>
    <row r="23" spans="1:22" s="61" customFormat="1" ht="19.5" customHeight="1">
      <c r="A23" s="52">
        <f t="shared" si="2"/>
        <v>9</v>
      </c>
      <c r="B23" s="57" t="s">
        <v>30</v>
      </c>
      <c r="C23" s="58">
        <v>15304</v>
      </c>
      <c r="D23" s="58">
        <v>12703</v>
      </c>
      <c r="E23" s="59">
        <v>83</v>
      </c>
      <c r="F23" s="58">
        <v>15304</v>
      </c>
      <c r="G23" s="58">
        <v>12702</v>
      </c>
      <c r="H23" s="59">
        <v>83</v>
      </c>
      <c r="I23" s="58">
        <v>15659</v>
      </c>
      <c r="J23" s="58">
        <v>11964</v>
      </c>
      <c r="K23" s="59">
        <v>76.4</v>
      </c>
      <c r="L23" s="58">
        <v>15540</v>
      </c>
      <c r="M23" s="58">
        <v>12599</v>
      </c>
      <c r="N23" s="59">
        <v>81.07</v>
      </c>
      <c r="O23" s="58">
        <v>15540</v>
      </c>
      <c r="P23" s="58">
        <v>12594</v>
      </c>
      <c r="Q23" s="59">
        <v>81.04</v>
      </c>
      <c r="R23" s="58">
        <f t="shared" si="3"/>
        <v>15540</v>
      </c>
      <c r="S23" s="58">
        <v>12597</v>
      </c>
      <c r="T23" s="59">
        <v>81.06</v>
      </c>
      <c r="U23" s="56">
        <f t="shared" si="4"/>
        <v>9</v>
      </c>
      <c r="V23" s="60"/>
    </row>
    <row r="24" spans="1:22" s="61" customFormat="1" ht="19.5" customHeight="1">
      <c r="A24" s="52">
        <f t="shared" si="2"/>
        <v>10</v>
      </c>
      <c r="B24" s="57" t="s">
        <v>31</v>
      </c>
      <c r="C24" s="58">
        <v>16863</v>
      </c>
      <c r="D24" s="58">
        <v>12833</v>
      </c>
      <c r="E24" s="59">
        <v>76.1</v>
      </c>
      <c r="F24" s="58">
        <v>16863</v>
      </c>
      <c r="G24" s="58">
        <v>12832</v>
      </c>
      <c r="H24" s="59">
        <v>76.1</v>
      </c>
      <c r="I24" s="58">
        <v>16774</v>
      </c>
      <c r="J24" s="58">
        <v>11551</v>
      </c>
      <c r="K24" s="59">
        <v>68.86</v>
      </c>
      <c r="L24" s="58">
        <v>16992</v>
      </c>
      <c r="M24" s="58">
        <v>13228</v>
      </c>
      <c r="N24" s="59">
        <v>77.85</v>
      </c>
      <c r="O24" s="58">
        <v>16992</v>
      </c>
      <c r="P24" s="58">
        <v>13220</v>
      </c>
      <c r="Q24" s="59">
        <v>77.8</v>
      </c>
      <c r="R24" s="58">
        <f t="shared" si="3"/>
        <v>16992</v>
      </c>
      <c r="S24" s="58">
        <v>13227</v>
      </c>
      <c r="T24" s="59">
        <v>77.84</v>
      </c>
      <c r="U24" s="56">
        <f t="shared" si="4"/>
        <v>10</v>
      </c>
      <c r="V24" s="60"/>
    </row>
    <row r="25" spans="1:22" s="61" customFormat="1" ht="19.5" customHeight="1">
      <c r="A25" s="52">
        <f t="shared" si="2"/>
        <v>11</v>
      </c>
      <c r="B25" s="57" t="s">
        <v>32</v>
      </c>
      <c r="C25" s="58">
        <v>37943</v>
      </c>
      <c r="D25" s="58">
        <v>34428</v>
      </c>
      <c r="E25" s="59">
        <v>90.74</v>
      </c>
      <c r="F25" s="58">
        <v>37943</v>
      </c>
      <c r="G25" s="58">
        <v>34427</v>
      </c>
      <c r="H25" s="59">
        <v>90.73</v>
      </c>
      <c r="I25" s="58">
        <v>38427</v>
      </c>
      <c r="J25" s="58">
        <v>28722</v>
      </c>
      <c r="K25" s="59">
        <v>74.74</v>
      </c>
      <c r="L25" s="58">
        <v>38487</v>
      </c>
      <c r="M25" s="58">
        <v>31954</v>
      </c>
      <c r="N25" s="59">
        <v>83.03</v>
      </c>
      <c r="O25" s="58">
        <v>38487</v>
      </c>
      <c r="P25" s="58">
        <v>31932</v>
      </c>
      <c r="Q25" s="59">
        <v>82.97</v>
      </c>
      <c r="R25" s="58">
        <f t="shared" si="3"/>
        <v>38487</v>
      </c>
      <c r="S25" s="58">
        <v>31947</v>
      </c>
      <c r="T25" s="59">
        <v>83.01</v>
      </c>
      <c r="U25" s="56">
        <f t="shared" si="4"/>
        <v>11</v>
      </c>
      <c r="V25" s="60"/>
    </row>
    <row r="26" spans="1:22" s="64" customFormat="1" ht="19.5" customHeight="1">
      <c r="A26" s="40" t="s">
        <v>33</v>
      </c>
      <c r="B26" s="41"/>
      <c r="C26" s="62">
        <f>SUM(C27:C29)</f>
        <v>9191</v>
      </c>
      <c r="D26" s="62">
        <f>SUM(D27:D29)</f>
        <v>7667</v>
      </c>
      <c r="E26" s="63">
        <f>ROUNDUP(D26/C26*100,2)</f>
        <v>83.42</v>
      </c>
      <c r="F26" s="62">
        <f>SUM(F27:F29)</f>
        <v>9191</v>
      </c>
      <c r="G26" s="62">
        <f>SUM(G27:G29)</f>
        <v>7665</v>
      </c>
      <c r="H26" s="63">
        <v>83.4</v>
      </c>
      <c r="I26" s="62">
        <f>SUM(I27:I29)</f>
        <v>9448</v>
      </c>
      <c r="J26" s="62">
        <f>SUM(J27:J29)</f>
        <v>7901</v>
      </c>
      <c r="K26" s="63">
        <v>83.63</v>
      </c>
      <c r="L26" s="62">
        <f aca="true" t="shared" si="5" ref="L26:S26">SUM(L27:L29)</f>
        <v>9338</v>
      </c>
      <c r="M26" s="62">
        <f>SUM(M27:M29)</f>
        <v>8006</v>
      </c>
      <c r="N26" s="63">
        <v>85.74</v>
      </c>
      <c r="O26" s="62">
        <f t="shared" si="5"/>
        <v>9338</v>
      </c>
      <c r="P26" s="62">
        <f t="shared" si="5"/>
        <v>8003</v>
      </c>
      <c r="Q26" s="63">
        <v>85.7</v>
      </c>
      <c r="R26" s="62">
        <f t="shared" si="3"/>
        <v>9338</v>
      </c>
      <c r="S26" s="62">
        <f t="shared" si="5"/>
        <v>8005</v>
      </c>
      <c r="T26" s="63">
        <v>85.72</v>
      </c>
      <c r="U26" s="44" t="s">
        <v>34</v>
      </c>
      <c r="V26" s="45"/>
    </row>
    <row r="27" spans="1:22" s="61" customFormat="1" ht="19.5" customHeight="1">
      <c r="A27" s="52">
        <v>12</v>
      </c>
      <c r="B27" s="57" t="s">
        <v>35</v>
      </c>
      <c r="C27" s="58">
        <v>1888</v>
      </c>
      <c r="D27" s="58">
        <v>1570</v>
      </c>
      <c r="E27" s="59">
        <v>83.16</v>
      </c>
      <c r="F27" s="58">
        <v>1888</v>
      </c>
      <c r="G27" s="58">
        <v>1570</v>
      </c>
      <c r="H27" s="59">
        <v>83.16</v>
      </c>
      <c r="I27" s="58">
        <v>1913</v>
      </c>
      <c r="J27" s="58">
        <v>1658</v>
      </c>
      <c r="K27" s="59">
        <v>86.67</v>
      </c>
      <c r="L27" s="58">
        <v>1927</v>
      </c>
      <c r="M27" s="58">
        <v>1683</v>
      </c>
      <c r="N27" s="59">
        <v>87.34</v>
      </c>
      <c r="O27" s="58">
        <v>1927</v>
      </c>
      <c r="P27" s="58">
        <v>1683</v>
      </c>
      <c r="Q27" s="59">
        <v>87.34</v>
      </c>
      <c r="R27" s="58">
        <f t="shared" si="3"/>
        <v>1927</v>
      </c>
      <c r="S27" s="58">
        <v>1683</v>
      </c>
      <c r="T27" s="59">
        <v>87.34</v>
      </c>
      <c r="U27" s="56">
        <v>12</v>
      </c>
      <c r="V27" s="60"/>
    </row>
    <row r="28" spans="1:22" s="61" customFormat="1" ht="19.5" customHeight="1">
      <c r="A28" s="52">
        <f>A27+1</f>
        <v>13</v>
      </c>
      <c r="B28" s="57" t="s">
        <v>36</v>
      </c>
      <c r="C28" s="58">
        <v>3744</v>
      </c>
      <c r="D28" s="58">
        <v>2963</v>
      </c>
      <c r="E28" s="59">
        <v>79.14</v>
      </c>
      <c r="F28" s="58">
        <v>3744</v>
      </c>
      <c r="G28" s="58">
        <v>2961</v>
      </c>
      <c r="H28" s="59">
        <v>79.09</v>
      </c>
      <c r="I28" s="58">
        <v>3863</v>
      </c>
      <c r="J28" s="58">
        <v>3084</v>
      </c>
      <c r="K28" s="59">
        <v>79.83</v>
      </c>
      <c r="L28" s="58">
        <v>3790</v>
      </c>
      <c r="M28" s="58">
        <v>3150</v>
      </c>
      <c r="N28" s="59">
        <v>83.11</v>
      </c>
      <c r="O28" s="58">
        <v>3790</v>
      </c>
      <c r="P28" s="58">
        <v>3150</v>
      </c>
      <c r="Q28" s="59">
        <v>83.11</v>
      </c>
      <c r="R28" s="58">
        <f t="shared" si="3"/>
        <v>3790</v>
      </c>
      <c r="S28" s="58">
        <v>3150</v>
      </c>
      <c r="T28" s="59">
        <v>83.11</v>
      </c>
      <c r="U28" s="56">
        <f>U27+1</f>
        <v>13</v>
      </c>
      <c r="V28" s="60"/>
    </row>
    <row r="29" spans="1:22" s="61" customFormat="1" ht="19.5" customHeight="1">
      <c r="A29" s="52">
        <f>A28+1</f>
        <v>14</v>
      </c>
      <c r="B29" s="57" t="s">
        <v>37</v>
      </c>
      <c r="C29" s="58">
        <v>3559</v>
      </c>
      <c r="D29" s="58">
        <v>3134</v>
      </c>
      <c r="E29" s="59">
        <v>88.06</v>
      </c>
      <c r="F29" s="58">
        <v>3559</v>
      </c>
      <c r="G29" s="58">
        <v>3134</v>
      </c>
      <c r="H29" s="59">
        <v>88.06</v>
      </c>
      <c r="I29" s="58">
        <v>3672</v>
      </c>
      <c r="J29" s="58">
        <v>3159</v>
      </c>
      <c r="K29" s="59">
        <v>86.03</v>
      </c>
      <c r="L29" s="58">
        <v>3621</v>
      </c>
      <c r="M29" s="58">
        <v>3173</v>
      </c>
      <c r="N29" s="59">
        <v>87.63</v>
      </c>
      <c r="O29" s="58">
        <v>3621</v>
      </c>
      <c r="P29" s="58">
        <v>3170</v>
      </c>
      <c r="Q29" s="59">
        <v>87.54</v>
      </c>
      <c r="R29" s="58">
        <f t="shared" si="3"/>
        <v>3621</v>
      </c>
      <c r="S29" s="58">
        <v>3172</v>
      </c>
      <c r="T29" s="59">
        <v>87.6</v>
      </c>
      <c r="U29" s="56">
        <f>U28+1</f>
        <v>14</v>
      </c>
      <c r="V29" s="60"/>
    </row>
    <row r="30" spans="1:22" s="64" customFormat="1" ht="19.5" customHeight="1">
      <c r="A30" s="40" t="s">
        <v>38</v>
      </c>
      <c r="B30" s="41"/>
      <c r="C30" s="62">
        <f>SUM(C31:C35)</f>
        <v>32863</v>
      </c>
      <c r="D30" s="62">
        <f>SUM(D31:D35)</f>
        <v>24806</v>
      </c>
      <c r="E30" s="63">
        <v>75.48</v>
      </c>
      <c r="F30" s="65" t="s">
        <v>39</v>
      </c>
      <c r="G30" s="65" t="s">
        <v>39</v>
      </c>
      <c r="H30" s="65" t="s">
        <v>39</v>
      </c>
      <c r="I30" s="62">
        <f>SUM(I31:I35)</f>
        <v>33418</v>
      </c>
      <c r="J30" s="62">
        <f>SUM(J31:J35)</f>
        <v>26502</v>
      </c>
      <c r="K30" s="63">
        <v>79.3</v>
      </c>
      <c r="L30" s="62">
        <f aca="true" t="shared" si="6" ref="L30:S30">SUM(L31:L35)</f>
        <v>33444</v>
      </c>
      <c r="M30" s="62">
        <f>SUM(M31:M35)</f>
        <v>28189</v>
      </c>
      <c r="N30" s="63">
        <v>84.29</v>
      </c>
      <c r="O30" s="62">
        <f t="shared" si="6"/>
        <v>33444</v>
      </c>
      <c r="P30" s="62">
        <f t="shared" si="6"/>
        <v>28182</v>
      </c>
      <c r="Q30" s="63">
        <v>84.27</v>
      </c>
      <c r="R30" s="62">
        <f t="shared" si="3"/>
        <v>33444</v>
      </c>
      <c r="S30" s="62">
        <f t="shared" si="6"/>
        <v>28186</v>
      </c>
      <c r="T30" s="63">
        <v>84.28</v>
      </c>
      <c r="U30" s="44" t="s">
        <v>40</v>
      </c>
      <c r="V30" s="45"/>
    </row>
    <row r="31" spans="1:22" s="61" customFormat="1" ht="19.5" customHeight="1">
      <c r="A31" s="52">
        <v>15</v>
      </c>
      <c r="B31" s="57" t="s">
        <v>41</v>
      </c>
      <c r="C31" s="58">
        <v>5490</v>
      </c>
      <c r="D31" s="58">
        <v>4298</v>
      </c>
      <c r="E31" s="59">
        <v>78.29</v>
      </c>
      <c r="F31" s="66" t="s">
        <v>39</v>
      </c>
      <c r="G31" s="67" t="s">
        <v>39</v>
      </c>
      <c r="H31" s="66" t="s">
        <v>39</v>
      </c>
      <c r="I31" s="58">
        <v>5746</v>
      </c>
      <c r="J31" s="58">
        <v>4835</v>
      </c>
      <c r="K31" s="59">
        <v>84.15</v>
      </c>
      <c r="L31" s="58">
        <v>5672</v>
      </c>
      <c r="M31" s="58">
        <v>4852</v>
      </c>
      <c r="N31" s="59">
        <v>85.54</v>
      </c>
      <c r="O31" s="58">
        <v>5672</v>
      </c>
      <c r="P31" s="58">
        <v>4850</v>
      </c>
      <c r="Q31" s="59">
        <v>85.51</v>
      </c>
      <c r="R31" s="58">
        <f t="shared" si="3"/>
        <v>5672</v>
      </c>
      <c r="S31" s="58">
        <v>4850</v>
      </c>
      <c r="T31" s="59">
        <v>85.51</v>
      </c>
      <c r="U31" s="56">
        <v>15</v>
      </c>
      <c r="V31" s="60"/>
    </row>
    <row r="32" spans="1:22" s="61" customFormat="1" ht="19.5" customHeight="1">
      <c r="A32" s="52">
        <f>A31+1</f>
        <v>16</v>
      </c>
      <c r="B32" s="57" t="s">
        <v>42</v>
      </c>
      <c r="C32" s="58">
        <v>2429</v>
      </c>
      <c r="D32" s="58">
        <v>2247</v>
      </c>
      <c r="E32" s="59">
        <v>92.51</v>
      </c>
      <c r="F32" s="66" t="s">
        <v>39</v>
      </c>
      <c r="G32" s="66" t="s">
        <v>39</v>
      </c>
      <c r="H32" s="66" t="s">
        <v>39</v>
      </c>
      <c r="I32" s="58">
        <v>2419</v>
      </c>
      <c r="J32" s="58">
        <v>2099</v>
      </c>
      <c r="K32" s="59">
        <v>86.77</v>
      </c>
      <c r="L32" s="58">
        <v>2442</v>
      </c>
      <c r="M32" s="58">
        <v>2234</v>
      </c>
      <c r="N32" s="59">
        <v>91.48</v>
      </c>
      <c r="O32" s="58">
        <v>2442</v>
      </c>
      <c r="P32" s="58">
        <v>2231</v>
      </c>
      <c r="Q32" s="59">
        <v>91.36</v>
      </c>
      <c r="R32" s="58">
        <v>2442</v>
      </c>
      <c r="S32" s="58">
        <v>2233</v>
      </c>
      <c r="T32" s="59">
        <v>91.44</v>
      </c>
      <c r="U32" s="56">
        <f>U31+1</f>
        <v>16</v>
      </c>
      <c r="V32" s="60"/>
    </row>
    <row r="33" spans="1:22" s="61" customFormat="1" ht="19.5" customHeight="1">
      <c r="A33" s="52">
        <f>A32+1</f>
        <v>17</v>
      </c>
      <c r="B33" s="57" t="s">
        <v>43</v>
      </c>
      <c r="C33" s="58">
        <v>12703</v>
      </c>
      <c r="D33" s="58">
        <v>9227</v>
      </c>
      <c r="E33" s="59">
        <v>72.64</v>
      </c>
      <c r="F33" s="66" t="s">
        <v>39</v>
      </c>
      <c r="G33" s="66" t="s">
        <v>39</v>
      </c>
      <c r="H33" s="66" t="s">
        <v>39</v>
      </c>
      <c r="I33" s="58">
        <v>13048</v>
      </c>
      <c r="J33" s="58">
        <v>10146</v>
      </c>
      <c r="K33" s="59">
        <v>77.76</v>
      </c>
      <c r="L33" s="58">
        <v>12911</v>
      </c>
      <c r="M33" s="58">
        <v>10725</v>
      </c>
      <c r="N33" s="59">
        <v>83.07</v>
      </c>
      <c r="O33" s="58">
        <v>12911</v>
      </c>
      <c r="P33" s="58">
        <v>10725</v>
      </c>
      <c r="Q33" s="59">
        <v>83.07</v>
      </c>
      <c r="R33" s="58">
        <f t="shared" si="3"/>
        <v>12911</v>
      </c>
      <c r="S33" s="58">
        <v>10725</v>
      </c>
      <c r="T33" s="59">
        <v>83.07</v>
      </c>
      <c r="U33" s="56">
        <f>U32+1</f>
        <v>17</v>
      </c>
      <c r="V33" s="60"/>
    </row>
    <row r="34" spans="1:22" s="61" customFormat="1" ht="19.5" customHeight="1">
      <c r="A34" s="52">
        <f>A33+1</f>
        <v>18</v>
      </c>
      <c r="B34" s="57" t="s">
        <v>44</v>
      </c>
      <c r="C34" s="58">
        <v>4376</v>
      </c>
      <c r="D34" s="58">
        <v>3369</v>
      </c>
      <c r="E34" s="59">
        <v>76.99</v>
      </c>
      <c r="F34" s="66" t="s">
        <v>39</v>
      </c>
      <c r="G34" s="66" t="s">
        <v>39</v>
      </c>
      <c r="H34" s="66" t="s">
        <v>39</v>
      </c>
      <c r="I34" s="58">
        <v>4374</v>
      </c>
      <c r="J34" s="58">
        <v>3340</v>
      </c>
      <c r="K34" s="59">
        <v>76.36</v>
      </c>
      <c r="L34" s="58">
        <v>4489</v>
      </c>
      <c r="M34" s="58">
        <v>3727</v>
      </c>
      <c r="N34" s="59">
        <v>83.03</v>
      </c>
      <c r="O34" s="58">
        <v>4489</v>
      </c>
      <c r="P34" s="58">
        <v>3728</v>
      </c>
      <c r="Q34" s="59">
        <v>83.05</v>
      </c>
      <c r="R34" s="58">
        <v>4489</v>
      </c>
      <c r="S34" s="58">
        <v>3727</v>
      </c>
      <c r="T34" s="59">
        <v>83.03</v>
      </c>
      <c r="U34" s="56">
        <f>U33+1</f>
        <v>18</v>
      </c>
      <c r="V34" s="60"/>
    </row>
    <row r="35" spans="1:22" s="61" customFormat="1" ht="19.5" customHeight="1">
      <c r="A35" s="52">
        <f>A34+1</f>
        <v>19</v>
      </c>
      <c r="B35" s="57" t="s">
        <v>45</v>
      </c>
      <c r="C35" s="58">
        <v>7865</v>
      </c>
      <c r="D35" s="58">
        <v>5665</v>
      </c>
      <c r="E35" s="59">
        <v>72.03</v>
      </c>
      <c r="F35" s="66" t="s">
        <v>39</v>
      </c>
      <c r="G35" s="66" t="s">
        <v>39</v>
      </c>
      <c r="H35" s="66" t="s">
        <v>39</v>
      </c>
      <c r="I35" s="58">
        <v>7831</v>
      </c>
      <c r="J35" s="58">
        <v>6082</v>
      </c>
      <c r="K35" s="59">
        <v>77.67</v>
      </c>
      <c r="L35" s="58">
        <v>7930</v>
      </c>
      <c r="M35" s="58">
        <v>6651</v>
      </c>
      <c r="N35" s="59">
        <v>83.87</v>
      </c>
      <c r="O35" s="58">
        <v>7930</v>
      </c>
      <c r="P35" s="58">
        <v>6648</v>
      </c>
      <c r="Q35" s="59">
        <v>83.83</v>
      </c>
      <c r="R35" s="58">
        <f t="shared" si="3"/>
        <v>7930</v>
      </c>
      <c r="S35" s="58">
        <v>6651</v>
      </c>
      <c r="T35" s="59">
        <v>83.87</v>
      </c>
      <c r="U35" s="56">
        <f>U34+1</f>
        <v>19</v>
      </c>
      <c r="V35" s="60"/>
    </row>
    <row r="36" spans="1:22" s="64" customFormat="1" ht="19.5" customHeight="1">
      <c r="A36" s="40" t="s">
        <v>46</v>
      </c>
      <c r="B36" s="41"/>
      <c r="C36" s="62">
        <f>SUM(C37:C38)</f>
        <v>24639</v>
      </c>
      <c r="D36" s="62">
        <f>SUM(D37:D38)</f>
        <v>21893</v>
      </c>
      <c r="E36" s="63">
        <v>88.86</v>
      </c>
      <c r="F36" s="62">
        <f>SUM(F37:F38)</f>
        <v>24639</v>
      </c>
      <c r="G36" s="62">
        <f>SUM(G37:G38)</f>
        <v>21892</v>
      </c>
      <c r="H36" s="63">
        <v>88.85</v>
      </c>
      <c r="I36" s="62">
        <f>SUM(I37:I38)</f>
        <v>24499</v>
      </c>
      <c r="J36" s="62">
        <f>SUM(J37:J38)</f>
        <v>17903</v>
      </c>
      <c r="K36" s="63">
        <v>73.08</v>
      </c>
      <c r="L36" s="62">
        <f aca="true" t="shared" si="7" ref="L36:S36">SUM(L37:L38)</f>
        <v>24868</v>
      </c>
      <c r="M36" s="62">
        <f>SUM(M37:M38)</f>
        <v>19750</v>
      </c>
      <c r="N36" s="63">
        <v>79.42</v>
      </c>
      <c r="O36" s="62">
        <f t="shared" si="7"/>
        <v>24868</v>
      </c>
      <c r="P36" s="62">
        <f t="shared" si="7"/>
        <v>19747</v>
      </c>
      <c r="Q36" s="63">
        <v>79.41</v>
      </c>
      <c r="R36" s="62">
        <f t="shared" si="3"/>
        <v>24868</v>
      </c>
      <c r="S36" s="62">
        <f t="shared" si="7"/>
        <v>19749</v>
      </c>
      <c r="T36" s="63">
        <v>79.42</v>
      </c>
      <c r="U36" s="44" t="s">
        <v>47</v>
      </c>
      <c r="V36" s="45"/>
    </row>
    <row r="37" spans="1:22" s="61" customFormat="1" ht="19.5" customHeight="1">
      <c r="A37" s="52">
        <v>20</v>
      </c>
      <c r="B37" s="57" t="s">
        <v>48</v>
      </c>
      <c r="C37" s="58">
        <v>16715</v>
      </c>
      <c r="D37" s="58">
        <v>14578</v>
      </c>
      <c r="E37" s="59">
        <v>87.22</v>
      </c>
      <c r="F37" s="58">
        <v>16715</v>
      </c>
      <c r="G37" s="58">
        <v>14577</v>
      </c>
      <c r="H37" s="59">
        <v>87.21</v>
      </c>
      <c r="I37" s="58">
        <v>16358</v>
      </c>
      <c r="J37" s="58">
        <v>11841</v>
      </c>
      <c r="K37" s="59">
        <v>72.39</v>
      </c>
      <c r="L37" s="58">
        <v>16829</v>
      </c>
      <c r="M37" s="58">
        <v>13305</v>
      </c>
      <c r="N37" s="59">
        <v>79.06</v>
      </c>
      <c r="O37" s="58">
        <v>16829</v>
      </c>
      <c r="P37" s="58">
        <v>13302</v>
      </c>
      <c r="Q37" s="59">
        <v>79.04</v>
      </c>
      <c r="R37" s="58">
        <f t="shared" si="3"/>
        <v>16829</v>
      </c>
      <c r="S37" s="58">
        <v>13304</v>
      </c>
      <c r="T37" s="59">
        <v>79.05</v>
      </c>
      <c r="U37" s="56">
        <v>20</v>
      </c>
      <c r="V37" s="60"/>
    </row>
    <row r="38" spans="1:22" s="61" customFormat="1" ht="19.5" customHeight="1">
      <c r="A38" s="52">
        <f>A37+1</f>
        <v>21</v>
      </c>
      <c r="B38" s="57" t="s">
        <v>49</v>
      </c>
      <c r="C38" s="58">
        <v>7924</v>
      </c>
      <c r="D38" s="58">
        <v>7315</v>
      </c>
      <c r="E38" s="59">
        <v>92.31</v>
      </c>
      <c r="F38" s="58">
        <v>7924</v>
      </c>
      <c r="G38" s="58">
        <v>7315</v>
      </c>
      <c r="H38" s="59">
        <v>92.31</v>
      </c>
      <c r="I38" s="58">
        <v>8141</v>
      </c>
      <c r="J38" s="58">
        <v>6062</v>
      </c>
      <c r="K38" s="59">
        <v>74.46</v>
      </c>
      <c r="L38" s="58">
        <v>8039</v>
      </c>
      <c r="M38" s="58">
        <v>6445</v>
      </c>
      <c r="N38" s="59">
        <v>80.17</v>
      </c>
      <c r="O38" s="58">
        <v>8039</v>
      </c>
      <c r="P38" s="58">
        <v>6445</v>
      </c>
      <c r="Q38" s="59">
        <v>80.17</v>
      </c>
      <c r="R38" s="58">
        <f t="shared" si="3"/>
        <v>8039</v>
      </c>
      <c r="S38" s="58">
        <v>6445</v>
      </c>
      <c r="T38" s="59">
        <v>80.17</v>
      </c>
      <c r="U38" s="56">
        <f>U37+1</f>
        <v>21</v>
      </c>
      <c r="V38" s="60"/>
    </row>
    <row r="39" spans="1:22" s="64" customFormat="1" ht="19.5" customHeight="1">
      <c r="A39" s="40" t="s">
        <v>50</v>
      </c>
      <c r="B39" s="68"/>
      <c r="C39" s="62">
        <f>SUM(C40:C43)</f>
        <v>31397</v>
      </c>
      <c r="D39" s="62">
        <f>SUM(D40:D43)</f>
        <v>26289</v>
      </c>
      <c r="E39" s="63">
        <v>83.73</v>
      </c>
      <c r="F39" s="62">
        <f>SUM(F40:F43)</f>
        <v>31397</v>
      </c>
      <c r="G39" s="62">
        <f>SUM(G40:G43)</f>
        <v>26285</v>
      </c>
      <c r="H39" s="63">
        <v>83.72</v>
      </c>
      <c r="I39" s="62">
        <f>SUM(I40:I43)</f>
        <v>32012</v>
      </c>
      <c r="J39" s="62">
        <f>SUM(J40:J43)</f>
        <v>26793</v>
      </c>
      <c r="K39" s="63">
        <v>83.7</v>
      </c>
      <c r="L39" s="62">
        <f>SUM(L40:L43)</f>
        <v>31998</v>
      </c>
      <c r="M39" s="62">
        <f>SUM(M40:M43)</f>
        <v>26299</v>
      </c>
      <c r="N39" s="63">
        <v>82.19</v>
      </c>
      <c r="O39" s="62">
        <f>SUM(O40:O43)</f>
        <v>31998</v>
      </c>
      <c r="P39" s="62">
        <f>SUM(P40:P43)</f>
        <v>26285</v>
      </c>
      <c r="Q39" s="63">
        <v>82.15</v>
      </c>
      <c r="R39" s="62">
        <f t="shared" si="3"/>
        <v>31998</v>
      </c>
      <c r="S39" s="62">
        <f>SUM(S40:S43)</f>
        <v>26294</v>
      </c>
      <c r="T39" s="63">
        <v>82.17</v>
      </c>
      <c r="U39" s="44" t="s">
        <v>51</v>
      </c>
      <c r="V39" s="45"/>
    </row>
    <row r="40" spans="1:22" s="61" customFormat="1" ht="19.5" customHeight="1">
      <c r="A40" s="52">
        <v>22</v>
      </c>
      <c r="B40" s="57" t="s">
        <v>52</v>
      </c>
      <c r="C40" s="58">
        <v>4714</v>
      </c>
      <c r="D40" s="58">
        <v>3950</v>
      </c>
      <c r="E40" s="59">
        <v>83.79</v>
      </c>
      <c r="F40" s="58">
        <v>4714</v>
      </c>
      <c r="G40" s="58">
        <v>3950</v>
      </c>
      <c r="H40" s="59">
        <v>83.79</v>
      </c>
      <c r="I40" s="58">
        <v>4975</v>
      </c>
      <c r="J40" s="58">
        <v>4177</v>
      </c>
      <c r="K40" s="59">
        <v>83.96</v>
      </c>
      <c r="L40" s="58">
        <v>4825</v>
      </c>
      <c r="M40" s="58">
        <v>4223</v>
      </c>
      <c r="N40" s="59">
        <v>87.52</v>
      </c>
      <c r="O40" s="58">
        <v>4825</v>
      </c>
      <c r="P40" s="58">
        <v>4219</v>
      </c>
      <c r="Q40" s="59">
        <v>87.44</v>
      </c>
      <c r="R40" s="58">
        <f t="shared" si="3"/>
        <v>4825</v>
      </c>
      <c r="S40" s="58">
        <v>4222</v>
      </c>
      <c r="T40" s="59">
        <v>87.5</v>
      </c>
      <c r="U40" s="56">
        <v>22</v>
      </c>
      <c r="V40" s="60"/>
    </row>
    <row r="41" spans="1:22" s="61" customFormat="1" ht="19.5" customHeight="1">
      <c r="A41" s="52">
        <f>A40+1</f>
        <v>23</v>
      </c>
      <c r="B41" s="57" t="s">
        <v>53</v>
      </c>
      <c r="C41" s="58">
        <v>9435</v>
      </c>
      <c r="D41" s="58">
        <v>7550</v>
      </c>
      <c r="E41" s="59">
        <v>80.02</v>
      </c>
      <c r="F41" s="58">
        <v>9435</v>
      </c>
      <c r="G41" s="58">
        <v>7549</v>
      </c>
      <c r="H41" s="59">
        <v>80.01</v>
      </c>
      <c r="I41" s="58">
        <v>9430</v>
      </c>
      <c r="J41" s="58">
        <v>7679</v>
      </c>
      <c r="K41" s="59">
        <v>81.43</v>
      </c>
      <c r="L41" s="58">
        <v>9574</v>
      </c>
      <c r="M41" s="58">
        <v>6749</v>
      </c>
      <c r="N41" s="59">
        <v>70.49</v>
      </c>
      <c r="O41" s="58">
        <v>9574</v>
      </c>
      <c r="P41" s="58">
        <v>6739</v>
      </c>
      <c r="Q41" s="59">
        <v>70.39</v>
      </c>
      <c r="R41" s="58">
        <f t="shared" si="3"/>
        <v>9574</v>
      </c>
      <c r="S41" s="58">
        <v>6745</v>
      </c>
      <c r="T41" s="59">
        <v>70.45</v>
      </c>
      <c r="U41" s="56">
        <f>U40+1</f>
        <v>23</v>
      </c>
      <c r="V41" s="60"/>
    </row>
    <row r="42" spans="1:22" s="61" customFormat="1" ht="19.5" customHeight="1">
      <c r="A42" s="52">
        <f>A41+1</f>
        <v>24</v>
      </c>
      <c r="B42" s="57" t="s">
        <v>54</v>
      </c>
      <c r="C42" s="58">
        <v>8524</v>
      </c>
      <c r="D42" s="58">
        <v>7444</v>
      </c>
      <c r="E42" s="59">
        <v>87.33</v>
      </c>
      <c r="F42" s="58">
        <v>8524</v>
      </c>
      <c r="G42" s="58">
        <v>7443</v>
      </c>
      <c r="H42" s="59">
        <v>87.32</v>
      </c>
      <c r="I42" s="58">
        <v>8753</v>
      </c>
      <c r="J42" s="58">
        <v>7260</v>
      </c>
      <c r="K42" s="59">
        <v>82.94</v>
      </c>
      <c r="L42" s="58">
        <v>8663</v>
      </c>
      <c r="M42" s="58">
        <v>7516</v>
      </c>
      <c r="N42" s="59">
        <v>86.76</v>
      </c>
      <c r="O42" s="58">
        <v>8663</v>
      </c>
      <c r="P42" s="58">
        <v>7516</v>
      </c>
      <c r="Q42" s="59">
        <v>86.76</v>
      </c>
      <c r="R42" s="58">
        <f t="shared" si="3"/>
        <v>8663</v>
      </c>
      <c r="S42" s="58">
        <v>7516</v>
      </c>
      <c r="T42" s="59">
        <v>86.76</v>
      </c>
      <c r="U42" s="56">
        <f>U41+1</f>
        <v>24</v>
      </c>
      <c r="V42" s="60"/>
    </row>
    <row r="43" spans="1:22" s="61" customFormat="1" ht="19.5" customHeight="1">
      <c r="A43" s="52">
        <f>A42+1</f>
        <v>25</v>
      </c>
      <c r="B43" s="57" t="s">
        <v>55</v>
      </c>
      <c r="C43" s="58">
        <v>8724</v>
      </c>
      <c r="D43" s="58">
        <v>7345</v>
      </c>
      <c r="E43" s="59">
        <v>84.19</v>
      </c>
      <c r="F43" s="58">
        <v>8724</v>
      </c>
      <c r="G43" s="58">
        <v>7343</v>
      </c>
      <c r="H43" s="59">
        <v>84.17</v>
      </c>
      <c r="I43" s="58">
        <v>8854</v>
      </c>
      <c r="J43" s="58">
        <v>7677</v>
      </c>
      <c r="K43" s="59">
        <v>86.71</v>
      </c>
      <c r="L43" s="58">
        <v>8936</v>
      </c>
      <c r="M43" s="58">
        <v>7811</v>
      </c>
      <c r="N43" s="59">
        <v>87.41</v>
      </c>
      <c r="O43" s="58">
        <v>8936</v>
      </c>
      <c r="P43" s="58">
        <v>7811</v>
      </c>
      <c r="Q43" s="59">
        <v>87.41</v>
      </c>
      <c r="R43" s="58">
        <f t="shared" si="3"/>
        <v>8936</v>
      </c>
      <c r="S43" s="58">
        <v>7811</v>
      </c>
      <c r="T43" s="59">
        <v>87.41</v>
      </c>
      <c r="U43" s="56">
        <f>U42+1</f>
        <v>25</v>
      </c>
      <c r="V43" s="60"/>
    </row>
    <row r="44" spans="1:22" s="64" customFormat="1" ht="19.5" customHeight="1">
      <c r="A44" s="40" t="s">
        <v>56</v>
      </c>
      <c r="B44" s="68"/>
      <c r="C44" s="62">
        <f>C45</f>
        <v>13160</v>
      </c>
      <c r="D44" s="62">
        <f>D45</f>
        <v>11676</v>
      </c>
      <c r="E44" s="63">
        <v>88.72</v>
      </c>
      <c r="F44" s="62">
        <f>SUM(F45)</f>
        <v>13160</v>
      </c>
      <c r="G44" s="62">
        <f>SUM(G45)</f>
        <v>11676</v>
      </c>
      <c r="H44" s="63">
        <v>88.72</v>
      </c>
      <c r="I44" s="62">
        <f>SUM(I45)</f>
        <v>13945</v>
      </c>
      <c r="J44" s="62">
        <f>SUM(J45)</f>
        <v>11118</v>
      </c>
      <c r="K44" s="63">
        <v>79.73</v>
      </c>
      <c r="L44" s="62">
        <f>SUM(L45)</f>
        <v>13440</v>
      </c>
      <c r="M44" s="62">
        <f>SUM(M45)</f>
        <v>11118</v>
      </c>
      <c r="N44" s="63">
        <v>82.72</v>
      </c>
      <c r="O44" s="62">
        <f>O45</f>
        <v>13440</v>
      </c>
      <c r="P44" s="62">
        <f>P45</f>
        <v>11113</v>
      </c>
      <c r="Q44" s="63">
        <v>82.69</v>
      </c>
      <c r="R44" s="62">
        <f t="shared" si="3"/>
        <v>13440</v>
      </c>
      <c r="S44" s="62">
        <f>S45</f>
        <v>11115</v>
      </c>
      <c r="T44" s="63">
        <v>82.7</v>
      </c>
      <c r="U44" s="44" t="s">
        <v>57</v>
      </c>
      <c r="V44" s="45"/>
    </row>
    <row r="45" spans="1:22" s="61" customFormat="1" ht="19.5" customHeight="1">
      <c r="A45" s="69">
        <v>26</v>
      </c>
      <c r="B45" s="70" t="s">
        <v>58</v>
      </c>
      <c r="C45" s="71">
        <v>13160</v>
      </c>
      <c r="D45" s="71">
        <v>11676</v>
      </c>
      <c r="E45" s="72">
        <v>88.72</v>
      </c>
      <c r="F45" s="71">
        <v>13160</v>
      </c>
      <c r="G45" s="71">
        <v>11676</v>
      </c>
      <c r="H45" s="72">
        <v>88.72</v>
      </c>
      <c r="I45" s="71">
        <v>13945</v>
      </c>
      <c r="J45" s="71">
        <v>11118</v>
      </c>
      <c r="K45" s="72">
        <v>79.73</v>
      </c>
      <c r="L45" s="71">
        <v>13440</v>
      </c>
      <c r="M45" s="71">
        <v>11118</v>
      </c>
      <c r="N45" s="72">
        <v>82.72</v>
      </c>
      <c r="O45" s="71">
        <v>13440</v>
      </c>
      <c r="P45" s="71">
        <v>11113</v>
      </c>
      <c r="Q45" s="72">
        <v>82.69</v>
      </c>
      <c r="R45" s="71">
        <f t="shared" si="3"/>
        <v>13440</v>
      </c>
      <c r="S45" s="71">
        <v>11115</v>
      </c>
      <c r="T45" s="72">
        <v>82.7</v>
      </c>
      <c r="U45" s="73">
        <v>26</v>
      </c>
      <c r="V45" s="60"/>
    </row>
    <row r="46" spans="1:22" s="61" customFormat="1" ht="19.5" customHeight="1">
      <c r="A46" s="52" t="s">
        <v>59</v>
      </c>
      <c r="B46" s="74"/>
      <c r="C46" s="58"/>
      <c r="D46" s="58"/>
      <c r="E46" s="59"/>
      <c r="F46" s="58"/>
      <c r="G46" s="58"/>
      <c r="H46" s="59"/>
      <c r="I46" s="58"/>
      <c r="J46" s="58"/>
      <c r="K46" s="59"/>
      <c r="L46" s="58"/>
      <c r="M46" s="58"/>
      <c r="N46" s="59"/>
      <c r="O46" s="58"/>
      <c r="P46" s="58"/>
      <c r="Q46" s="59"/>
      <c r="R46" s="58"/>
      <c r="S46" s="58"/>
      <c r="T46" s="59"/>
      <c r="U46" s="75"/>
      <c r="V46" s="60"/>
    </row>
    <row r="47" spans="1:22" s="61" customFormat="1" ht="19.5" customHeight="1">
      <c r="A47" s="52"/>
      <c r="B47" s="74"/>
      <c r="C47" s="58"/>
      <c r="D47" s="58"/>
      <c r="E47" s="59"/>
      <c r="F47" s="58"/>
      <c r="G47" s="58"/>
      <c r="H47" s="59"/>
      <c r="I47" s="58"/>
      <c r="J47" s="58"/>
      <c r="K47" s="59"/>
      <c r="L47" s="58"/>
      <c r="M47" s="58"/>
      <c r="N47" s="59"/>
      <c r="O47" s="58"/>
      <c r="P47" s="58"/>
      <c r="Q47" s="59"/>
      <c r="R47" s="58"/>
      <c r="S47" s="58"/>
      <c r="T47" s="59"/>
      <c r="U47" s="75"/>
      <c r="V47" s="60"/>
    </row>
    <row r="48" spans="1:22" s="61" customFormat="1" ht="17.25">
      <c r="A48" s="60"/>
      <c r="B48" s="76"/>
      <c r="C48" s="76"/>
      <c r="D48" s="76"/>
      <c r="E48" s="60"/>
      <c r="F48" s="5" t="s">
        <v>60</v>
      </c>
      <c r="G48" s="76"/>
      <c r="H48" s="76"/>
      <c r="I48" s="76"/>
      <c r="J48" s="76"/>
      <c r="K48" s="76"/>
      <c r="L48" s="76"/>
      <c r="M48" s="76"/>
      <c r="N48" s="60"/>
      <c r="O48" s="60"/>
      <c r="P48" s="60"/>
      <c r="Q48" s="60"/>
      <c r="R48" s="60"/>
      <c r="S48" s="60"/>
      <c r="T48" s="60"/>
      <c r="U48" s="60"/>
      <c r="V48" s="60"/>
    </row>
    <row r="49" spans="1:22" s="61" customFormat="1" ht="14.25" thickBot="1">
      <c r="A49" s="60"/>
      <c r="B49" s="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60"/>
      <c r="O49" s="60"/>
      <c r="P49" s="60"/>
      <c r="Q49" s="60"/>
      <c r="R49" s="60"/>
      <c r="S49" s="60"/>
      <c r="T49" s="60"/>
      <c r="U49" s="60"/>
      <c r="V49" s="60"/>
    </row>
    <row r="50" spans="1:22" s="61" customFormat="1" ht="12" customHeight="1" thickTop="1">
      <c r="A50" s="7" t="s">
        <v>2</v>
      </c>
      <c r="B50" s="77"/>
      <c r="C50" s="9" t="s">
        <v>3</v>
      </c>
      <c r="D50" s="7"/>
      <c r="E50" s="10"/>
      <c r="F50" s="9" t="s">
        <v>4</v>
      </c>
      <c r="G50" s="7"/>
      <c r="H50" s="10"/>
      <c r="I50" s="11" t="s">
        <v>5</v>
      </c>
      <c r="J50" s="78"/>
      <c r="K50" s="10" t="s">
        <v>6</v>
      </c>
      <c r="L50" s="9" t="s">
        <v>7</v>
      </c>
      <c r="M50" s="7"/>
      <c r="N50" s="10"/>
      <c r="O50" s="13" t="s">
        <v>8</v>
      </c>
      <c r="P50" s="14"/>
      <c r="Q50" s="15"/>
      <c r="R50" s="13" t="s">
        <v>9</v>
      </c>
      <c r="S50" s="14"/>
      <c r="T50" s="15"/>
      <c r="U50" s="16" t="s">
        <v>10</v>
      </c>
      <c r="V50" s="60"/>
    </row>
    <row r="51" spans="1:22" s="61" customFormat="1" ht="12" customHeight="1">
      <c r="A51" s="79"/>
      <c r="B51" s="80"/>
      <c r="C51" s="81"/>
      <c r="D51" s="82"/>
      <c r="E51" s="83"/>
      <c r="F51" s="81"/>
      <c r="G51" s="82"/>
      <c r="H51" s="83"/>
      <c r="I51" s="84"/>
      <c r="J51" s="85"/>
      <c r="K51" s="83"/>
      <c r="L51" s="81"/>
      <c r="M51" s="82"/>
      <c r="N51" s="83"/>
      <c r="O51" s="24" t="s">
        <v>11</v>
      </c>
      <c r="P51" s="25"/>
      <c r="Q51" s="26"/>
      <c r="R51" s="24" t="s">
        <v>11</v>
      </c>
      <c r="S51" s="25"/>
      <c r="T51" s="26"/>
      <c r="U51" s="27"/>
      <c r="V51" s="60"/>
    </row>
    <row r="52" spans="1:52" s="61" customFormat="1" ht="22.5">
      <c r="A52" s="82"/>
      <c r="B52" s="83"/>
      <c r="C52" s="28" t="s">
        <v>12</v>
      </c>
      <c r="D52" s="29" t="s">
        <v>13</v>
      </c>
      <c r="E52" s="29" t="s">
        <v>14</v>
      </c>
      <c r="F52" s="28" t="s">
        <v>12</v>
      </c>
      <c r="G52" s="29" t="s">
        <v>13</v>
      </c>
      <c r="H52" s="29" t="s">
        <v>14</v>
      </c>
      <c r="I52" s="28" t="s">
        <v>12</v>
      </c>
      <c r="J52" s="30" t="s">
        <v>13</v>
      </c>
      <c r="K52" s="31" t="s">
        <v>14</v>
      </c>
      <c r="L52" s="28" t="s">
        <v>12</v>
      </c>
      <c r="M52" s="29" t="s">
        <v>13</v>
      </c>
      <c r="N52" s="29" t="s">
        <v>14</v>
      </c>
      <c r="O52" s="28" t="s">
        <v>12</v>
      </c>
      <c r="P52" s="29" t="s">
        <v>13</v>
      </c>
      <c r="Q52" s="29" t="s">
        <v>14</v>
      </c>
      <c r="R52" s="28" t="s">
        <v>12</v>
      </c>
      <c r="S52" s="29" t="s">
        <v>13</v>
      </c>
      <c r="T52" s="29" t="s">
        <v>14</v>
      </c>
      <c r="U52" s="32"/>
      <c r="V52" s="60"/>
      <c r="AZ52" s="60"/>
    </row>
    <row r="53" spans="1:52" ht="13.5">
      <c r="A53" s="86"/>
      <c r="B53" s="87"/>
      <c r="C53" s="88"/>
      <c r="D53" s="36"/>
      <c r="E53" s="37" t="s">
        <v>61</v>
      </c>
      <c r="F53" s="88"/>
      <c r="G53" s="36"/>
      <c r="H53" s="37" t="s">
        <v>61</v>
      </c>
      <c r="I53" s="88"/>
      <c r="J53" s="36"/>
      <c r="K53" s="37" t="s">
        <v>61</v>
      </c>
      <c r="L53" s="88"/>
      <c r="M53" s="36"/>
      <c r="N53" s="37" t="s">
        <v>61</v>
      </c>
      <c r="O53" s="88"/>
      <c r="P53" s="36"/>
      <c r="Q53" s="37" t="s">
        <v>61</v>
      </c>
      <c r="R53" s="88"/>
      <c r="S53" s="36"/>
      <c r="T53" s="37" t="s">
        <v>61</v>
      </c>
      <c r="U53" s="89"/>
      <c r="V53" s="1"/>
      <c r="AZ53" s="1"/>
    </row>
    <row r="54" spans="1:22" s="64" customFormat="1" ht="19.5" customHeight="1">
      <c r="A54" s="40" t="s">
        <v>62</v>
      </c>
      <c r="B54" s="68"/>
      <c r="C54" s="62">
        <f>SUM(C55:C62)</f>
        <v>31709</v>
      </c>
      <c r="D54" s="62">
        <f>SUM(D55:D62)</f>
        <v>27535</v>
      </c>
      <c r="E54" s="63">
        <v>86.84</v>
      </c>
      <c r="F54" s="62">
        <f>SUM(F55:F62)</f>
        <v>31709</v>
      </c>
      <c r="G54" s="62">
        <f>SUM(G55:G62)</f>
        <v>27539</v>
      </c>
      <c r="H54" s="63">
        <v>86.85</v>
      </c>
      <c r="I54" s="62">
        <f>SUM(I55:I62)</f>
        <v>32394</v>
      </c>
      <c r="J54" s="62">
        <v>27211</v>
      </c>
      <c r="K54" s="63">
        <v>84</v>
      </c>
      <c r="L54" s="62">
        <f aca="true" t="shared" si="8" ref="L54:S54">SUM(L55:L62)</f>
        <v>32224</v>
      </c>
      <c r="M54" s="62">
        <f>SUM(M55:M62)</f>
        <v>27951</v>
      </c>
      <c r="N54" s="63">
        <v>86.74</v>
      </c>
      <c r="O54" s="62">
        <f t="shared" si="8"/>
        <v>32224</v>
      </c>
      <c r="P54" s="62">
        <f t="shared" si="8"/>
        <v>27919</v>
      </c>
      <c r="Q54" s="63">
        <v>86.64</v>
      </c>
      <c r="R54" s="62">
        <f t="shared" si="3"/>
        <v>32224</v>
      </c>
      <c r="S54" s="62">
        <f t="shared" si="8"/>
        <v>27948</v>
      </c>
      <c r="T54" s="63">
        <v>86.73</v>
      </c>
      <c r="U54" s="44" t="s">
        <v>63</v>
      </c>
      <c r="V54" s="45"/>
    </row>
    <row r="55" spans="1:22" s="61" customFormat="1" ht="19.5" customHeight="1">
      <c r="A55" s="52">
        <v>27</v>
      </c>
      <c r="B55" s="57" t="s">
        <v>64</v>
      </c>
      <c r="C55" s="58">
        <v>2727</v>
      </c>
      <c r="D55" s="58">
        <v>2351</v>
      </c>
      <c r="E55" s="59">
        <v>86.21</v>
      </c>
      <c r="F55" s="58">
        <v>2727</v>
      </c>
      <c r="G55" s="58">
        <v>2350</v>
      </c>
      <c r="H55" s="59">
        <v>86.18</v>
      </c>
      <c r="I55" s="58">
        <v>2813</v>
      </c>
      <c r="J55" s="58">
        <v>2346</v>
      </c>
      <c r="K55" s="59">
        <v>83.4</v>
      </c>
      <c r="L55" s="58">
        <v>2780</v>
      </c>
      <c r="M55" s="58">
        <v>2390</v>
      </c>
      <c r="N55" s="59">
        <v>85.97</v>
      </c>
      <c r="O55" s="58">
        <v>2780</v>
      </c>
      <c r="P55" s="58">
        <v>2390</v>
      </c>
      <c r="Q55" s="59">
        <v>85.97</v>
      </c>
      <c r="R55" s="58">
        <f t="shared" si="3"/>
        <v>2780</v>
      </c>
      <c r="S55" s="58">
        <v>2389</v>
      </c>
      <c r="T55" s="59">
        <v>85.94</v>
      </c>
      <c r="U55" s="56">
        <v>27</v>
      </c>
      <c r="V55" s="60"/>
    </row>
    <row r="56" spans="1:22" s="61" customFormat="1" ht="19.5" customHeight="1">
      <c r="A56" s="52">
        <f aca="true" t="shared" si="9" ref="A56:A62">A55+1</f>
        <v>28</v>
      </c>
      <c r="B56" s="57" t="s">
        <v>65</v>
      </c>
      <c r="C56" s="58">
        <v>5445</v>
      </c>
      <c r="D56" s="58">
        <v>4815</v>
      </c>
      <c r="E56" s="59">
        <v>88.43</v>
      </c>
      <c r="F56" s="58">
        <v>5445</v>
      </c>
      <c r="G56" s="58">
        <v>4814</v>
      </c>
      <c r="H56" s="59">
        <v>88.41</v>
      </c>
      <c r="I56" s="58">
        <v>5487</v>
      </c>
      <c r="J56" s="58">
        <v>4650</v>
      </c>
      <c r="K56" s="59">
        <v>84.75</v>
      </c>
      <c r="L56" s="58">
        <v>5497</v>
      </c>
      <c r="M56" s="58">
        <v>4880</v>
      </c>
      <c r="N56" s="59">
        <v>88.78</v>
      </c>
      <c r="O56" s="58">
        <v>5497</v>
      </c>
      <c r="P56" s="58">
        <v>4871</v>
      </c>
      <c r="Q56" s="59">
        <v>88.61</v>
      </c>
      <c r="R56" s="58">
        <f t="shared" si="3"/>
        <v>5497</v>
      </c>
      <c r="S56" s="58">
        <v>4880</v>
      </c>
      <c r="T56" s="59">
        <v>88.78</v>
      </c>
      <c r="U56" s="56">
        <f aca="true" t="shared" si="10" ref="U56:U62">U55+1</f>
        <v>28</v>
      </c>
      <c r="V56" s="60"/>
    </row>
    <row r="57" spans="1:22" s="61" customFormat="1" ht="19.5" customHeight="1">
      <c r="A57" s="52">
        <f t="shared" si="9"/>
        <v>29</v>
      </c>
      <c r="B57" s="57" t="s">
        <v>66</v>
      </c>
      <c r="C57" s="58">
        <v>2055</v>
      </c>
      <c r="D57" s="58">
        <v>1758</v>
      </c>
      <c r="E57" s="59">
        <v>85.55</v>
      </c>
      <c r="F57" s="58">
        <v>2055</v>
      </c>
      <c r="G57" s="58">
        <v>1758</v>
      </c>
      <c r="H57" s="59">
        <v>85.55</v>
      </c>
      <c r="I57" s="58">
        <v>2148</v>
      </c>
      <c r="J57" s="58">
        <v>1814</v>
      </c>
      <c r="K57" s="59">
        <v>85.71</v>
      </c>
      <c r="L57" s="58">
        <v>2098</v>
      </c>
      <c r="M57" s="58">
        <v>1866</v>
      </c>
      <c r="N57" s="59">
        <v>88.94</v>
      </c>
      <c r="O57" s="58">
        <v>2098</v>
      </c>
      <c r="P57" s="58">
        <v>1865</v>
      </c>
      <c r="Q57" s="59">
        <v>88.89</v>
      </c>
      <c r="R57" s="58">
        <f t="shared" si="3"/>
        <v>2098</v>
      </c>
      <c r="S57" s="58">
        <v>1865</v>
      </c>
      <c r="T57" s="59">
        <v>88.89</v>
      </c>
      <c r="U57" s="56">
        <f t="shared" si="10"/>
        <v>29</v>
      </c>
      <c r="V57" s="60"/>
    </row>
    <row r="58" spans="1:22" s="61" customFormat="1" ht="19.5" customHeight="1">
      <c r="A58" s="52">
        <f t="shared" si="9"/>
        <v>30</v>
      </c>
      <c r="B58" s="57" t="s">
        <v>67</v>
      </c>
      <c r="C58" s="58">
        <v>3752</v>
      </c>
      <c r="D58" s="58">
        <v>3177</v>
      </c>
      <c r="E58" s="59">
        <v>84.67</v>
      </c>
      <c r="F58" s="58">
        <v>3752</v>
      </c>
      <c r="G58" s="58">
        <v>3173</v>
      </c>
      <c r="H58" s="59">
        <v>84.57</v>
      </c>
      <c r="I58" s="58">
        <v>4000</v>
      </c>
      <c r="J58" s="58">
        <v>3430</v>
      </c>
      <c r="K58" s="59">
        <v>85.75</v>
      </c>
      <c r="L58" s="58">
        <v>3888</v>
      </c>
      <c r="M58" s="58">
        <v>3372</v>
      </c>
      <c r="N58" s="59">
        <v>86.73</v>
      </c>
      <c r="O58" s="58">
        <v>3888</v>
      </c>
      <c r="P58" s="58">
        <v>3370</v>
      </c>
      <c r="Q58" s="59">
        <v>86.68</v>
      </c>
      <c r="R58" s="58">
        <f t="shared" si="3"/>
        <v>3888</v>
      </c>
      <c r="S58" s="58">
        <v>3371</v>
      </c>
      <c r="T58" s="59">
        <v>86.7</v>
      </c>
      <c r="U58" s="56">
        <f t="shared" si="10"/>
        <v>30</v>
      </c>
      <c r="V58" s="60"/>
    </row>
    <row r="59" spans="1:22" s="61" customFormat="1" ht="19.5" customHeight="1">
      <c r="A59" s="52">
        <f t="shared" si="9"/>
        <v>31</v>
      </c>
      <c r="B59" s="57" t="s">
        <v>68</v>
      </c>
      <c r="C59" s="58">
        <v>2771</v>
      </c>
      <c r="D59" s="58">
        <v>2537</v>
      </c>
      <c r="E59" s="59">
        <v>91.56</v>
      </c>
      <c r="F59" s="58">
        <v>2771</v>
      </c>
      <c r="G59" s="58">
        <v>2535</v>
      </c>
      <c r="H59" s="59">
        <v>91.48</v>
      </c>
      <c r="I59" s="58">
        <v>2827</v>
      </c>
      <c r="J59" s="58">
        <v>2545</v>
      </c>
      <c r="K59" s="59">
        <v>90.02</v>
      </c>
      <c r="L59" s="58">
        <v>2807</v>
      </c>
      <c r="M59" s="58">
        <v>2584</v>
      </c>
      <c r="N59" s="59">
        <v>92.06</v>
      </c>
      <c r="O59" s="58">
        <v>2807</v>
      </c>
      <c r="P59" s="58">
        <v>2584</v>
      </c>
      <c r="Q59" s="59">
        <v>92.06</v>
      </c>
      <c r="R59" s="58">
        <f t="shared" si="3"/>
        <v>2807</v>
      </c>
      <c r="S59" s="58">
        <v>2584</v>
      </c>
      <c r="T59" s="59">
        <v>92.06</v>
      </c>
      <c r="U59" s="56">
        <f t="shared" si="10"/>
        <v>31</v>
      </c>
      <c r="V59" s="60"/>
    </row>
    <row r="60" spans="1:22" s="61" customFormat="1" ht="19.5" customHeight="1">
      <c r="A60" s="52">
        <f t="shared" si="9"/>
        <v>32</v>
      </c>
      <c r="B60" s="57" t="s">
        <v>69</v>
      </c>
      <c r="C60" s="58">
        <v>3987</v>
      </c>
      <c r="D60" s="58">
        <v>3410</v>
      </c>
      <c r="E60" s="59">
        <v>85.53</v>
      </c>
      <c r="F60" s="58">
        <v>3987</v>
      </c>
      <c r="G60" s="58">
        <v>3411</v>
      </c>
      <c r="H60" s="59">
        <v>85.55</v>
      </c>
      <c r="I60" s="58">
        <v>4002</v>
      </c>
      <c r="J60" s="58">
        <v>3275</v>
      </c>
      <c r="K60" s="59">
        <v>81.83</v>
      </c>
      <c r="L60" s="58">
        <v>4043</v>
      </c>
      <c r="M60" s="58">
        <v>3479</v>
      </c>
      <c r="N60" s="59">
        <v>86.05</v>
      </c>
      <c r="O60" s="58">
        <v>4043</v>
      </c>
      <c r="P60" s="58">
        <v>3475</v>
      </c>
      <c r="Q60" s="59">
        <v>85.95</v>
      </c>
      <c r="R60" s="58">
        <f t="shared" si="3"/>
        <v>4043</v>
      </c>
      <c r="S60" s="58">
        <v>3482</v>
      </c>
      <c r="T60" s="59">
        <v>86.12</v>
      </c>
      <c r="U60" s="56">
        <f t="shared" si="10"/>
        <v>32</v>
      </c>
      <c r="V60" s="60"/>
    </row>
    <row r="61" spans="1:22" s="61" customFormat="1" ht="19.5" customHeight="1">
      <c r="A61" s="52">
        <f t="shared" si="9"/>
        <v>33</v>
      </c>
      <c r="B61" s="57" t="s">
        <v>70</v>
      </c>
      <c r="C61" s="58">
        <v>2345</v>
      </c>
      <c r="D61" s="58">
        <v>2019</v>
      </c>
      <c r="E61" s="59">
        <v>86.1</v>
      </c>
      <c r="F61" s="58">
        <v>2345</v>
      </c>
      <c r="G61" s="58">
        <v>2019</v>
      </c>
      <c r="H61" s="59">
        <v>86.1</v>
      </c>
      <c r="I61" s="58">
        <v>2355</v>
      </c>
      <c r="J61" s="58">
        <v>2059</v>
      </c>
      <c r="K61" s="59">
        <v>87.43</v>
      </c>
      <c r="L61" s="58">
        <v>2359</v>
      </c>
      <c r="M61" s="58">
        <v>2116</v>
      </c>
      <c r="N61" s="59">
        <v>89.7</v>
      </c>
      <c r="O61" s="58">
        <v>2359</v>
      </c>
      <c r="P61" s="58">
        <v>2113</v>
      </c>
      <c r="Q61" s="59">
        <v>89.57</v>
      </c>
      <c r="R61" s="58">
        <f t="shared" si="3"/>
        <v>2359</v>
      </c>
      <c r="S61" s="58">
        <v>2115</v>
      </c>
      <c r="T61" s="59">
        <v>89.66</v>
      </c>
      <c r="U61" s="56">
        <f t="shared" si="10"/>
        <v>33</v>
      </c>
      <c r="V61" s="60"/>
    </row>
    <row r="62" spans="1:22" s="61" customFormat="1" ht="19.5" customHeight="1">
      <c r="A62" s="52">
        <f t="shared" si="9"/>
        <v>34</v>
      </c>
      <c r="B62" s="57" t="s">
        <v>71</v>
      </c>
      <c r="C62" s="58">
        <v>8627</v>
      </c>
      <c r="D62" s="58">
        <v>7468</v>
      </c>
      <c r="E62" s="59">
        <v>86.57</v>
      </c>
      <c r="F62" s="58">
        <v>8627</v>
      </c>
      <c r="G62" s="58">
        <v>7479</v>
      </c>
      <c r="H62" s="59">
        <v>86.69</v>
      </c>
      <c r="I62" s="58">
        <v>8762</v>
      </c>
      <c r="J62" s="58">
        <v>7065</v>
      </c>
      <c r="K62" s="59">
        <v>80.63</v>
      </c>
      <c r="L62" s="58">
        <v>8752</v>
      </c>
      <c r="M62" s="58">
        <v>7264</v>
      </c>
      <c r="N62" s="59">
        <v>83</v>
      </c>
      <c r="O62" s="58">
        <v>8752</v>
      </c>
      <c r="P62" s="58">
        <v>7251</v>
      </c>
      <c r="Q62" s="59">
        <v>82.85</v>
      </c>
      <c r="R62" s="58">
        <f t="shared" si="3"/>
        <v>8752</v>
      </c>
      <c r="S62" s="58">
        <v>7262</v>
      </c>
      <c r="T62" s="59">
        <v>82.98</v>
      </c>
      <c r="U62" s="56">
        <f t="shared" si="10"/>
        <v>34</v>
      </c>
      <c r="V62" s="60"/>
    </row>
    <row r="63" spans="1:22" s="64" customFormat="1" ht="19.5" customHeight="1">
      <c r="A63" s="40" t="s">
        <v>72</v>
      </c>
      <c r="B63" s="41"/>
      <c r="C63" s="62">
        <f>SUM(C64:C71)</f>
        <v>47506</v>
      </c>
      <c r="D63" s="62">
        <f>SUM(D64:D71)</f>
        <v>43758</v>
      </c>
      <c r="E63" s="63">
        <v>92.11</v>
      </c>
      <c r="F63" s="62">
        <f>SUM(F64:F71)</f>
        <v>47506</v>
      </c>
      <c r="G63" s="62">
        <f>SUM(G64:G71)</f>
        <v>43769</v>
      </c>
      <c r="H63" s="63">
        <v>92.13</v>
      </c>
      <c r="I63" s="62">
        <f>SUM(I64:I71)</f>
        <v>49240</v>
      </c>
      <c r="J63" s="62">
        <f>SUM(J64:J71)</f>
        <v>42302</v>
      </c>
      <c r="K63" s="63">
        <v>85.91</v>
      </c>
      <c r="L63" s="62">
        <f aca="true" t="shared" si="11" ref="L63:S63">SUM(L64:L71)</f>
        <v>48186</v>
      </c>
      <c r="M63" s="62">
        <f t="shared" si="11"/>
        <v>42639</v>
      </c>
      <c r="N63" s="63">
        <v>88.49</v>
      </c>
      <c r="O63" s="62">
        <f t="shared" si="11"/>
        <v>48186</v>
      </c>
      <c r="P63" s="62">
        <f>SUM(P64:P71)</f>
        <v>42599</v>
      </c>
      <c r="Q63" s="63">
        <v>88.41</v>
      </c>
      <c r="R63" s="62">
        <f t="shared" si="3"/>
        <v>48186</v>
      </c>
      <c r="S63" s="62">
        <f t="shared" si="11"/>
        <v>42630</v>
      </c>
      <c r="T63" s="63">
        <v>88.47</v>
      </c>
      <c r="U63" s="44" t="s">
        <v>73</v>
      </c>
      <c r="V63" s="45"/>
    </row>
    <row r="64" spans="1:22" s="61" customFormat="1" ht="19.5" customHeight="1">
      <c r="A64" s="52">
        <v>35</v>
      </c>
      <c r="B64" s="57" t="s">
        <v>74</v>
      </c>
      <c r="C64" s="58">
        <v>8792</v>
      </c>
      <c r="D64" s="58">
        <v>7987</v>
      </c>
      <c r="E64" s="59">
        <v>90.84</v>
      </c>
      <c r="F64" s="58">
        <v>8792</v>
      </c>
      <c r="G64" s="58">
        <v>7987</v>
      </c>
      <c r="H64" s="59">
        <v>90.84</v>
      </c>
      <c r="I64" s="58">
        <v>8992</v>
      </c>
      <c r="J64" s="58">
        <v>7701</v>
      </c>
      <c r="K64" s="59">
        <v>85.64</v>
      </c>
      <c r="L64" s="58">
        <v>8849</v>
      </c>
      <c r="M64" s="58">
        <v>7760</v>
      </c>
      <c r="N64" s="59">
        <v>87.69</v>
      </c>
      <c r="O64" s="58">
        <v>8849</v>
      </c>
      <c r="P64" s="58">
        <v>7757</v>
      </c>
      <c r="Q64" s="59">
        <v>87.66</v>
      </c>
      <c r="R64" s="58">
        <f t="shared" si="3"/>
        <v>8849</v>
      </c>
      <c r="S64" s="58">
        <v>7760</v>
      </c>
      <c r="T64" s="59">
        <v>87.69</v>
      </c>
      <c r="U64" s="56">
        <v>35</v>
      </c>
      <c r="V64" s="60"/>
    </row>
    <row r="65" spans="1:22" s="61" customFormat="1" ht="19.5" customHeight="1">
      <c r="A65" s="52">
        <f aca="true" t="shared" si="12" ref="A65:A71">A64+1</f>
        <v>36</v>
      </c>
      <c r="B65" s="57" t="s">
        <v>75</v>
      </c>
      <c r="C65" s="58">
        <v>13983</v>
      </c>
      <c r="D65" s="58">
        <v>12898</v>
      </c>
      <c r="E65" s="59">
        <v>92.24</v>
      </c>
      <c r="F65" s="58">
        <v>13983</v>
      </c>
      <c r="G65" s="58">
        <v>12898</v>
      </c>
      <c r="H65" s="59">
        <v>92.24</v>
      </c>
      <c r="I65" s="58">
        <v>14287</v>
      </c>
      <c r="J65" s="58">
        <v>11951</v>
      </c>
      <c r="K65" s="59">
        <v>83.65</v>
      </c>
      <c r="L65" s="58">
        <v>14207</v>
      </c>
      <c r="M65" s="58">
        <v>12295</v>
      </c>
      <c r="N65" s="59">
        <v>86.54</v>
      </c>
      <c r="O65" s="58">
        <v>14207</v>
      </c>
      <c r="P65" s="58">
        <v>12295</v>
      </c>
      <c r="Q65" s="59">
        <v>86.54</v>
      </c>
      <c r="R65" s="58">
        <f t="shared" si="3"/>
        <v>14207</v>
      </c>
      <c r="S65" s="58">
        <v>12295</v>
      </c>
      <c r="T65" s="59">
        <v>86.54</v>
      </c>
      <c r="U65" s="56">
        <f aca="true" t="shared" si="13" ref="U65:U71">U64+1</f>
        <v>36</v>
      </c>
      <c r="V65" s="60"/>
    </row>
    <row r="66" spans="1:22" s="61" customFormat="1" ht="19.5" customHeight="1">
      <c r="A66" s="52">
        <f t="shared" si="12"/>
        <v>37</v>
      </c>
      <c r="B66" s="57" t="s">
        <v>76</v>
      </c>
      <c r="C66" s="58">
        <v>2560</v>
      </c>
      <c r="D66" s="58">
        <v>2383</v>
      </c>
      <c r="E66" s="59">
        <v>93.09</v>
      </c>
      <c r="F66" s="58">
        <v>2560</v>
      </c>
      <c r="G66" s="58">
        <v>2396</v>
      </c>
      <c r="H66" s="59">
        <v>93.59</v>
      </c>
      <c r="I66" s="58">
        <v>2660</v>
      </c>
      <c r="J66" s="58">
        <v>2329</v>
      </c>
      <c r="K66" s="59">
        <v>87.56</v>
      </c>
      <c r="L66" s="58">
        <v>2592</v>
      </c>
      <c r="M66" s="58">
        <v>2308</v>
      </c>
      <c r="N66" s="59">
        <v>89.04</v>
      </c>
      <c r="O66" s="58">
        <v>2592</v>
      </c>
      <c r="P66" s="58">
        <v>2307</v>
      </c>
      <c r="Q66" s="59">
        <v>89</v>
      </c>
      <c r="R66" s="58">
        <f t="shared" si="3"/>
        <v>2592</v>
      </c>
      <c r="S66" s="58">
        <v>2310</v>
      </c>
      <c r="T66" s="59">
        <v>89.12</v>
      </c>
      <c r="U66" s="56">
        <f t="shared" si="13"/>
        <v>37</v>
      </c>
      <c r="V66" s="60"/>
    </row>
    <row r="67" spans="1:22" s="61" customFormat="1" ht="19.5" customHeight="1">
      <c r="A67" s="52">
        <f t="shared" si="12"/>
        <v>38</v>
      </c>
      <c r="B67" s="57" t="s">
        <v>77</v>
      </c>
      <c r="C67" s="58">
        <v>6661</v>
      </c>
      <c r="D67" s="58">
        <v>6210</v>
      </c>
      <c r="E67" s="59">
        <v>93.23</v>
      </c>
      <c r="F67" s="58">
        <v>6661</v>
      </c>
      <c r="G67" s="58">
        <v>6211</v>
      </c>
      <c r="H67" s="59">
        <v>93.24</v>
      </c>
      <c r="I67" s="58">
        <v>7000</v>
      </c>
      <c r="J67" s="58">
        <v>6152</v>
      </c>
      <c r="K67" s="59">
        <v>87.89</v>
      </c>
      <c r="L67" s="58">
        <v>6789</v>
      </c>
      <c r="M67" s="58">
        <v>6186</v>
      </c>
      <c r="N67" s="59">
        <v>91.12</v>
      </c>
      <c r="O67" s="58">
        <v>6789</v>
      </c>
      <c r="P67" s="58">
        <v>6163</v>
      </c>
      <c r="Q67" s="59">
        <v>90.78</v>
      </c>
      <c r="R67" s="58">
        <f t="shared" si="3"/>
        <v>6789</v>
      </c>
      <c r="S67" s="58">
        <v>6180</v>
      </c>
      <c r="T67" s="59">
        <v>91.03</v>
      </c>
      <c r="U67" s="56">
        <f t="shared" si="13"/>
        <v>38</v>
      </c>
      <c r="V67" s="60"/>
    </row>
    <row r="68" spans="1:22" s="61" customFormat="1" ht="19.5" customHeight="1">
      <c r="A68" s="52">
        <f t="shared" si="12"/>
        <v>39</v>
      </c>
      <c r="B68" s="57" t="s">
        <v>78</v>
      </c>
      <c r="C68" s="58">
        <v>3588</v>
      </c>
      <c r="D68" s="58">
        <v>3336</v>
      </c>
      <c r="E68" s="59">
        <v>92.98</v>
      </c>
      <c r="F68" s="58">
        <v>3588</v>
      </c>
      <c r="G68" s="58">
        <v>3335</v>
      </c>
      <c r="H68" s="59">
        <v>92.95</v>
      </c>
      <c r="I68" s="58">
        <v>3813</v>
      </c>
      <c r="J68" s="58">
        <v>3358</v>
      </c>
      <c r="K68" s="59">
        <v>88.07</v>
      </c>
      <c r="L68" s="58">
        <v>3688</v>
      </c>
      <c r="M68" s="58">
        <v>3315</v>
      </c>
      <c r="N68" s="59">
        <v>89.89</v>
      </c>
      <c r="O68" s="58">
        <v>3688</v>
      </c>
      <c r="P68" s="58">
        <v>3313</v>
      </c>
      <c r="Q68" s="59">
        <v>89.83</v>
      </c>
      <c r="R68" s="58">
        <f t="shared" si="3"/>
        <v>3688</v>
      </c>
      <c r="S68" s="58">
        <v>3315</v>
      </c>
      <c r="T68" s="59">
        <v>89.89</v>
      </c>
      <c r="U68" s="56">
        <f t="shared" si="13"/>
        <v>39</v>
      </c>
      <c r="V68" s="60"/>
    </row>
    <row r="69" spans="1:22" s="61" customFormat="1" ht="19.5" customHeight="1">
      <c r="A69" s="52">
        <f t="shared" si="12"/>
        <v>40</v>
      </c>
      <c r="B69" s="57" t="s">
        <v>79</v>
      </c>
      <c r="C69" s="58">
        <v>5582</v>
      </c>
      <c r="D69" s="58">
        <v>5150</v>
      </c>
      <c r="E69" s="59">
        <v>92.26</v>
      </c>
      <c r="F69" s="58">
        <v>5582</v>
      </c>
      <c r="G69" s="58">
        <v>5150</v>
      </c>
      <c r="H69" s="59">
        <v>92.26</v>
      </c>
      <c r="I69" s="58">
        <v>5913</v>
      </c>
      <c r="J69" s="58">
        <v>5025</v>
      </c>
      <c r="K69" s="59">
        <v>84.98</v>
      </c>
      <c r="L69" s="58">
        <v>5681</v>
      </c>
      <c r="M69" s="58">
        <v>5008</v>
      </c>
      <c r="N69" s="59">
        <v>88.15</v>
      </c>
      <c r="O69" s="58">
        <v>5681</v>
      </c>
      <c r="P69" s="58">
        <v>5006</v>
      </c>
      <c r="Q69" s="59">
        <v>88.12</v>
      </c>
      <c r="R69" s="58">
        <f t="shared" si="3"/>
        <v>5681</v>
      </c>
      <c r="S69" s="58">
        <v>5008</v>
      </c>
      <c r="T69" s="59">
        <v>88.15</v>
      </c>
      <c r="U69" s="56">
        <f t="shared" si="13"/>
        <v>40</v>
      </c>
      <c r="V69" s="60"/>
    </row>
    <row r="70" spans="1:22" s="61" customFormat="1" ht="19.5" customHeight="1">
      <c r="A70" s="52">
        <f t="shared" si="12"/>
        <v>41</v>
      </c>
      <c r="B70" s="57" t="s">
        <v>80</v>
      </c>
      <c r="C70" s="58">
        <v>2259</v>
      </c>
      <c r="D70" s="58">
        <v>2075</v>
      </c>
      <c r="E70" s="59">
        <v>91.85</v>
      </c>
      <c r="F70" s="58">
        <v>2259</v>
      </c>
      <c r="G70" s="58">
        <v>2074</v>
      </c>
      <c r="H70" s="59">
        <v>91.81</v>
      </c>
      <c r="I70" s="58">
        <v>2346</v>
      </c>
      <c r="J70" s="58">
        <v>2086</v>
      </c>
      <c r="K70" s="59">
        <v>88.92</v>
      </c>
      <c r="L70" s="58">
        <v>2249</v>
      </c>
      <c r="M70" s="58">
        <v>2045</v>
      </c>
      <c r="N70" s="59">
        <v>90.93</v>
      </c>
      <c r="O70" s="58">
        <v>2249</v>
      </c>
      <c r="P70" s="58">
        <v>2045</v>
      </c>
      <c r="Q70" s="59">
        <v>90.93</v>
      </c>
      <c r="R70" s="58">
        <f t="shared" si="3"/>
        <v>2249</v>
      </c>
      <c r="S70" s="58">
        <v>2045</v>
      </c>
      <c r="T70" s="59">
        <v>90.93</v>
      </c>
      <c r="U70" s="56">
        <f t="shared" si="13"/>
        <v>41</v>
      </c>
      <c r="V70" s="60"/>
    </row>
    <row r="71" spans="1:22" s="61" customFormat="1" ht="19.5" customHeight="1">
      <c r="A71" s="52">
        <f t="shared" si="12"/>
        <v>42</v>
      </c>
      <c r="B71" s="57" t="s">
        <v>81</v>
      </c>
      <c r="C71" s="58">
        <v>4081</v>
      </c>
      <c r="D71" s="58">
        <v>3719</v>
      </c>
      <c r="E71" s="59">
        <v>91.13</v>
      </c>
      <c r="F71" s="58">
        <v>4081</v>
      </c>
      <c r="G71" s="58">
        <v>3718</v>
      </c>
      <c r="H71" s="59">
        <v>91.11</v>
      </c>
      <c r="I71" s="58">
        <v>4229</v>
      </c>
      <c r="J71" s="58">
        <v>3700</v>
      </c>
      <c r="K71" s="59">
        <v>87.49</v>
      </c>
      <c r="L71" s="58">
        <v>4131</v>
      </c>
      <c r="M71" s="58">
        <v>3722</v>
      </c>
      <c r="N71" s="59">
        <v>90.1</v>
      </c>
      <c r="O71" s="58">
        <v>4131</v>
      </c>
      <c r="P71" s="58">
        <v>3713</v>
      </c>
      <c r="Q71" s="59">
        <v>89.88</v>
      </c>
      <c r="R71" s="58">
        <f t="shared" si="3"/>
        <v>4131</v>
      </c>
      <c r="S71" s="58">
        <v>3717</v>
      </c>
      <c r="T71" s="59">
        <v>89.98</v>
      </c>
      <c r="U71" s="56">
        <f t="shared" si="13"/>
        <v>42</v>
      </c>
      <c r="V71" s="60"/>
    </row>
    <row r="72" spans="1:22" s="64" customFormat="1" ht="19.5" customHeight="1">
      <c r="A72" s="40" t="s">
        <v>82</v>
      </c>
      <c r="B72" s="41"/>
      <c r="C72" s="62">
        <f>SUM(C73:C75)</f>
        <v>10184</v>
      </c>
      <c r="D72" s="62">
        <f>SUM(D73:D75)</f>
        <v>8230</v>
      </c>
      <c r="E72" s="63">
        <v>80.81</v>
      </c>
      <c r="F72" s="62">
        <f>SUM(F73:F75)</f>
        <v>10184</v>
      </c>
      <c r="G72" s="62">
        <f>SUM(G73:G75)</f>
        <v>8228</v>
      </c>
      <c r="H72" s="63">
        <v>80.79</v>
      </c>
      <c r="I72" s="62">
        <f>SUM(I73:I75)</f>
        <v>10596</v>
      </c>
      <c r="J72" s="62">
        <f>SUM(J73:J75)</f>
        <v>9308</v>
      </c>
      <c r="K72" s="63">
        <v>87.84</v>
      </c>
      <c r="L72" s="62">
        <f aca="true" t="shared" si="14" ref="L72:S72">SUM(L73:L75)</f>
        <v>10299</v>
      </c>
      <c r="M72" s="62">
        <f t="shared" si="14"/>
        <v>9233</v>
      </c>
      <c r="N72" s="63">
        <v>89.645</v>
      </c>
      <c r="O72" s="62">
        <f t="shared" si="14"/>
        <v>10299</v>
      </c>
      <c r="P72" s="62">
        <f t="shared" si="14"/>
        <v>9214</v>
      </c>
      <c r="Q72" s="63">
        <v>89.46</v>
      </c>
      <c r="R72" s="62">
        <f t="shared" si="3"/>
        <v>10299</v>
      </c>
      <c r="S72" s="62">
        <f t="shared" si="14"/>
        <v>9227</v>
      </c>
      <c r="T72" s="63">
        <v>89.59</v>
      </c>
      <c r="U72" s="44" t="s">
        <v>83</v>
      </c>
      <c r="V72" s="45"/>
    </row>
    <row r="73" spans="1:22" s="61" customFormat="1" ht="19.5" customHeight="1">
      <c r="A73" s="52">
        <v>43</v>
      </c>
      <c r="B73" s="57" t="s">
        <v>84</v>
      </c>
      <c r="C73" s="58">
        <v>3249</v>
      </c>
      <c r="D73" s="58">
        <v>2672</v>
      </c>
      <c r="E73" s="59">
        <v>82.24</v>
      </c>
      <c r="F73" s="58">
        <v>3249</v>
      </c>
      <c r="G73" s="58">
        <v>2672</v>
      </c>
      <c r="H73" s="59">
        <v>82.24</v>
      </c>
      <c r="I73" s="58">
        <v>3372</v>
      </c>
      <c r="J73" s="58">
        <v>3020</v>
      </c>
      <c r="K73" s="59">
        <v>89.56</v>
      </c>
      <c r="L73" s="58">
        <v>3284</v>
      </c>
      <c r="M73" s="58">
        <v>3014</v>
      </c>
      <c r="N73" s="59">
        <v>91.78</v>
      </c>
      <c r="O73" s="58">
        <v>3284</v>
      </c>
      <c r="P73" s="58">
        <v>3014</v>
      </c>
      <c r="Q73" s="59">
        <v>91.78</v>
      </c>
      <c r="R73" s="58">
        <f t="shared" si="3"/>
        <v>3284</v>
      </c>
      <c r="S73" s="58">
        <v>3014</v>
      </c>
      <c r="T73" s="59">
        <v>91.78</v>
      </c>
      <c r="U73" s="56">
        <v>43</v>
      </c>
      <c r="V73" s="60"/>
    </row>
    <row r="74" spans="1:22" s="61" customFormat="1" ht="19.5" customHeight="1">
      <c r="A74" s="52">
        <f>A73+1</f>
        <v>44</v>
      </c>
      <c r="B74" s="57" t="s">
        <v>85</v>
      </c>
      <c r="C74" s="58">
        <v>4249</v>
      </c>
      <c r="D74" s="58">
        <v>3362</v>
      </c>
      <c r="E74" s="59">
        <v>79.12</v>
      </c>
      <c r="F74" s="58">
        <v>4249</v>
      </c>
      <c r="G74" s="58">
        <v>3361</v>
      </c>
      <c r="H74" s="59">
        <v>79.1</v>
      </c>
      <c r="I74" s="58">
        <v>4428</v>
      </c>
      <c r="J74" s="58">
        <v>3896</v>
      </c>
      <c r="K74" s="59">
        <v>87.99</v>
      </c>
      <c r="L74" s="58">
        <v>4287</v>
      </c>
      <c r="M74" s="58">
        <v>3791</v>
      </c>
      <c r="N74" s="59">
        <v>88.43</v>
      </c>
      <c r="O74" s="58">
        <v>4287</v>
      </c>
      <c r="P74" s="58">
        <v>3781</v>
      </c>
      <c r="Q74" s="59">
        <v>88.2</v>
      </c>
      <c r="R74" s="58">
        <f t="shared" si="3"/>
        <v>4287</v>
      </c>
      <c r="S74" s="58">
        <v>3790</v>
      </c>
      <c r="T74" s="59">
        <v>88.41</v>
      </c>
      <c r="U74" s="56">
        <f>U73+1</f>
        <v>44</v>
      </c>
      <c r="V74" s="60"/>
    </row>
    <row r="75" spans="1:22" s="61" customFormat="1" ht="19.5" customHeight="1">
      <c r="A75" s="52">
        <f>A74+1</f>
        <v>45</v>
      </c>
      <c r="B75" s="57" t="s">
        <v>86</v>
      </c>
      <c r="C75" s="58">
        <v>2686</v>
      </c>
      <c r="D75" s="58">
        <v>2196</v>
      </c>
      <c r="E75" s="59">
        <v>81.76</v>
      </c>
      <c r="F75" s="58">
        <v>2686</v>
      </c>
      <c r="G75" s="58">
        <v>2195</v>
      </c>
      <c r="H75" s="59">
        <v>81.72</v>
      </c>
      <c r="I75" s="58">
        <v>2796</v>
      </c>
      <c r="J75" s="58">
        <v>2392</v>
      </c>
      <c r="K75" s="59">
        <v>85.55</v>
      </c>
      <c r="L75" s="58">
        <v>2728</v>
      </c>
      <c r="M75" s="58">
        <v>2428</v>
      </c>
      <c r="N75" s="59">
        <v>89</v>
      </c>
      <c r="O75" s="58">
        <v>2728</v>
      </c>
      <c r="P75" s="58">
        <v>2419</v>
      </c>
      <c r="Q75" s="59">
        <v>88.67</v>
      </c>
      <c r="R75" s="58">
        <f t="shared" si="3"/>
        <v>2728</v>
      </c>
      <c r="S75" s="58">
        <v>2423</v>
      </c>
      <c r="T75" s="59">
        <v>88.82</v>
      </c>
      <c r="U75" s="56">
        <f>U74+1</f>
        <v>45</v>
      </c>
      <c r="V75" s="60"/>
    </row>
    <row r="76" spans="1:22" s="64" customFormat="1" ht="19.5" customHeight="1">
      <c r="A76" s="40" t="s">
        <v>87</v>
      </c>
      <c r="B76" s="41"/>
      <c r="C76" s="62">
        <f>SUM(C77:C78)</f>
        <v>26463</v>
      </c>
      <c r="D76" s="62">
        <f>SUM(D77:D78)</f>
        <v>22941</v>
      </c>
      <c r="E76" s="63">
        <v>86.69</v>
      </c>
      <c r="F76" s="62">
        <f>SUM(F77:F78)</f>
        <v>26463</v>
      </c>
      <c r="G76" s="62">
        <f>SUM(G77:G78)</f>
        <v>22936</v>
      </c>
      <c r="H76" s="63">
        <v>86.67</v>
      </c>
      <c r="I76" s="62">
        <f>SUM(I77:I78)</f>
        <v>27421</v>
      </c>
      <c r="J76" s="62">
        <f>SUM(J77:J78)</f>
        <v>24211</v>
      </c>
      <c r="K76" s="63">
        <v>88.29</v>
      </c>
      <c r="L76" s="62">
        <f>SUM(L77:L78)</f>
        <v>27032</v>
      </c>
      <c r="M76" s="62">
        <f aca="true" t="shared" si="15" ref="M76:S76">SUM(M77:M78)</f>
        <v>23963</v>
      </c>
      <c r="N76" s="63">
        <v>88.65</v>
      </c>
      <c r="O76" s="62">
        <f t="shared" si="15"/>
        <v>27032</v>
      </c>
      <c r="P76" s="62">
        <f t="shared" si="15"/>
        <v>23932</v>
      </c>
      <c r="Q76" s="63">
        <v>88.53</v>
      </c>
      <c r="R76" s="62">
        <f t="shared" si="3"/>
        <v>27032</v>
      </c>
      <c r="S76" s="62">
        <f t="shared" si="15"/>
        <v>23954</v>
      </c>
      <c r="T76" s="63">
        <v>88.61</v>
      </c>
      <c r="U76" s="44" t="s">
        <v>88</v>
      </c>
      <c r="V76" s="45"/>
    </row>
    <row r="77" spans="1:22" s="61" customFormat="1" ht="19.5" customHeight="1">
      <c r="A77" s="52">
        <v>46</v>
      </c>
      <c r="B77" s="57" t="s">
        <v>89</v>
      </c>
      <c r="C77" s="58">
        <v>10429</v>
      </c>
      <c r="D77" s="58">
        <v>9059</v>
      </c>
      <c r="E77" s="59">
        <v>86.86</v>
      </c>
      <c r="F77" s="58">
        <v>10429</v>
      </c>
      <c r="G77" s="58">
        <v>9057</v>
      </c>
      <c r="H77" s="59">
        <v>86.84</v>
      </c>
      <c r="I77" s="58">
        <v>10806</v>
      </c>
      <c r="J77" s="58">
        <v>9427</v>
      </c>
      <c r="K77" s="59">
        <v>87.24</v>
      </c>
      <c r="L77" s="58">
        <v>10624</v>
      </c>
      <c r="M77" s="58">
        <v>9286</v>
      </c>
      <c r="N77" s="59">
        <v>87.41</v>
      </c>
      <c r="O77" s="58">
        <v>10624</v>
      </c>
      <c r="P77" s="58">
        <v>9270</v>
      </c>
      <c r="Q77" s="59">
        <v>87.26</v>
      </c>
      <c r="R77" s="58">
        <f t="shared" si="3"/>
        <v>10624</v>
      </c>
      <c r="S77" s="58">
        <v>9283</v>
      </c>
      <c r="T77" s="59">
        <v>87.38</v>
      </c>
      <c r="U77" s="56">
        <v>46</v>
      </c>
      <c r="V77" s="60"/>
    </row>
    <row r="78" spans="1:22" s="61" customFormat="1" ht="19.5" customHeight="1">
      <c r="A78" s="52">
        <f>A77+1</f>
        <v>47</v>
      </c>
      <c r="B78" s="57" t="s">
        <v>90</v>
      </c>
      <c r="C78" s="58">
        <v>16034</v>
      </c>
      <c r="D78" s="58">
        <v>13882</v>
      </c>
      <c r="E78" s="59">
        <v>86.58</v>
      </c>
      <c r="F78" s="58">
        <v>16034</v>
      </c>
      <c r="G78" s="58">
        <v>13879</v>
      </c>
      <c r="H78" s="59">
        <v>86.56</v>
      </c>
      <c r="I78" s="58">
        <v>16615</v>
      </c>
      <c r="J78" s="58">
        <v>14784</v>
      </c>
      <c r="K78" s="59">
        <v>88.98</v>
      </c>
      <c r="L78" s="58">
        <v>16408</v>
      </c>
      <c r="M78" s="58">
        <v>14677</v>
      </c>
      <c r="N78" s="59">
        <v>89.45</v>
      </c>
      <c r="O78" s="58">
        <v>16408</v>
      </c>
      <c r="P78" s="58">
        <v>14662</v>
      </c>
      <c r="Q78" s="59">
        <v>89.36</v>
      </c>
      <c r="R78" s="58">
        <f t="shared" si="3"/>
        <v>16408</v>
      </c>
      <c r="S78" s="58">
        <v>14671</v>
      </c>
      <c r="T78" s="59">
        <v>89.41</v>
      </c>
      <c r="U78" s="56">
        <f>U77+1</f>
        <v>47</v>
      </c>
      <c r="V78" s="60"/>
    </row>
    <row r="79" spans="1:22" s="64" customFormat="1" ht="19.5" customHeight="1">
      <c r="A79" s="40" t="s">
        <v>91</v>
      </c>
      <c r="B79" s="41"/>
      <c r="C79" s="62">
        <f>SUM(C80:C84)</f>
        <v>13399</v>
      </c>
      <c r="D79" s="62">
        <f>SUM(D80:D84)</f>
        <v>11013</v>
      </c>
      <c r="E79" s="63">
        <v>82.19</v>
      </c>
      <c r="F79" s="65" t="s">
        <v>39</v>
      </c>
      <c r="G79" s="65" t="s">
        <v>39</v>
      </c>
      <c r="H79" s="65" t="s">
        <v>39</v>
      </c>
      <c r="I79" s="62">
        <f>SUM(I80:I84)</f>
        <v>13828</v>
      </c>
      <c r="J79" s="62">
        <f>SUM(J80:J84)</f>
        <v>11953</v>
      </c>
      <c r="K79" s="63">
        <v>86.44</v>
      </c>
      <c r="L79" s="62">
        <f aca="true" t="shared" si="16" ref="L79:S79">SUM(L80:L84)</f>
        <v>13599</v>
      </c>
      <c r="M79" s="62">
        <f t="shared" si="16"/>
        <v>12149</v>
      </c>
      <c r="N79" s="63">
        <v>89.34</v>
      </c>
      <c r="O79" s="62">
        <f t="shared" si="16"/>
        <v>13599</v>
      </c>
      <c r="P79" s="62">
        <f t="shared" si="16"/>
        <v>12146</v>
      </c>
      <c r="Q79" s="63">
        <v>89.32</v>
      </c>
      <c r="R79" s="62">
        <f t="shared" si="3"/>
        <v>13599</v>
      </c>
      <c r="S79" s="62">
        <f t="shared" si="16"/>
        <v>12148</v>
      </c>
      <c r="T79" s="63">
        <v>89.33</v>
      </c>
      <c r="U79" s="44" t="s">
        <v>92</v>
      </c>
      <c r="V79" s="45"/>
    </row>
    <row r="80" spans="1:22" s="61" customFormat="1" ht="19.5" customHeight="1">
      <c r="A80" s="52">
        <v>48</v>
      </c>
      <c r="B80" s="57" t="s">
        <v>93</v>
      </c>
      <c r="C80" s="58">
        <v>1375</v>
      </c>
      <c r="D80" s="58">
        <v>1180</v>
      </c>
      <c r="E80" s="59">
        <v>85.82</v>
      </c>
      <c r="F80" s="66" t="s">
        <v>39</v>
      </c>
      <c r="G80" s="66" t="s">
        <v>39</v>
      </c>
      <c r="H80" s="66" t="s">
        <v>39</v>
      </c>
      <c r="I80" s="58">
        <v>1394</v>
      </c>
      <c r="J80" s="58">
        <v>1212</v>
      </c>
      <c r="K80" s="59">
        <v>86.94</v>
      </c>
      <c r="L80" s="58">
        <v>1370</v>
      </c>
      <c r="M80" s="58">
        <v>1232</v>
      </c>
      <c r="N80" s="59">
        <v>89.93</v>
      </c>
      <c r="O80" s="58">
        <v>1370</v>
      </c>
      <c r="P80" s="58">
        <v>1231</v>
      </c>
      <c r="Q80" s="59">
        <v>89.85</v>
      </c>
      <c r="R80" s="58">
        <f t="shared" si="3"/>
        <v>1370</v>
      </c>
      <c r="S80" s="58">
        <v>1232</v>
      </c>
      <c r="T80" s="59">
        <v>89.93</v>
      </c>
      <c r="U80" s="56">
        <v>48</v>
      </c>
      <c r="V80" s="60"/>
    </row>
    <row r="81" spans="1:22" s="61" customFormat="1" ht="19.5" customHeight="1">
      <c r="A81" s="52">
        <f>A80+1</f>
        <v>49</v>
      </c>
      <c r="B81" s="57" t="s">
        <v>94</v>
      </c>
      <c r="C81" s="58">
        <v>1375</v>
      </c>
      <c r="D81" s="58">
        <v>1159</v>
      </c>
      <c r="E81" s="59">
        <v>84.29</v>
      </c>
      <c r="F81" s="66" t="s">
        <v>39</v>
      </c>
      <c r="G81" s="66" t="s">
        <v>39</v>
      </c>
      <c r="H81" s="66" t="s">
        <v>39</v>
      </c>
      <c r="I81" s="58">
        <v>1431</v>
      </c>
      <c r="J81" s="58">
        <v>1240</v>
      </c>
      <c r="K81" s="59">
        <v>86.65</v>
      </c>
      <c r="L81" s="58">
        <v>1405</v>
      </c>
      <c r="M81" s="58">
        <v>1221</v>
      </c>
      <c r="N81" s="59">
        <v>86.9</v>
      </c>
      <c r="O81" s="58">
        <v>1405</v>
      </c>
      <c r="P81" s="58">
        <v>1221</v>
      </c>
      <c r="Q81" s="59">
        <v>86.9</v>
      </c>
      <c r="R81" s="58">
        <f t="shared" si="3"/>
        <v>1405</v>
      </c>
      <c r="S81" s="58">
        <v>1221</v>
      </c>
      <c r="T81" s="59">
        <v>86.9</v>
      </c>
      <c r="U81" s="56">
        <f>U80+1</f>
        <v>49</v>
      </c>
      <c r="V81" s="60"/>
    </row>
    <row r="82" spans="1:22" s="61" customFormat="1" ht="19.5" customHeight="1">
      <c r="A82" s="52">
        <f>A81+1</f>
        <v>50</v>
      </c>
      <c r="B82" s="57" t="s">
        <v>95</v>
      </c>
      <c r="C82" s="58">
        <v>1198</v>
      </c>
      <c r="D82" s="58">
        <v>1091</v>
      </c>
      <c r="E82" s="59">
        <v>91.07</v>
      </c>
      <c r="F82" s="66" t="s">
        <v>39</v>
      </c>
      <c r="G82" s="66" t="s">
        <v>39</v>
      </c>
      <c r="H82" s="66" t="s">
        <v>39</v>
      </c>
      <c r="I82" s="58">
        <v>1240</v>
      </c>
      <c r="J82" s="58">
        <v>1109</v>
      </c>
      <c r="K82" s="59">
        <v>89.44</v>
      </c>
      <c r="L82" s="58">
        <v>1225</v>
      </c>
      <c r="M82" s="58">
        <v>1120</v>
      </c>
      <c r="N82" s="59">
        <v>91.43</v>
      </c>
      <c r="O82" s="58">
        <v>1225</v>
      </c>
      <c r="P82" s="58">
        <v>1120</v>
      </c>
      <c r="Q82" s="59">
        <v>91.43</v>
      </c>
      <c r="R82" s="58">
        <f t="shared" si="3"/>
        <v>1225</v>
      </c>
      <c r="S82" s="58">
        <v>1120</v>
      </c>
      <c r="T82" s="59">
        <v>91.43</v>
      </c>
      <c r="U82" s="56">
        <f>U81+1</f>
        <v>50</v>
      </c>
      <c r="V82" s="60"/>
    </row>
    <row r="83" spans="1:22" s="61" customFormat="1" ht="19.5" customHeight="1">
      <c r="A83" s="52">
        <f>A82+1</f>
        <v>51</v>
      </c>
      <c r="B83" s="57" t="s">
        <v>96</v>
      </c>
      <c r="C83" s="58">
        <v>3338</v>
      </c>
      <c r="D83" s="58">
        <v>2825</v>
      </c>
      <c r="E83" s="59">
        <v>84.63</v>
      </c>
      <c r="F83" s="66" t="s">
        <v>39</v>
      </c>
      <c r="G83" s="66" t="s">
        <v>39</v>
      </c>
      <c r="H83" s="66" t="s">
        <v>39</v>
      </c>
      <c r="I83" s="58">
        <v>3408</v>
      </c>
      <c r="J83" s="58">
        <v>2990</v>
      </c>
      <c r="K83" s="59">
        <v>87.73</v>
      </c>
      <c r="L83" s="58">
        <v>3380</v>
      </c>
      <c r="M83" s="58">
        <v>3034</v>
      </c>
      <c r="N83" s="59">
        <v>89.76</v>
      </c>
      <c r="O83" s="58">
        <v>3380</v>
      </c>
      <c r="P83" s="58">
        <v>3034</v>
      </c>
      <c r="Q83" s="59">
        <v>89.76</v>
      </c>
      <c r="R83" s="58">
        <f t="shared" si="3"/>
        <v>3380</v>
      </c>
      <c r="S83" s="58">
        <v>3034</v>
      </c>
      <c r="T83" s="59">
        <v>89.76</v>
      </c>
      <c r="U83" s="56">
        <f>U82+1</f>
        <v>51</v>
      </c>
      <c r="V83" s="60"/>
    </row>
    <row r="84" spans="1:22" s="61" customFormat="1" ht="19.5" customHeight="1">
      <c r="A84" s="52">
        <f>A83+1</f>
        <v>52</v>
      </c>
      <c r="B84" s="57" t="s">
        <v>97</v>
      </c>
      <c r="C84" s="58">
        <v>6113</v>
      </c>
      <c r="D84" s="58">
        <v>4758</v>
      </c>
      <c r="E84" s="59">
        <v>77.83</v>
      </c>
      <c r="F84" s="66" t="s">
        <v>39</v>
      </c>
      <c r="G84" s="66" t="s">
        <v>39</v>
      </c>
      <c r="H84" s="66" t="s">
        <v>39</v>
      </c>
      <c r="I84" s="58">
        <v>6355</v>
      </c>
      <c r="J84" s="58">
        <v>5402</v>
      </c>
      <c r="K84" s="59">
        <v>85</v>
      </c>
      <c r="L84" s="58">
        <v>6219</v>
      </c>
      <c r="M84" s="58">
        <v>5542</v>
      </c>
      <c r="N84" s="59">
        <v>89.11</v>
      </c>
      <c r="O84" s="58">
        <v>6219</v>
      </c>
      <c r="P84" s="58">
        <v>5540</v>
      </c>
      <c r="Q84" s="59">
        <v>89.08</v>
      </c>
      <c r="R84" s="58">
        <f t="shared" si="3"/>
        <v>6219</v>
      </c>
      <c r="S84" s="58">
        <v>5541</v>
      </c>
      <c r="T84" s="59">
        <v>89.1</v>
      </c>
      <c r="U84" s="56">
        <f>U83+1</f>
        <v>52</v>
      </c>
      <c r="V84" s="60"/>
    </row>
    <row r="85" spans="1:22" s="64" customFormat="1" ht="19.5" customHeight="1">
      <c r="A85" s="40" t="s">
        <v>98</v>
      </c>
      <c r="B85" s="41"/>
      <c r="C85" s="62">
        <f>SUM(C86:C89)</f>
        <v>16690</v>
      </c>
      <c r="D85" s="62">
        <f>SUM(D86:D89)</f>
        <v>14095</v>
      </c>
      <c r="E85" s="63">
        <v>84.45</v>
      </c>
      <c r="F85" s="62">
        <f>SUM(F86:F89)</f>
        <v>16690</v>
      </c>
      <c r="G85" s="62">
        <f>SUM(G86:G89)</f>
        <v>14093</v>
      </c>
      <c r="H85" s="63">
        <v>84.44</v>
      </c>
      <c r="I85" s="62">
        <f>SUM(I86:I89)</f>
        <v>17108</v>
      </c>
      <c r="J85" s="62">
        <f>SUM(J86:J89)</f>
        <v>14305</v>
      </c>
      <c r="K85" s="63">
        <v>83.62</v>
      </c>
      <c r="L85" s="62">
        <f aca="true" t="shared" si="17" ref="L85:S85">SUM(L86:L89)</f>
        <v>16968</v>
      </c>
      <c r="M85" s="62">
        <f>SUM(M86:M89)</f>
        <v>14870</v>
      </c>
      <c r="N85" s="63">
        <v>87.64</v>
      </c>
      <c r="O85" s="62">
        <f t="shared" si="17"/>
        <v>16968</v>
      </c>
      <c r="P85" s="62">
        <f t="shared" si="17"/>
        <v>14864</v>
      </c>
      <c r="Q85" s="63">
        <v>87.6</v>
      </c>
      <c r="R85" s="62">
        <f t="shared" si="3"/>
        <v>16968</v>
      </c>
      <c r="S85" s="62">
        <f t="shared" si="17"/>
        <v>14867</v>
      </c>
      <c r="T85" s="63">
        <v>87.62</v>
      </c>
      <c r="U85" s="44" t="s">
        <v>99</v>
      </c>
      <c r="V85" s="45"/>
    </row>
    <row r="86" spans="1:22" s="61" customFormat="1" ht="19.5" customHeight="1">
      <c r="A86" s="52">
        <v>53</v>
      </c>
      <c r="B86" s="57" t="s">
        <v>100</v>
      </c>
      <c r="C86" s="58">
        <v>4204</v>
      </c>
      <c r="D86" s="58">
        <v>3440</v>
      </c>
      <c r="E86" s="59">
        <v>81.83</v>
      </c>
      <c r="F86" s="58">
        <v>4204</v>
      </c>
      <c r="G86" s="58">
        <v>3440</v>
      </c>
      <c r="H86" s="59">
        <v>81.83</v>
      </c>
      <c r="I86" s="58">
        <v>4207</v>
      </c>
      <c r="J86" s="58">
        <v>3558</v>
      </c>
      <c r="K86" s="59">
        <v>84.57</v>
      </c>
      <c r="L86" s="58">
        <v>4285</v>
      </c>
      <c r="M86" s="58">
        <v>3748</v>
      </c>
      <c r="N86" s="59">
        <v>87.47</v>
      </c>
      <c r="O86" s="58">
        <v>4285</v>
      </c>
      <c r="P86" s="58">
        <v>3742</v>
      </c>
      <c r="Q86" s="59">
        <v>87.33</v>
      </c>
      <c r="R86" s="58">
        <f t="shared" si="3"/>
        <v>4285</v>
      </c>
      <c r="S86" s="58">
        <v>3745</v>
      </c>
      <c r="T86" s="59">
        <v>87.4</v>
      </c>
      <c r="U86" s="56">
        <v>53</v>
      </c>
      <c r="V86" s="60"/>
    </row>
    <row r="87" spans="1:22" s="61" customFormat="1" ht="19.5" customHeight="1">
      <c r="A87" s="52">
        <f>A86+1</f>
        <v>54</v>
      </c>
      <c r="B87" s="57" t="s">
        <v>101</v>
      </c>
      <c r="C87" s="58">
        <v>3781</v>
      </c>
      <c r="D87" s="58">
        <v>3208</v>
      </c>
      <c r="E87" s="59">
        <v>84.85</v>
      </c>
      <c r="F87" s="58">
        <v>3781</v>
      </c>
      <c r="G87" s="58">
        <v>3207</v>
      </c>
      <c r="H87" s="59">
        <v>84.82</v>
      </c>
      <c r="I87" s="58">
        <v>3849</v>
      </c>
      <c r="J87" s="58">
        <v>3194</v>
      </c>
      <c r="K87" s="59">
        <v>82.98</v>
      </c>
      <c r="L87" s="58">
        <v>3811</v>
      </c>
      <c r="M87" s="58">
        <v>3403</v>
      </c>
      <c r="N87" s="59">
        <v>89.29</v>
      </c>
      <c r="O87" s="58">
        <v>3811</v>
      </c>
      <c r="P87" s="58">
        <v>3403</v>
      </c>
      <c r="Q87" s="59">
        <v>89.29</v>
      </c>
      <c r="R87" s="58">
        <f t="shared" si="3"/>
        <v>3811</v>
      </c>
      <c r="S87" s="58">
        <v>3403</v>
      </c>
      <c r="T87" s="59">
        <v>89.29</v>
      </c>
      <c r="U87" s="56">
        <f>U86+1</f>
        <v>54</v>
      </c>
      <c r="V87" s="60"/>
    </row>
    <row r="88" spans="1:22" s="61" customFormat="1" ht="19.5" customHeight="1">
      <c r="A88" s="52">
        <f>A87+1</f>
        <v>55</v>
      </c>
      <c r="B88" s="57" t="s">
        <v>102</v>
      </c>
      <c r="C88" s="58">
        <v>5286</v>
      </c>
      <c r="D88" s="58">
        <v>4699</v>
      </c>
      <c r="E88" s="59">
        <v>88.9</v>
      </c>
      <c r="F88" s="58">
        <v>5286</v>
      </c>
      <c r="G88" s="58">
        <v>4698</v>
      </c>
      <c r="H88" s="59">
        <v>88.88</v>
      </c>
      <c r="I88" s="58">
        <v>5439</v>
      </c>
      <c r="J88" s="58">
        <v>4663</v>
      </c>
      <c r="K88" s="59">
        <v>85.73</v>
      </c>
      <c r="L88" s="58">
        <v>5379</v>
      </c>
      <c r="M88" s="58">
        <v>4725</v>
      </c>
      <c r="N88" s="59">
        <v>87.84</v>
      </c>
      <c r="O88" s="58">
        <v>5379</v>
      </c>
      <c r="P88" s="58">
        <v>4725</v>
      </c>
      <c r="Q88" s="59">
        <v>87.84</v>
      </c>
      <c r="R88" s="58">
        <f>O88</f>
        <v>5379</v>
      </c>
      <c r="S88" s="58">
        <v>4725</v>
      </c>
      <c r="T88" s="59">
        <v>87.84</v>
      </c>
      <c r="U88" s="56">
        <f>U87+1</f>
        <v>55</v>
      </c>
      <c r="V88" s="60"/>
    </row>
    <row r="89" spans="1:22" s="61" customFormat="1" ht="19.5" customHeight="1">
      <c r="A89" s="52">
        <f>A88+1</f>
        <v>56</v>
      </c>
      <c r="B89" s="57" t="s">
        <v>103</v>
      </c>
      <c r="C89" s="58">
        <v>3419</v>
      </c>
      <c r="D89" s="58">
        <v>2748</v>
      </c>
      <c r="E89" s="59">
        <v>80.37</v>
      </c>
      <c r="F89" s="58">
        <v>3419</v>
      </c>
      <c r="G89" s="58">
        <v>2748</v>
      </c>
      <c r="H89" s="59">
        <v>80.37</v>
      </c>
      <c r="I89" s="58">
        <v>3613</v>
      </c>
      <c r="J89" s="58">
        <v>2890</v>
      </c>
      <c r="K89" s="59">
        <v>79.99</v>
      </c>
      <c r="L89" s="58">
        <v>3493</v>
      </c>
      <c r="M89" s="58">
        <v>2994</v>
      </c>
      <c r="N89" s="59">
        <v>85.71</v>
      </c>
      <c r="O89" s="58">
        <v>3493</v>
      </c>
      <c r="P89" s="58">
        <v>2994</v>
      </c>
      <c r="Q89" s="59">
        <v>85.71</v>
      </c>
      <c r="R89" s="58">
        <f>O89</f>
        <v>3493</v>
      </c>
      <c r="S89" s="58">
        <v>2994</v>
      </c>
      <c r="T89" s="59">
        <v>85.71</v>
      </c>
      <c r="U89" s="56">
        <f>U88+1</f>
        <v>56</v>
      </c>
      <c r="V89" s="60"/>
    </row>
    <row r="90" spans="1:22" s="64" customFormat="1" ht="19.5" customHeight="1">
      <c r="A90" s="40" t="s">
        <v>104</v>
      </c>
      <c r="B90" s="41"/>
      <c r="C90" s="62">
        <f>SUM(C91:C92)</f>
        <v>12656</v>
      </c>
      <c r="D90" s="62">
        <f>SUM(D91:D92)</f>
        <v>11749</v>
      </c>
      <c r="E90" s="63">
        <v>92.83</v>
      </c>
      <c r="F90" s="62">
        <f>SUM(F91:F92)</f>
        <v>12656</v>
      </c>
      <c r="G90" s="62">
        <f>SUM(G91:G92)</f>
        <v>11748</v>
      </c>
      <c r="H90" s="63">
        <v>92.83</v>
      </c>
      <c r="I90" s="62">
        <f>SUM(I91:I92)</f>
        <v>13023</v>
      </c>
      <c r="J90" s="62">
        <f>SUM(J91:J92)</f>
        <v>10386</v>
      </c>
      <c r="K90" s="63">
        <v>79.75</v>
      </c>
      <c r="L90" s="62">
        <f aca="true" t="shared" si="18" ref="L90:S90">SUM(L91:L92)</f>
        <v>12804</v>
      </c>
      <c r="M90" s="62">
        <f>SUM(M91:M92)</f>
        <v>10896</v>
      </c>
      <c r="N90" s="63">
        <v>85.1</v>
      </c>
      <c r="O90" s="62">
        <f t="shared" si="18"/>
        <v>12804</v>
      </c>
      <c r="P90" s="62">
        <f t="shared" si="18"/>
        <v>10896</v>
      </c>
      <c r="Q90" s="63">
        <v>85.1</v>
      </c>
      <c r="R90" s="62">
        <f>O90</f>
        <v>12804</v>
      </c>
      <c r="S90" s="62">
        <f t="shared" si="18"/>
        <v>10896</v>
      </c>
      <c r="T90" s="63">
        <v>85.1</v>
      </c>
      <c r="U90" s="44" t="s">
        <v>105</v>
      </c>
      <c r="V90" s="45"/>
    </row>
    <row r="91" spans="1:22" s="61" customFormat="1" ht="19.5" customHeight="1">
      <c r="A91" s="52">
        <v>57</v>
      </c>
      <c r="B91" s="57" t="s">
        <v>106</v>
      </c>
      <c r="C91" s="58">
        <v>4956</v>
      </c>
      <c r="D91" s="58">
        <v>4559</v>
      </c>
      <c r="E91" s="59">
        <v>91.99</v>
      </c>
      <c r="F91" s="58">
        <v>4956</v>
      </c>
      <c r="G91" s="58">
        <v>4559</v>
      </c>
      <c r="H91" s="59">
        <v>91.99</v>
      </c>
      <c r="I91" s="58">
        <v>5125</v>
      </c>
      <c r="J91" s="58">
        <v>4232</v>
      </c>
      <c r="K91" s="59">
        <v>82.58</v>
      </c>
      <c r="L91" s="58">
        <v>5036</v>
      </c>
      <c r="M91" s="58">
        <v>4386</v>
      </c>
      <c r="N91" s="59">
        <v>87.09</v>
      </c>
      <c r="O91" s="58">
        <v>5036</v>
      </c>
      <c r="P91" s="58">
        <v>4386</v>
      </c>
      <c r="Q91" s="59">
        <v>87.09</v>
      </c>
      <c r="R91" s="58">
        <f>O91</f>
        <v>5036</v>
      </c>
      <c r="S91" s="58">
        <v>4386</v>
      </c>
      <c r="T91" s="59">
        <v>87.09</v>
      </c>
      <c r="U91" s="56">
        <v>57</v>
      </c>
      <c r="V91" s="60"/>
    </row>
    <row r="92" spans="1:22" s="61" customFormat="1" ht="19.5" customHeight="1">
      <c r="A92" s="69">
        <f>A91+1</f>
        <v>58</v>
      </c>
      <c r="B92" s="70" t="s">
        <v>107</v>
      </c>
      <c r="C92" s="71">
        <v>7700</v>
      </c>
      <c r="D92" s="71">
        <v>7190</v>
      </c>
      <c r="E92" s="72">
        <v>93.38</v>
      </c>
      <c r="F92" s="71">
        <v>7700</v>
      </c>
      <c r="G92" s="71">
        <v>7189</v>
      </c>
      <c r="H92" s="72">
        <v>93.36</v>
      </c>
      <c r="I92" s="71">
        <v>7898</v>
      </c>
      <c r="J92" s="71">
        <v>6154</v>
      </c>
      <c r="K92" s="72">
        <v>77.92</v>
      </c>
      <c r="L92" s="71">
        <v>7768</v>
      </c>
      <c r="M92" s="71">
        <v>6510</v>
      </c>
      <c r="N92" s="72">
        <v>83.81</v>
      </c>
      <c r="O92" s="71">
        <v>7768</v>
      </c>
      <c r="P92" s="71">
        <v>6510</v>
      </c>
      <c r="Q92" s="72">
        <v>83.81</v>
      </c>
      <c r="R92" s="71">
        <f>O92</f>
        <v>7768</v>
      </c>
      <c r="S92" s="71">
        <v>6510</v>
      </c>
      <c r="T92" s="72">
        <v>83.81</v>
      </c>
      <c r="U92" s="73">
        <f>U91+1</f>
        <v>58</v>
      </c>
      <c r="V92" s="60"/>
    </row>
    <row r="93" spans="1:22" ht="16.5" customHeight="1">
      <c r="A93" s="52"/>
      <c r="B93" s="6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1"/>
      <c r="V93" s="1"/>
    </row>
    <row r="94" spans="1:22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</sheetData>
  <sheetProtection/>
  <mergeCells count="37">
    <mergeCell ref="A90:B90"/>
    <mergeCell ref="A54:B54"/>
    <mergeCell ref="A63:B63"/>
    <mergeCell ref="A72:B72"/>
    <mergeCell ref="A76:B76"/>
    <mergeCell ref="A79:B79"/>
    <mergeCell ref="A85:B85"/>
    <mergeCell ref="L50:N51"/>
    <mergeCell ref="O50:Q50"/>
    <mergeCell ref="R50:T50"/>
    <mergeCell ref="U50:U52"/>
    <mergeCell ref="O51:Q51"/>
    <mergeCell ref="R51:T51"/>
    <mergeCell ref="A44:B44"/>
    <mergeCell ref="A50:B52"/>
    <mergeCell ref="C50:E51"/>
    <mergeCell ref="F50:H51"/>
    <mergeCell ref="I50:J51"/>
    <mergeCell ref="K50:K51"/>
    <mergeCell ref="A10:B10"/>
    <mergeCell ref="A12:B12"/>
    <mergeCell ref="A26:B26"/>
    <mergeCell ref="A30:B30"/>
    <mergeCell ref="A36:B36"/>
    <mergeCell ref="A39:B39"/>
    <mergeCell ref="O4:Q4"/>
    <mergeCell ref="R4:T4"/>
    <mergeCell ref="U4:U6"/>
    <mergeCell ref="O5:Q5"/>
    <mergeCell ref="R5:T5"/>
    <mergeCell ref="A8:B8"/>
    <mergeCell ref="A4:B6"/>
    <mergeCell ref="C4:E5"/>
    <mergeCell ref="F4:H5"/>
    <mergeCell ref="I4:J5"/>
    <mergeCell ref="K4:K5"/>
    <mergeCell ref="L4:N5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r:id="rId1"/>
  <rowBreaks count="1" manualBreakCount="1">
    <brk id="47" max="20" man="1"/>
  </rowBreaks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2009-04-15T01:54:01Z</dcterms:created>
  <dcterms:modified xsi:type="dcterms:W3CDTF">2009-04-15T01:54:06Z</dcterms:modified>
  <cp:category/>
  <cp:version/>
  <cp:contentType/>
  <cp:contentStatus/>
</cp:coreProperties>
</file>