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.市町村別年齢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<sst xmlns="http://schemas.openxmlformats.org/spreadsheetml/2006/main" count="156" uniqueCount="118">
  <si>
    <t xml:space="preserve">22．市　町　村　別　、年　齢　 </t>
  </si>
  <si>
    <t>別（３　区　分）　人口</t>
  </si>
  <si>
    <t>（単位　人）</t>
  </si>
  <si>
    <t>市　　　町　　　村</t>
  </si>
  <si>
    <t>総　　　　　　　　　　数</t>
  </si>
  <si>
    <t>男</t>
  </si>
  <si>
    <t>女</t>
  </si>
  <si>
    <t>総数の構成比（％）</t>
  </si>
  <si>
    <t>標</t>
  </si>
  <si>
    <t>示</t>
  </si>
  <si>
    <t>総　　　　数</t>
  </si>
  <si>
    <t>0 ～ 14</t>
  </si>
  <si>
    <t>15 ～ 64</t>
  </si>
  <si>
    <t>65 ～</t>
  </si>
  <si>
    <t>総　　数</t>
  </si>
  <si>
    <t>番</t>
  </si>
  <si>
    <t>号</t>
  </si>
  <si>
    <t>総数</t>
  </si>
  <si>
    <t>(75)</t>
  </si>
  <si>
    <t>総</t>
  </si>
  <si>
    <t>市部</t>
  </si>
  <si>
    <t>(70)</t>
  </si>
  <si>
    <t>市</t>
  </si>
  <si>
    <t>郡部</t>
  </si>
  <si>
    <t>(5)</t>
  </si>
  <si>
    <t>郡</t>
  </si>
  <si>
    <t>大分市</t>
  </si>
  <si>
    <t>(33)</t>
  </si>
  <si>
    <t>別府市</t>
  </si>
  <si>
    <t>(3)</t>
  </si>
  <si>
    <t>中津市</t>
  </si>
  <si>
    <t>(17)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</si>
  <si>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</si>
  <si>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</si>
  <si>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</si>
  <si>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</si>
  <si>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</si>
  <si>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</si>
  <si>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</si>
  <si>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</si>
  <si>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</si>
  <si>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</si>
  <si>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</si>
  <si>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</si>
  <si>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</si>
  <si>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</si>
  <si>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</si>
  <si>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</si>
  <si>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</si>
  <si>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</si>
  <si>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</si>
  <si>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</si>
  <si>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</si>
  <si>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(1)</t>
  </si>
  <si>
    <t>速</t>
  </si>
  <si>
    <t>日出町</t>
  </si>
  <si>
    <t>山香町</t>
  </si>
  <si>
    <t>大   分   郡</t>
  </si>
  <si>
    <t>大分</t>
  </si>
  <si>
    <t>野津原町</t>
  </si>
  <si>
    <t>挾間町</t>
  </si>
  <si>
    <t>庄内町</t>
  </si>
  <si>
    <t>湯布院町</t>
  </si>
  <si>
    <t>北 海 部 郡</t>
  </si>
  <si>
    <t>北</t>
  </si>
  <si>
    <t>佐賀関町</t>
  </si>
  <si>
    <t>資料：総務庁統計局「国勢調査」</t>
  </si>
  <si>
    <t>　注）年齢不詳は（　）で再掲</t>
  </si>
  <si>
    <t xml:space="preserve">   市　町　村　別　、　年　齢　 </t>
  </si>
  <si>
    <t>別（３　区　分）　人口　（続き）</t>
  </si>
  <si>
    <t>昭和60年10月１日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</si>
  <si>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</si>
  <si>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</si>
  <si>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</si>
  <si>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</si>
  <si>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</si>
  <si>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</si>
  <si>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</si>
  <si>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</si>
  <si>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</si>
  <si>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</si>
  <si>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</si>
  <si>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</si>
  <si>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</si>
  <si>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</si>
  <si>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</si>
  <si>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</si>
  <si>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</si>
  <si>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</si>
  <si>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</si>
  <si>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</si>
  <si>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</si>
  <si>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(4)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</si>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</sst>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;[Red]\-#,##0.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58" fontId="20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right"/>
    </xf>
    <xf numFmtId="0" fontId="2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20" fillId="0" borderId="13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horizontal="center" vertical="center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2" xfId="0" applyFont="1" applyBorder="1" applyAlignment="1">
      <alignment horizontal="center" vertical="center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/>
    </xf>
    <xf numFmtId="0" fontId="20" fillId="0" borderId="19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distributed"/>
      <protection/>
    </xf>
    <xf numFmtId="0" fontId="0" fillId="0" borderId="14" xfId="0" applyFont="1" applyBorder="1" applyAlignment="1">
      <alignment horizontal="distributed"/>
    </xf>
    <xf numFmtId="176" fontId="21" fillId="0" borderId="18" xfId="48" applyNumberFormat="1" applyFont="1" applyBorder="1" applyAlignment="1" applyProtection="1">
      <alignment/>
      <protection/>
    </xf>
    <xf numFmtId="176" fontId="21" fillId="0" borderId="0" xfId="48" applyNumberFormat="1" applyFont="1" applyBorder="1" applyAlignment="1" applyProtection="1" quotePrefix="1">
      <alignment/>
      <protection locked="0"/>
    </xf>
    <xf numFmtId="176" fontId="21" fillId="0" borderId="0" xfId="48" applyNumberFormat="1" applyFont="1" applyBorder="1" applyAlignment="1" applyProtection="1">
      <alignment/>
      <protection/>
    </xf>
    <xf numFmtId="177" fontId="21" fillId="0" borderId="0" xfId="48" applyNumberFormat="1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distributed"/>
      <protection locked="0"/>
    </xf>
    <xf numFmtId="0" fontId="20" fillId="0" borderId="0" xfId="0" applyFont="1" applyAlignment="1" applyProtection="1">
      <alignment horizontal="left"/>
      <protection/>
    </xf>
    <xf numFmtId="0" fontId="20" fillId="0" borderId="14" xfId="0" applyFont="1" applyBorder="1" applyAlignment="1">
      <alignment horizontal="distributed"/>
    </xf>
    <xf numFmtId="176" fontId="20" fillId="0" borderId="18" xfId="48" applyNumberFormat="1" applyFont="1" applyBorder="1" applyAlignment="1" applyProtection="1">
      <alignment/>
      <protection/>
    </xf>
    <xf numFmtId="176" fontId="20" fillId="0" borderId="0" xfId="48" applyNumberFormat="1" applyFont="1" applyBorder="1" applyAlignment="1" applyProtection="1" quotePrefix="1">
      <alignment/>
      <protection locked="0"/>
    </xf>
    <xf numFmtId="176" fontId="20" fillId="0" borderId="0" xfId="48" applyNumberFormat="1" applyFont="1" applyAlignment="1" applyProtection="1">
      <alignment/>
      <protection locked="0"/>
    </xf>
    <xf numFmtId="176" fontId="20" fillId="0" borderId="0" xfId="48" applyNumberFormat="1" applyFont="1" applyAlignment="1" applyProtection="1">
      <alignment/>
      <protection/>
    </xf>
    <xf numFmtId="177" fontId="20" fillId="0" borderId="0" xfId="48" applyNumberFormat="1" applyFont="1" applyAlignment="1" applyProtection="1">
      <alignment/>
      <protection locked="0"/>
    </xf>
    <xf numFmtId="0" fontId="20" fillId="0" borderId="18" xfId="0" applyFont="1" applyBorder="1" applyAlignment="1" applyProtection="1">
      <alignment horizontal="center"/>
      <protection locked="0"/>
    </xf>
    <xf numFmtId="38" fontId="20" fillId="0" borderId="0" xfId="48" applyFont="1" applyAlignment="1" applyProtection="1">
      <alignment horizontal="distributed"/>
      <protection locked="0"/>
    </xf>
    <xf numFmtId="176" fontId="20" fillId="0" borderId="0" xfId="48" applyNumberFormat="1" applyFont="1" applyBorder="1" applyAlignment="1" applyProtection="1" quotePrefix="1">
      <alignment/>
      <protection locked="0"/>
    </xf>
    <xf numFmtId="176" fontId="20" fillId="0" borderId="0" xfId="48" applyNumberFormat="1" applyFont="1" applyBorder="1" applyAlignment="1" applyProtection="1">
      <alignment/>
      <protection locked="0"/>
    </xf>
    <xf numFmtId="38" fontId="21" fillId="0" borderId="0" xfId="48" applyFont="1" applyAlignment="1" applyProtection="1">
      <alignment horizontal="distributed"/>
      <protection locked="0"/>
    </xf>
    <xf numFmtId="0" fontId="0" fillId="0" borderId="14" xfId="0" applyFont="1" applyBorder="1" applyAlignment="1">
      <alignment/>
    </xf>
    <xf numFmtId="176" fontId="21" fillId="0" borderId="0" xfId="48" applyNumberFormat="1" applyFont="1" applyBorder="1" applyAlignment="1" applyProtection="1">
      <alignment/>
      <protection locked="0"/>
    </xf>
    <xf numFmtId="176" fontId="21" fillId="0" borderId="0" xfId="48" applyNumberFormat="1" applyFont="1" applyAlignment="1" applyProtection="1">
      <alignment/>
      <protection locked="0"/>
    </xf>
    <xf numFmtId="176" fontId="21" fillId="0" borderId="0" xfId="48" applyNumberFormat="1" applyFont="1" applyAlignment="1" applyProtection="1">
      <alignment/>
      <protection/>
    </xf>
    <xf numFmtId="177" fontId="21" fillId="0" borderId="0" xfId="48" applyNumberFormat="1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/>
    </xf>
    <xf numFmtId="176" fontId="21" fillId="0" borderId="0" xfId="48" applyNumberFormat="1" applyFont="1" applyBorder="1" applyAlignment="1" applyProtection="1" quotePrefix="1">
      <alignment/>
      <protection locked="0"/>
    </xf>
    <xf numFmtId="0" fontId="20" fillId="0" borderId="0" xfId="0" applyNumberFormat="1" applyFont="1" applyBorder="1" applyAlignment="1" applyProtection="1">
      <alignment horizontal="distributed"/>
      <protection locked="0"/>
    </xf>
    <xf numFmtId="0" fontId="20" fillId="0" borderId="16" xfId="0" applyFont="1" applyBorder="1" applyAlignment="1" applyProtection="1">
      <alignment horizontal="left"/>
      <protection/>
    </xf>
    <xf numFmtId="38" fontId="20" fillId="0" borderId="17" xfId="48" applyFont="1" applyBorder="1" applyAlignment="1" applyProtection="1">
      <alignment horizontal="distributed"/>
      <protection locked="0"/>
    </xf>
    <xf numFmtId="176" fontId="20" fillId="0" borderId="15" xfId="48" applyNumberFormat="1" applyFont="1" applyBorder="1" applyAlignment="1" applyProtection="1">
      <alignment/>
      <protection/>
    </xf>
    <xf numFmtId="176" fontId="20" fillId="0" borderId="16" xfId="48" applyNumberFormat="1" applyFont="1" applyBorder="1" applyAlignment="1" applyProtection="1">
      <alignment/>
      <protection locked="0"/>
    </xf>
    <xf numFmtId="176" fontId="20" fillId="0" borderId="16" xfId="48" applyNumberFormat="1" applyFont="1" applyBorder="1" applyAlignment="1" applyProtection="1">
      <alignment/>
      <protection/>
    </xf>
    <xf numFmtId="177" fontId="20" fillId="0" borderId="16" xfId="48" applyNumberFormat="1" applyFont="1" applyBorder="1" applyAlignment="1" applyProtection="1">
      <alignment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20" fillId="0" borderId="0" xfId="0" applyFont="1" applyAlignment="1" applyProtection="1" quotePrefix="1">
      <alignment/>
      <protection/>
    </xf>
    <xf numFmtId="49" fontId="20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176" fontId="20" fillId="0" borderId="18" xfId="48" applyNumberFormat="1" applyFont="1" applyBorder="1" applyAlignment="1" applyProtection="1">
      <alignment/>
      <protection/>
    </xf>
    <xf numFmtId="176" fontId="20" fillId="0" borderId="16" xfId="48" applyNumberFormat="1" applyFont="1" applyBorder="1" applyAlignment="1" applyProtection="1" quotePrefix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 (2)"/>
      <sheetName val="22.市町村別年齢別"/>
      <sheetName val="23.市町村別産業別"/>
      <sheetName val="24.市町村別人口動態"/>
      <sheetName val="24-2.市町村別人口動態 -59年度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4" customWidth="1"/>
    <col min="2" max="2" width="15.375" style="4" customWidth="1"/>
    <col min="3" max="3" width="10.125" style="4" customWidth="1"/>
    <col min="4" max="4" width="4.375" style="4" customWidth="1"/>
    <col min="5" max="5" width="9.50390625" style="4" customWidth="1"/>
    <col min="6" max="6" width="8.875" style="4" customWidth="1"/>
    <col min="7" max="7" width="8.25390625" style="4" customWidth="1"/>
    <col min="8" max="8" width="10.125" style="4" customWidth="1"/>
    <col min="9" max="9" width="9.875" style="4" customWidth="1"/>
    <col min="10" max="10" width="9.00390625" style="4" customWidth="1"/>
    <col min="11" max="11" width="9.625" style="4" customWidth="1"/>
    <col min="12" max="18" width="10.125" style="4" customWidth="1"/>
    <col min="19" max="19" width="4.75390625" style="4" customWidth="1"/>
    <col min="20" max="16384" width="9.00390625" style="4" customWidth="1"/>
  </cols>
  <sheetData>
    <row r="1" spans="3:19" s="1" customFormat="1" ht="15.75" customHeight="1">
      <c r="C1" s="2"/>
      <c r="D1" s="2"/>
      <c r="E1" s="2"/>
      <c r="F1" s="2"/>
      <c r="G1" s="3" t="s">
        <v>0</v>
      </c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2"/>
      <c r="S1" s="2"/>
    </row>
    <row r="2" spans="2:19" ht="14.25" thickBot="1"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>
        <v>31321</v>
      </c>
      <c r="R2" s="7"/>
      <c r="S2" s="7"/>
    </row>
    <row r="3" spans="1:19" s="15" customFormat="1" ht="11.25" customHeight="1" thickTop="1">
      <c r="A3" s="8" t="s">
        <v>3</v>
      </c>
      <c r="B3" s="9"/>
      <c r="C3" s="10" t="s">
        <v>4</v>
      </c>
      <c r="D3" s="11"/>
      <c r="E3" s="11"/>
      <c r="F3" s="11"/>
      <c r="G3" s="12"/>
      <c r="H3" s="10" t="s">
        <v>5</v>
      </c>
      <c r="I3" s="13"/>
      <c r="J3" s="13"/>
      <c r="K3" s="9"/>
      <c r="L3" s="10" t="s">
        <v>6</v>
      </c>
      <c r="M3" s="13"/>
      <c r="N3" s="13"/>
      <c r="O3" s="9"/>
      <c r="P3" s="10" t="s">
        <v>7</v>
      </c>
      <c r="Q3" s="11"/>
      <c r="R3" s="12"/>
      <c r="S3" s="14" t="s">
        <v>8</v>
      </c>
    </row>
    <row r="4" spans="1:19" s="15" customFormat="1" ht="11.25" customHeight="1">
      <c r="A4" s="16"/>
      <c r="B4" s="17"/>
      <c r="C4" s="18"/>
      <c r="D4" s="19"/>
      <c r="E4" s="19"/>
      <c r="F4" s="19"/>
      <c r="G4" s="20"/>
      <c r="H4" s="21"/>
      <c r="I4" s="22"/>
      <c r="J4" s="22"/>
      <c r="K4" s="23"/>
      <c r="L4" s="21"/>
      <c r="M4" s="22"/>
      <c r="N4" s="22"/>
      <c r="O4" s="23"/>
      <c r="P4" s="18"/>
      <c r="Q4" s="19"/>
      <c r="R4" s="20"/>
      <c r="S4" s="24" t="s">
        <v>9</v>
      </c>
    </row>
    <row r="5" spans="1:19" s="15" customFormat="1" ht="11.25" customHeight="1">
      <c r="A5" s="16"/>
      <c r="B5" s="17"/>
      <c r="C5" s="25" t="s">
        <v>10</v>
      </c>
      <c r="D5" s="26"/>
      <c r="E5" s="27" t="s">
        <v>11</v>
      </c>
      <c r="F5" s="27" t="s">
        <v>12</v>
      </c>
      <c r="G5" s="27" t="s">
        <v>13</v>
      </c>
      <c r="H5" s="27" t="s">
        <v>14</v>
      </c>
      <c r="I5" s="27" t="s">
        <v>11</v>
      </c>
      <c r="J5" s="25" t="s">
        <v>12</v>
      </c>
      <c r="K5" s="28" t="s">
        <v>13</v>
      </c>
      <c r="L5" s="27" t="s">
        <v>14</v>
      </c>
      <c r="M5" s="27" t="s">
        <v>11</v>
      </c>
      <c r="N5" s="27" t="s">
        <v>12</v>
      </c>
      <c r="O5" s="27" t="s">
        <v>13</v>
      </c>
      <c r="P5" s="27" t="s">
        <v>11</v>
      </c>
      <c r="Q5" s="27" t="s">
        <v>12</v>
      </c>
      <c r="R5" s="27" t="s">
        <v>13</v>
      </c>
      <c r="S5" s="24" t="s">
        <v>15</v>
      </c>
    </row>
    <row r="6" spans="1:19" s="15" customFormat="1" ht="11.25" customHeight="1">
      <c r="A6" s="22"/>
      <c r="B6" s="23"/>
      <c r="C6" s="18"/>
      <c r="D6" s="20"/>
      <c r="E6" s="29"/>
      <c r="F6" s="29"/>
      <c r="G6" s="29"/>
      <c r="H6" s="30"/>
      <c r="I6" s="29"/>
      <c r="J6" s="18"/>
      <c r="K6" s="20"/>
      <c r="L6" s="30"/>
      <c r="M6" s="29"/>
      <c r="N6" s="29"/>
      <c r="O6" s="29"/>
      <c r="P6" s="29"/>
      <c r="Q6" s="29"/>
      <c r="R6" s="29"/>
      <c r="S6" s="31" t="s">
        <v>16</v>
      </c>
    </row>
    <row r="7" spans="2:19" s="15" customFormat="1" ht="8.25" customHeight="1">
      <c r="B7" s="32"/>
      <c r="C7" s="33"/>
      <c r="D7" s="34"/>
      <c r="E7" s="34"/>
      <c r="F7" s="34"/>
      <c r="G7" s="34"/>
      <c r="H7" s="35"/>
      <c r="I7" s="34"/>
      <c r="J7" s="34"/>
      <c r="K7" s="34"/>
      <c r="L7" s="34"/>
      <c r="M7" s="34"/>
      <c r="N7" s="34"/>
      <c r="O7" s="34"/>
      <c r="P7" s="34"/>
      <c r="Q7" s="34"/>
      <c r="R7" s="34"/>
      <c r="S7" s="36"/>
    </row>
    <row r="8" spans="1:19" s="44" customFormat="1" ht="15" customHeight="1">
      <c r="A8" s="37" t="s">
        <v>17</v>
      </c>
      <c r="B8" s="38"/>
      <c r="C8" s="39">
        <v>1250214</v>
      </c>
      <c r="D8" s="40" t="s">
        <v>18</v>
      </c>
      <c r="E8" s="41">
        <v>266502</v>
      </c>
      <c r="F8" s="41">
        <v>819891</v>
      </c>
      <c r="G8" s="41">
        <f aca="true" t="shared" si="0" ref="G8:O8">SUM(G10:G12)</f>
        <v>163746</v>
      </c>
      <c r="H8" s="41">
        <v>593014</v>
      </c>
      <c r="I8" s="41">
        <f t="shared" si="0"/>
        <v>136798</v>
      </c>
      <c r="J8" s="41">
        <f t="shared" si="0"/>
        <v>389470</v>
      </c>
      <c r="K8" s="41">
        <f t="shared" si="0"/>
        <v>66703</v>
      </c>
      <c r="L8" s="41">
        <v>657200</v>
      </c>
      <c r="M8" s="41">
        <v>129704</v>
      </c>
      <c r="N8" s="41">
        <f t="shared" si="0"/>
        <v>430421</v>
      </c>
      <c r="O8" s="41">
        <f t="shared" si="0"/>
        <v>97043</v>
      </c>
      <c r="P8" s="42">
        <v>21.3</v>
      </c>
      <c r="Q8" s="42">
        <v>65.6</v>
      </c>
      <c r="R8" s="42">
        <v>13.1</v>
      </c>
      <c r="S8" s="43" t="s">
        <v>19</v>
      </c>
    </row>
    <row r="9" spans="1:19" s="44" customFormat="1" ht="15" customHeight="1">
      <c r="A9" s="37"/>
      <c r="B9" s="38"/>
      <c r="C9" s="39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2"/>
      <c r="R9" s="42"/>
      <c r="S9" s="43"/>
    </row>
    <row r="10" spans="1:19" s="44" customFormat="1" ht="18" customHeight="1">
      <c r="A10" s="37" t="s">
        <v>20</v>
      </c>
      <c r="B10" s="38"/>
      <c r="C10" s="39">
        <f aca="true" t="shared" si="1" ref="C10:O10">SUM(C14:C24)</f>
        <v>896958</v>
      </c>
      <c r="D10" s="40" t="s">
        <v>21</v>
      </c>
      <c r="E10" s="41">
        <f t="shared" si="1"/>
        <v>199700</v>
      </c>
      <c r="F10" s="41">
        <f t="shared" si="1"/>
        <v>595044</v>
      </c>
      <c r="G10" s="41">
        <f t="shared" si="1"/>
        <v>102144</v>
      </c>
      <c r="H10" s="41">
        <v>425542</v>
      </c>
      <c r="I10" s="41">
        <f t="shared" si="1"/>
        <v>102451</v>
      </c>
      <c r="J10" s="41">
        <f t="shared" si="1"/>
        <v>281739</v>
      </c>
      <c r="K10" s="41">
        <f t="shared" si="1"/>
        <v>41312</v>
      </c>
      <c r="L10" s="41">
        <v>471416</v>
      </c>
      <c r="M10" s="41">
        <f t="shared" si="1"/>
        <v>97249</v>
      </c>
      <c r="N10" s="41">
        <f t="shared" si="1"/>
        <v>313305</v>
      </c>
      <c r="O10" s="41">
        <f t="shared" si="1"/>
        <v>60832</v>
      </c>
      <c r="P10" s="42">
        <v>22.3</v>
      </c>
      <c r="Q10" s="42">
        <v>66.3</v>
      </c>
      <c r="R10" s="42">
        <v>11.4</v>
      </c>
      <c r="S10" s="43" t="s">
        <v>22</v>
      </c>
    </row>
    <row r="11" spans="1:19" s="44" customFormat="1" ht="18" customHeight="1">
      <c r="A11" s="37"/>
      <c r="B11" s="38"/>
      <c r="C11" s="39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2"/>
      <c r="Q11" s="42"/>
      <c r="R11" s="42"/>
      <c r="S11" s="43"/>
    </row>
    <row r="12" spans="1:19" s="44" customFormat="1" ht="18" customHeight="1">
      <c r="A12" s="37" t="s">
        <v>23</v>
      </c>
      <c r="B12" s="38"/>
      <c r="C12" s="39">
        <v>353256</v>
      </c>
      <c r="D12" s="40" t="s">
        <v>24</v>
      </c>
      <c r="E12" s="41">
        <f aca="true" t="shared" si="2" ref="E12:O12">E26+E31+E38+E42+E48+E58+E68+E78+E83+E87+E94+E100</f>
        <v>66802</v>
      </c>
      <c r="F12" s="41">
        <f t="shared" si="2"/>
        <v>224847</v>
      </c>
      <c r="G12" s="41">
        <f t="shared" si="2"/>
        <v>61602</v>
      </c>
      <c r="H12" s="41">
        <v>167472</v>
      </c>
      <c r="I12" s="41">
        <f t="shared" si="2"/>
        <v>34347</v>
      </c>
      <c r="J12" s="41">
        <f t="shared" si="2"/>
        <v>107731</v>
      </c>
      <c r="K12" s="41">
        <f t="shared" si="2"/>
        <v>25391</v>
      </c>
      <c r="L12" s="41">
        <v>185784</v>
      </c>
      <c r="M12" s="41">
        <v>32455</v>
      </c>
      <c r="N12" s="41">
        <f t="shared" si="2"/>
        <v>117116</v>
      </c>
      <c r="O12" s="41">
        <f t="shared" si="2"/>
        <v>36211</v>
      </c>
      <c r="P12" s="42">
        <v>18.9</v>
      </c>
      <c r="Q12" s="42">
        <v>63.6</v>
      </c>
      <c r="R12" s="42">
        <v>17.4</v>
      </c>
      <c r="S12" s="43" t="s">
        <v>25</v>
      </c>
    </row>
    <row r="13" spans="2:19" s="44" customFormat="1" ht="18" customHeight="1">
      <c r="B13" s="45"/>
      <c r="C13" s="39"/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2"/>
      <c r="Q13" s="42"/>
      <c r="R13" s="42"/>
      <c r="S13" s="43"/>
    </row>
    <row r="14" spans="1:19" ht="18" customHeight="1">
      <c r="A14" s="46">
        <v>1</v>
      </c>
      <c r="B14" s="47" t="s">
        <v>26</v>
      </c>
      <c r="C14" s="48">
        <v>390096</v>
      </c>
      <c r="D14" s="49" t="s">
        <v>27</v>
      </c>
      <c r="E14" s="50">
        <v>94446</v>
      </c>
      <c r="F14" s="50">
        <v>263850</v>
      </c>
      <c r="G14" s="50">
        <v>31767</v>
      </c>
      <c r="H14" s="51">
        <v>189987</v>
      </c>
      <c r="I14" s="50">
        <v>48422</v>
      </c>
      <c r="J14" s="50">
        <v>128347</v>
      </c>
      <c r="K14" s="50">
        <v>13201</v>
      </c>
      <c r="L14" s="51">
        <v>200109</v>
      </c>
      <c r="M14" s="50">
        <v>46024</v>
      </c>
      <c r="N14" s="50">
        <v>135503</v>
      </c>
      <c r="O14" s="50">
        <v>18566</v>
      </c>
      <c r="P14" s="52">
        <v>24.2</v>
      </c>
      <c r="Q14" s="52">
        <v>67.6</v>
      </c>
      <c r="R14" s="52">
        <v>8.1</v>
      </c>
      <c r="S14" s="53">
        <v>1</v>
      </c>
    </row>
    <row r="15" spans="1:19" ht="18" customHeight="1">
      <c r="A15" s="46">
        <v>2</v>
      </c>
      <c r="B15" s="54" t="s">
        <v>28</v>
      </c>
      <c r="C15" s="48">
        <v>134775</v>
      </c>
      <c r="D15" s="49" t="s">
        <v>29</v>
      </c>
      <c r="E15" s="50">
        <v>26020</v>
      </c>
      <c r="F15" s="50">
        <v>91332</v>
      </c>
      <c r="G15" s="50">
        <v>17420</v>
      </c>
      <c r="H15" s="51">
        <v>60753</v>
      </c>
      <c r="I15" s="50">
        <v>13385</v>
      </c>
      <c r="J15" s="50">
        <v>40539</v>
      </c>
      <c r="K15" s="50">
        <v>6827</v>
      </c>
      <c r="L15" s="51">
        <v>74022</v>
      </c>
      <c r="M15" s="50">
        <v>12635</v>
      </c>
      <c r="N15" s="50">
        <v>50793</v>
      </c>
      <c r="O15" s="50">
        <v>10593</v>
      </c>
      <c r="P15" s="52">
        <v>19.3</v>
      </c>
      <c r="Q15" s="52">
        <v>67.8</v>
      </c>
      <c r="R15" s="52">
        <v>12.9</v>
      </c>
      <c r="S15" s="53">
        <v>2</v>
      </c>
    </row>
    <row r="16" spans="1:19" ht="18" customHeight="1">
      <c r="A16" s="46">
        <v>3</v>
      </c>
      <c r="B16" s="54" t="s">
        <v>30</v>
      </c>
      <c r="C16" s="48">
        <v>66260</v>
      </c>
      <c r="D16" s="49" t="s">
        <v>31</v>
      </c>
      <c r="E16" s="50">
        <v>14915</v>
      </c>
      <c r="F16" s="50">
        <v>42573</v>
      </c>
      <c r="G16" s="50">
        <v>8755</v>
      </c>
      <c r="H16" s="51">
        <v>30804</v>
      </c>
      <c r="I16" s="50">
        <v>7672</v>
      </c>
      <c r="J16" s="50">
        <v>19724</v>
      </c>
      <c r="K16" s="50">
        <v>3397</v>
      </c>
      <c r="L16" s="51">
        <v>35456</v>
      </c>
      <c r="M16" s="50">
        <v>7243</v>
      </c>
      <c r="N16" s="50">
        <v>22849</v>
      </c>
      <c r="O16" s="50">
        <v>5358</v>
      </c>
      <c r="P16" s="52">
        <v>22.5</v>
      </c>
      <c r="Q16" s="52">
        <v>64.3</v>
      </c>
      <c r="R16" s="52">
        <v>13.2</v>
      </c>
      <c r="S16" s="53">
        <v>3</v>
      </c>
    </row>
    <row r="17" spans="1:19" ht="18" customHeight="1">
      <c r="A17" s="46">
        <v>4</v>
      </c>
      <c r="B17" s="54" t="s">
        <v>32</v>
      </c>
      <c r="C17" s="48">
        <f aca="true" t="shared" si="3" ref="C17:C46">SUM(E17:G17)</f>
        <v>65730</v>
      </c>
      <c r="D17" s="55"/>
      <c r="E17" s="50">
        <v>14673</v>
      </c>
      <c r="F17" s="50">
        <v>42641</v>
      </c>
      <c r="G17" s="50">
        <v>8416</v>
      </c>
      <c r="H17" s="51">
        <f aca="true" t="shared" si="4" ref="H17:H24">SUM(I17:K17)</f>
        <v>31025</v>
      </c>
      <c r="I17" s="50">
        <v>7493</v>
      </c>
      <c r="J17" s="50">
        <v>20167</v>
      </c>
      <c r="K17" s="50">
        <v>3365</v>
      </c>
      <c r="L17" s="51">
        <f aca="true" t="shared" si="5" ref="L17:L24">SUM(M17:O17)</f>
        <v>34705</v>
      </c>
      <c r="M17" s="50">
        <v>7180</v>
      </c>
      <c r="N17" s="50">
        <v>22474</v>
      </c>
      <c r="O17" s="50">
        <v>5051</v>
      </c>
      <c r="P17" s="52">
        <v>22.3</v>
      </c>
      <c r="Q17" s="52">
        <v>64.9</v>
      </c>
      <c r="R17" s="52">
        <v>12.8</v>
      </c>
      <c r="S17" s="53">
        <v>4</v>
      </c>
    </row>
    <row r="18" spans="1:19" ht="18" customHeight="1">
      <c r="A18" s="46">
        <v>5</v>
      </c>
      <c r="B18" s="54" t="s">
        <v>33</v>
      </c>
      <c r="C18" s="48">
        <f t="shared" si="3"/>
        <v>54708</v>
      </c>
      <c r="D18" s="55"/>
      <c r="E18" s="50">
        <v>12212</v>
      </c>
      <c r="F18" s="50">
        <v>35851</v>
      </c>
      <c r="G18" s="50">
        <v>6645</v>
      </c>
      <c r="H18" s="51">
        <f t="shared" si="4"/>
        <v>25502</v>
      </c>
      <c r="I18" s="50">
        <v>6276</v>
      </c>
      <c r="J18" s="50">
        <v>16605</v>
      </c>
      <c r="K18" s="50">
        <v>2621</v>
      </c>
      <c r="L18" s="51">
        <f t="shared" si="5"/>
        <v>29206</v>
      </c>
      <c r="M18" s="50">
        <v>5936</v>
      </c>
      <c r="N18" s="50">
        <v>19246</v>
      </c>
      <c r="O18" s="50">
        <v>4024</v>
      </c>
      <c r="P18" s="52">
        <v>22.3</v>
      </c>
      <c r="Q18" s="52">
        <v>65.5</v>
      </c>
      <c r="R18" s="52">
        <v>12.1</v>
      </c>
      <c r="S18" s="53">
        <v>5</v>
      </c>
    </row>
    <row r="19" spans="1:19" ht="18" customHeight="1">
      <c r="A19" s="46">
        <v>6</v>
      </c>
      <c r="B19" s="54" t="s">
        <v>34</v>
      </c>
      <c r="C19" s="48">
        <v>39719</v>
      </c>
      <c r="D19" s="55" t="s">
        <v>31</v>
      </c>
      <c r="E19" s="50">
        <v>8455</v>
      </c>
      <c r="F19" s="50">
        <v>25647</v>
      </c>
      <c r="G19" s="50">
        <v>5600</v>
      </c>
      <c r="H19" s="51">
        <v>18802</v>
      </c>
      <c r="I19" s="50">
        <v>4322</v>
      </c>
      <c r="J19" s="50">
        <v>12194</v>
      </c>
      <c r="K19" s="50">
        <v>2276</v>
      </c>
      <c r="L19" s="51">
        <v>20917</v>
      </c>
      <c r="M19" s="50">
        <v>4133</v>
      </c>
      <c r="N19" s="50">
        <v>13453</v>
      </c>
      <c r="O19" s="50">
        <v>3324</v>
      </c>
      <c r="P19" s="52">
        <v>21.3</v>
      </c>
      <c r="Q19" s="52">
        <v>64.6</v>
      </c>
      <c r="R19" s="52">
        <v>14.1</v>
      </c>
      <c r="S19" s="53">
        <v>6</v>
      </c>
    </row>
    <row r="20" spans="1:19" ht="18" customHeight="1">
      <c r="A20" s="46">
        <v>7</v>
      </c>
      <c r="B20" s="54" t="s">
        <v>35</v>
      </c>
      <c r="C20" s="48">
        <f t="shared" si="3"/>
        <v>28836</v>
      </c>
      <c r="D20" s="55"/>
      <c r="E20" s="50">
        <v>6160</v>
      </c>
      <c r="F20" s="50">
        <v>19040</v>
      </c>
      <c r="G20" s="50">
        <v>3636</v>
      </c>
      <c r="H20" s="51">
        <f t="shared" si="4"/>
        <v>13778</v>
      </c>
      <c r="I20" s="50">
        <v>3163</v>
      </c>
      <c r="J20" s="50">
        <v>9165</v>
      </c>
      <c r="K20" s="50">
        <v>1450</v>
      </c>
      <c r="L20" s="51">
        <f t="shared" si="5"/>
        <v>15058</v>
      </c>
      <c r="M20" s="50">
        <v>2997</v>
      </c>
      <c r="N20" s="50">
        <v>9875</v>
      </c>
      <c r="O20" s="50">
        <v>2186</v>
      </c>
      <c r="P20" s="52">
        <v>21.4</v>
      </c>
      <c r="Q20" s="52">
        <v>66</v>
      </c>
      <c r="R20" s="52">
        <v>12.6</v>
      </c>
      <c r="S20" s="53">
        <v>7</v>
      </c>
    </row>
    <row r="21" spans="1:19" ht="18" customHeight="1">
      <c r="A21" s="46">
        <v>8</v>
      </c>
      <c r="B21" s="54" t="s">
        <v>36</v>
      </c>
      <c r="C21" s="48">
        <f t="shared" si="3"/>
        <v>21954</v>
      </c>
      <c r="D21" s="56"/>
      <c r="E21" s="50">
        <v>3913</v>
      </c>
      <c r="F21" s="50">
        <v>14080</v>
      </c>
      <c r="G21" s="50">
        <v>3961</v>
      </c>
      <c r="H21" s="51">
        <f t="shared" si="4"/>
        <v>10287</v>
      </c>
      <c r="I21" s="50">
        <v>1977</v>
      </c>
      <c r="J21" s="50">
        <v>6637</v>
      </c>
      <c r="K21" s="50">
        <v>1673</v>
      </c>
      <c r="L21" s="51">
        <f t="shared" si="5"/>
        <v>11667</v>
      </c>
      <c r="M21" s="50">
        <v>1936</v>
      </c>
      <c r="N21" s="50">
        <v>7443</v>
      </c>
      <c r="O21" s="50">
        <v>2288</v>
      </c>
      <c r="P21" s="52">
        <v>17.8</v>
      </c>
      <c r="Q21" s="52">
        <v>64.1</v>
      </c>
      <c r="R21" s="52">
        <v>18</v>
      </c>
      <c r="S21" s="53">
        <v>8</v>
      </c>
    </row>
    <row r="22" spans="1:19" ht="18" customHeight="1">
      <c r="A22" s="46">
        <v>9</v>
      </c>
      <c r="B22" s="54" t="s">
        <v>37</v>
      </c>
      <c r="C22" s="48">
        <f t="shared" si="3"/>
        <v>20525</v>
      </c>
      <c r="D22" s="56"/>
      <c r="E22" s="50">
        <v>3848</v>
      </c>
      <c r="F22" s="50">
        <v>12997</v>
      </c>
      <c r="G22" s="50">
        <v>3680</v>
      </c>
      <c r="H22" s="51">
        <f t="shared" si="4"/>
        <v>9627</v>
      </c>
      <c r="I22" s="50">
        <v>1981</v>
      </c>
      <c r="J22" s="50">
        <v>6111</v>
      </c>
      <c r="K22" s="50">
        <v>1535</v>
      </c>
      <c r="L22" s="51">
        <f t="shared" si="5"/>
        <v>10898</v>
      </c>
      <c r="M22" s="50">
        <v>1867</v>
      </c>
      <c r="N22" s="50">
        <v>6886</v>
      </c>
      <c r="O22" s="50">
        <v>2145</v>
      </c>
      <c r="P22" s="52">
        <v>18.7</v>
      </c>
      <c r="Q22" s="52">
        <v>63.3</v>
      </c>
      <c r="R22" s="52">
        <v>17.9</v>
      </c>
      <c r="S22" s="53">
        <v>9</v>
      </c>
    </row>
    <row r="23" spans="1:19" ht="18" customHeight="1">
      <c r="A23" s="46">
        <v>10</v>
      </c>
      <c r="B23" s="54" t="s">
        <v>38</v>
      </c>
      <c r="C23" s="48">
        <f t="shared" si="3"/>
        <v>22138</v>
      </c>
      <c r="D23" s="56"/>
      <c r="E23" s="50">
        <v>4228</v>
      </c>
      <c r="F23" s="50">
        <v>14174</v>
      </c>
      <c r="G23" s="50">
        <v>3736</v>
      </c>
      <c r="H23" s="51">
        <f t="shared" si="4"/>
        <v>10593</v>
      </c>
      <c r="I23" s="50">
        <v>2199</v>
      </c>
      <c r="J23" s="50">
        <v>6819</v>
      </c>
      <c r="K23" s="50">
        <v>1575</v>
      </c>
      <c r="L23" s="51">
        <f t="shared" si="5"/>
        <v>11545</v>
      </c>
      <c r="M23" s="50">
        <v>2029</v>
      </c>
      <c r="N23" s="50">
        <v>7355</v>
      </c>
      <c r="O23" s="50">
        <v>2161</v>
      </c>
      <c r="P23" s="52">
        <v>19.1</v>
      </c>
      <c r="Q23" s="52">
        <v>64</v>
      </c>
      <c r="R23" s="52">
        <v>16.9</v>
      </c>
      <c r="S23" s="53">
        <v>10</v>
      </c>
    </row>
    <row r="24" spans="1:19" ht="18" customHeight="1">
      <c r="A24" s="46">
        <v>11</v>
      </c>
      <c r="B24" s="54" t="s">
        <v>39</v>
      </c>
      <c r="C24" s="48">
        <f t="shared" si="3"/>
        <v>52217</v>
      </c>
      <c r="D24" s="55"/>
      <c r="E24" s="50">
        <v>10830</v>
      </c>
      <c r="F24" s="50">
        <v>32859</v>
      </c>
      <c r="G24" s="50">
        <v>8528</v>
      </c>
      <c r="H24" s="51">
        <f t="shared" si="4"/>
        <v>24384</v>
      </c>
      <c r="I24" s="50">
        <v>5561</v>
      </c>
      <c r="J24" s="50">
        <v>15431</v>
      </c>
      <c r="K24" s="50">
        <v>3392</v>
      </c>
      <c r="L24" s="51">
        <f t="shared" si="5"/>
        <v>27833</v>
      </c>
      <c r="M24" s="50">
        <v>5269</v>
      </c>
      <c r="N24" s="50">
        <v>17428</v>
      </c>
      <c r="O24" s="50">
        <v>5136</v>
      </c>
      <c r="P24" s="52">
        <v>20.7</v>
      </c>
      <c r="Q24" s="52">
        <v>62.9</v>
      </c>
      <c r="R24" s="52">
        <v>16.3</v>
      </c>
      <c r="S24" s="53">
        <v>11</v>
      </c>
    </row>
    <row r="25" spans="3:19" ht="18" customHeight="1">
      <c r="C25" s="48"/>
      <c r="D25" s="55"/>
      <c r="E25" s="50"/>
      <c r="F25" s="50"/>
      <c r="G25" s="50"/>
      <c r="H25" s="51"/>
      <c r="I25" s="50"/>
      <c r="J25" s="50"/>
      <c r="K25" s="50"/>
      <c r="L25" s="51"/>
      <c r="M25" s="50"/>
      <c r="N25" s="50"/>
      <c r="O25" s="50"/>
      <c r="P25" s="52"/>
      <c r="Q25" s="52"/>
      <c r="R25" s="52"/>
      <c r="S25" s="53"/>
    </row>
    <row r="26" spans="1:19" s="44" customFormat="1" ht="18" customHeight="1">
      <c r="A26" s="57" t="s">
        <v>40</v>
      </c>
      <c r="B26" s="58"/>
      <c r="C26" s="39">
        <f>SUM(C27:C29)</f>
        <v>11526</v>
      </c>
      <c r="D26" s="59"/>
      <c r="E26" s="60">
        <f aca="true" t="shared" si="6" ref="E26:L26">SUM(E27:E29)</f>
        <v>1881</v>
      </c>
      <c r="F26" s="60">
        <f t="shared" si="6"/>
        <v>6933</v>
      </c>
      <c r="G26" s="60">
        <f t="shared" si="6"/>
        <v>2712</v>
      </c>
      <c r="H26" s="61">
        <f t="shared" si="6"/>
        <v>5338</v>
      </c>
      <c r="I26" s="60">
        <f t="shared" si="6"/>
        <v>995</v>
      </c>
      <c r="J26" s="60">
        <f t="shared" si="6"/>
        <v>3255</v>
      </c>
      <c r="K26" s="60">
        <f t="shared" si="6"/>
        <v>1088</v>
      </c>
      <c r="L26" s="61">
        <f t="shared" si="6"/>
        <v>6188</v>
      </c>
      <c r="M26" s="60">
        <v>886</v>
      </c>
      <c r="N26" s="60">
        <f>SUM(N27:N29)</f>
        <v>3678</v>
      </c>
      <c r="O26" s="60">
        <f>SUM(O27:O29)</f>
        <v>1624</v>
      </c>
      <c r="P26" s="62">
        <v>16.3</v>
      </c>
      <c r="Q26" s="62">
        <v>60.2</v>
      </c>
      <c r="R26" s="62">
        <v>23.5</v>
      </c>
      <c r="S26" s="43" t="s">
        <v>41</v>
      </c>
    </row>
    <row r="27" spans="1:19" ht="18" customHeight="1">
      <c r="A27" s="46">
        <v>12</v>
      </c>
      <c r="B27" s="54" t="s">
        <v>42</v>
      </c>
      <c r="C27" s="48">
        <f t="shared" si="3"/>
        <v>2239</v>
      </c>
      <c r="D27" s="56"/>
      <c r="E27" s="50">
        <v>275</v>
      </c>
      <c r="F27" s="50">
        <v>1415</v>
      </c>
      <c r="G27" s="50">
        <v>549</v>
      </c>
      <c r="H27" s="51">
        <f>SUM(I27:K27)</f>
        <v>1024</v>
      </c>
      <c r="I27" s="50">
        <v>140</v>
      </c>
      <c r="J27" s="50">
        <v>673</v>
      </c>
      <c r="K27" s="50">
        <v>211</v>
      </c>
      <c r="L27" s="51">
        <f aca="true" t="shared" si="7" ref="L27:L98">SUM(M27:O27)</f>
        <v>1215</v>
      </c>
      <c r="M27" s="50">
        <v>135</v>
      </c>
      <c r="N27" s="50">
        <v>742</v>
      </c>
      <c r="O27" s="50">
        <v>338</v>
      </c>
      <c r="P27" s="52">
        <v>12.3</v>
      </c>
      <c r="Q27" s="52">
        <v>63.2</v>
      </c>
      <c r="R27" s="52">
        <v>24.5</v>
      </c>
      <c r="S27" s="53">
        <v>12</v>
      </c>
    </row>
    <row r="28" spans="1:19" ht="18" customHeight="1">
      <c r="A28" s="46">
        <v>13</v>
      </c>
      <c r="B28" s="54" t="s">
        <v>43</v>
      </c>
      <c r="C28" s="48">
        <f t="shared" si="3"/>
        <v>4678</v>
      </c>
      <c r="D28" s="56"/>
      <c r="E28" s="50">
        <v>751</v>
      </c>
      <c r="F28" s="50">
        <v>2713</v>
      </c>
      <c r="G28" s="50">
        <v>1214</v>
      </c>
      <c r="H28" s="51">
        <f>SUM(I28:K28)</f>
        <v>2150</v>
      </c>
      <c r="I28" s="50">
        <v>399</v>
      </c>
      <c r="J28" s="50">
        <v>1255</v>
      </c>
      <c r="K28" s="50">
        <v>496</v>
      </c>
      <c r="L28" s="51">
        <f t="shared" si="7"/>
        <v>2528</v>
      </c>
      <c r="M28" s="50">
        <v>352</v>
      </c>
      <c r="N28" s="50">
        <v>1458</v>
      </c>
      <c r="O28" s="50">
        <v>718</v>
      </c>
      <c r="P28" s="52">
        <v>16.12</v>
      </c>
      <c r="Q28" s="52">
        <v>58</v>
      </c>
      <c r="R28" s="52">
        <v>26</v>
      </c>
      <c r="S28" s="53">
        <v>13</v>
      </c>
    </row>
    <row r="29" spans="1:19" ht="18" customHeight="1">
      <c r="A29" s="46">
        <v>14</v>
      </c>
      <c r="B29" s="54" t="s">
        <v>44</v>
      </c>
      <c r="C29" s="48">
        <f t="shared" si="3"/>
        <v>4609</v>
      </c>
      <c r="D29" s="56"/>
      <c r="E29" s="50">
        <v>855</v>
      </c>
      <c r="F29" s="50">
        <v>2805</v>
      </c>
      <c r="G29" s="50">
        <v>949</v>
      </c>
      <c r="H29" s="51">
        <f>SUM(I29:K29)</f>
        <v>2164</v>
      </c>
      <c r="I29" s="50">
        <v>456</v>
      </c>
      <c r="J29" s="50">
        <v>1327</v>
      </c>
      <c r="K29" s="50">
        <v>381</v>
      </c>
      <c r="L29" s="51">
        <f t="shared" si="7"/>
        <v>2445</v>
      </c>
      <c r="M29" s="50">
        <v>399</v>
      </c>
      <c r="N29" s="50">
        <v>1478</v>
      </c>
      <c r="O29" s="50">
        <v>568</v>
      </c>
      <c r="P29" s="52">
        <v>18.6</v>
      </c>
      <c r="Q29" s="52">
        <v>60.9</v>
      </c>
      <c r="R29" s="52">
        <v>20.6</v>
      </c>
      <c r="S29" s="53">
        <v>14</v>
      </c>
    </row>
    <row r="30" spans="1:19" ht="18" customHeight="1">
      <c r="A30" s="63"/>
      <c r="C30" s="48"/>
      <c r="D30" s="56"/>
      <c r="E30" s="50"/>
      <c r="F30" s="50"/>
      <c r="G30" s="50"/>
      <c r="H30" s="51"/>
      <c r="I30" s="50"/>
      <c r="J30" s="50"/>
      <c r="K30" s="50"/>
      <c r="L30" s="51"/>
      <c r="M30" s="50"/>
      <c r="N30" s="50"/>
      <c r="O30" s="50"/>
      <c r="P30" s="52"/>
      <c r="Q30" s="52"/>
      <c r="R30" s="52"/>
      <c r="S30" s="53"/>
    </row>
    <row r="31" spans="1:19" s="44" customFormat="1" ht="18" customHeight="1">
      <c r="A31" s="57" t="s">
        <v>45</v>
      </c>
      <c r="B31" s="58"/>
      <c r="C31" s="39">
        <f>SUM(C32:C36)</f>
        <v>43045</v>
      </c>
      <c r="D31" s="64"/>
      <c r="E31" s="60">
        <f aca="true" t="shared" si="8" ref="E31:O31">SUM(E32:E36)</f>
        <v>7874</v>
      </c>
      <c r="F31" s="60">
        <f t="shared" si="8"/>
        <v>26572</v>
      </c>
      <c r="G31" s="60">
        <f t="shared" si="8"/>
        <v>8599</v>
      </c>
      <c r="H31" s="61">
        <f t="shared" si="8"/>
        <v>20239</v>
      </c>
      <c r="I31" s="60">
        <f t="shared" si="8"/>
        <v>4081</v>
      </c>
      <c r="J31" s="60">
        <f t="shared" si="8"/>
        <v>12646</v>
      </c>
      <c r="K31" s="60">
        <f t="shared" si="8"/>
        <v>3512</v>
      </c>
      <c r="L31" s="61">
        <f t="shared" si="8"/>
        <v>22806</v>
      </c>
      <c r="M31" s="60">
        <f t="shared" si="8"/>
        <v>3793</v>
      </c>
      <c r="N31" s="60">
        <f t="shared" si="8"/>
        <v>13926</v>
      </c>
      <c r="O31" s="60">
        <f t="shared" si="8"/>
        <v>5087</v>
      </c>
      <c r="P31" s="62">
        <v>18.3</v>
      </c>
      <c r="Q31" s="62">
        <v>61.7</v>
      </c>
      <c r="R31" s="62">
        <v>20</v>
      </c>
      <c r="S31" s="43" t="s">
        <v>46</v>
      </c>
    </row>
    <row r="32" spans="1:19" ht="17.25" customHeight="1">
      <c r="A32" s="46">
        <v>15</v>
      </c>
      <c r="B32" s="54" t="s">
        <v>47</v>
      </c>
      <c r="C32" s="48">
        <f t="shared" si="3"/>
        <v>7139</v>
      </c>
      <c r="D32" s="55"/>
      <c r="E32" s="50">
        <v>1298</v>
      </c>
      <c r="F32" s="50">
        <v>4224</v>
      </c>
      <c r="G32" s="50">
        <v>1617</v>
      </c>
      <c r="H32" s="51">
        <f>SUM(I32:K32)</f>
        <v>3281</v>
      </c>
      <c r="I32" s="50">
        <v>668</v>
      </c>
      <c r="J32" s="50">
        <v>1985</v>
      </c>
      <c r="K32" s="50">
        <v>628</v>
      </c>
      <c r="L32" s="51">
        <f t="shared" si="7"/>
        <v>3858</v>
      </c>
      <c r="M32" s="50">
        <v>630</v>
      </c>
      <c r="N32" s="50">
        <v>2239</v>
      </c>
      <c r="O32" s="50">
        <v>989</v>
      </c>
      <c r="P32" s="52">
        <v>18.2</v>
      </c>
      <c r="Q32" s="52">
        <v>59.2</v>
      </c>
      <c r="R32" s="52">
        <v>22.7</v>
      </c>
      <c r="S32" s="53">
        <v>15</v>
      </c>
    </row>
    <row r="33" spans="1:19" ht="18" customHeight="1">
      <c r="A33" s="46">
        <v>16</v>
      </c>
      <c r="B33" s="54" t="s">
        <v>48</v>
      </c>
      <c r="C33" s="48">
        <f t="shared" si="3"/>
        <v>3261</v>
      </c>
      <c r="D33" s="56"/>
      <c r="E33" s="50">
        <v>757</v>
      </c>
      <c r="F33" s="50">
        <v>2030</v>
      </c>
      <c r="G33" s="50">
        <v>474</v>
      </c>
      <c r="H33" s="51">
        <f>SUM(I33:K33)</f>
        <v>1567</v>
      </c>
      <c r="I33" s="50">
        <v>404</v>
      </c>
      <c r="J33" s="50">
        <v>976</v>
      </c>
      <c r="K33" s="50">
        <v>187</v>
      </c>
      <c r="L33" s="51">
        <f t="shared" si="7"/>
        <v>1694</v>
      </c>
      <c r="M33" s="50">
        <v>353</v>
      </c>
      <c r="N33" s="50">
        <v>1054</v>
      </c>
      <c r="O33" s="50">
        <v>287</v>
      </c>
      <c r="P33" s="52">
        <v>23.2</v>
      </c>
      <c r="Q33" s="52">
        <v>62.3</v>
      </c>
      <c r="R33" s="52">
        <v>14.5</v>
      </c>
      <c r="S33" s="53">
        <v>16</v>
      </c>
    </row>
    <row r="34" spans="1:19" ht="18" customHeight="1">
      <c r="A34" s="46">
        <v>17</v>
      </c>
      <c r="B34" s="54" t="s">
        <v>49</v>
      </c>
      <c r="C34" s="48">
        <f t="shared" si="3"/>
        <v>16528</v>
      </c>
      <c r="D34" s="56"/>
      <c r="E34" s="50">
        <v>2932</v>
      </c>
      <c r="F34" s="50">
        <v>10299</v>
      </c>
      <c r="G34" s="50">
        <v>3297</v>
      </c>
      <c r="H34" s="51">
        <f>SUM(I34:K34)</f>
        <v>7752</v>
      </c>
      <c r="I34" s="50">
        <v>1516</v>
      </c>
      <c r="J34" s="50">
        <v>4861</v>
      </c>
      <c r="K34" s="50">
        <v>1375</v>
      </c>
      <c r="L34" s="51">
        <f t="shared" si="7"/>
        <v>8776</v>
      </c>
      <c r="M34" s="50">
        <v>1416</v>
      </c>
      <c r="N34" s="50">
        <v>5438</v>
      </c>
      <c r="O34" s="50">
        <v>1922</v>
      </c>
      <c r="P34" s="52">
        <v>17.7</v>
      </c>
      <c r="Q34" s="52">
        <v>62.3</v>
      </c>
      <c r="R34" s="52">
        <v>19.9</v>
      </c>
      <c r="S34" s="53">
        <v>17</v>
      </c>
    </row>
    <row r="35" spans="1:19" ht="18" customHeight="1">
      <c r="A35" s="46">
        <v>18</v>
      </c>
      <c r="B35" s="54" t="s">
        <v>50</v>
      </c>
      <c r="C35" s="48">
        <f t="shared" si="3"/>
        <v>5846</v>
      </c>
      <c r="D35" s="55"/>
      <c r="E35" s="50">
        <v>1147</v>
      </c>
      <c r="F35" s="50">
        <v>3587</v>
      </c>
      <c r="G35" s="50">
        <v>1112</v>
      </c>
      <c r="H35" s="51">
        <f>SUM(I35:K35)</f>
        <v>2777</v>
      </c>
      <c r="I35" s="50">
        <v>597</v>
      </c>
      <c r="J35" s="50">
        <v>1750</v>
      </c>
      <c r="K35" s="50">
        <v>430</v>
      </c>
      <c r="L35" s="51">
        <f t="shared" si="7"/>
        <v>3069</v>
      </c>
      <c r="M35" s="50">
        <v>550</v>
      </c>
      <c r="N35" s="50">
        <v>1837</v>
      </c>
      <c r="O35" s="50">
        <v>682</v>
      </c>
      <c r="P35" s="52">
        <v>19.6</v>
      </c>
      <c r="Q35" s="52">
        <v>61.4</v>
      </c>
      <c r="R35" s="52">
        <v>19</v>
      </c>
      <c r="S35" s="53">
        <v>18</v>
      </c>
    </row>
    <row r="36" spans="1:19" ht="18" customHeight="1">
      <c r="A36" s="46">
        <v>19</v>
      </c>
      <c r="B36" s="54" t="s">
        <v>51</v>
      </c>
      <c r="C36" s="48">
        <f t="shared" si="3"/>
        <v>10271</v>
      </c>
      <c r="D36" s="55"/>
      <c r="E36" s="50">
        <v>1740</v>
      </c>
      <c r="F36" s="50">
        <v>6432</v>
      </c>
      <c r="G36" s="50">
        <v>2099</v>
      </c>
      <c r="H36" s="51">
        <f>SUM(I36:K36)</f>
        <v>4862</v>
      </c>
      <c r="I36" s="50">
        <v>896</v>
      </c>
      <c r="J36" s="50">
        <v>3074</v>
      </c>
      <c r="K36" s="50">
        <v>892</v>
      </c>
      <c r="L36" s="51">
        <f t="shared" si="7"/>
        <v>5409</v>
      </c>
      <c r="M36" s="50">
        <v>844</v>
      </c>
      <c r="N36" s="50">
        <v>3358</v>
      </c>
      <c r="O36" s="50">
        <v>1207</v>
      </c>
      <c r="P36" s="52">
        <v>16.9</v>
      </c>
      <c r="Q36" s="52">
        <v>62.6</v>
      </c>
      <c r="R36" s="52">
        <v>20.4</v>
      </c>
      <c r="S36" s="53">
        <v>19</v>
      </c>
    </row>
    <row r="37" spans="1:19" ht="18" customHeight="1">
      <c r="A37" s="63"/>
      <c r="C37" s="48"/>
      <c r="D37" s="55"/>
      <c r="E37" s="50"/>
      <c r="F37" s="50"/>
      <c r="G37" s="50"/>
      <c r="H37" s="51"/>
      <c r="I37" s="50"/>
      <c r="J37" s="50"/>
      <c r="K37" s="50"/>
      <c r="L37" s="51"/>
      <c r="M37" s="50"/>
      <c r="N37" s="50"/>
      <c r="O37" s="50"/>
      <c r="P37" s="52"/>
      <c r="Q37" s="52"/>
      <c r="R37" s="52"/>
      <c r="S37" s="53"/>
    </row>
    <row r="38" spans="1:19" s="44" customFormat="1" ht="18" customHeight="1">
      <c r="A38" s="57" t="s">
        <v>52</v>
      </c>
      <c r="B38" s="58"/>
      <c r="C38" s="39">
        <f>SUM(C39:C40)</f>
        <v>33002</v>
      </c>
      <c r="D38" s="64" t="s">
        <v>53</v>
      </c>
      <c r="E38" s="60">
        <f>SUM(E39:E40)</f>
        <v>6643</v>
      </c>
      <c r="F38" s="60">
        <f>SUM(F39:F40)</f>
        <v>20934</v>
      </c>
      <c r="G38" s="60">
        <f>SUM(G39:G40)</f>
        <v>5425</v>
      </c>
      <c r="H38" s="61">
        <v>15615</v>
      </c>
      <c r="I38" s="60">
        <f aca="true" t="shared" si="9" ref="I38:O38">SUM(I39:I40)</f>
        <v>3389</v>
      </c>
      <c r="J38" s="60">
        <f t="shared" si="9"/>
        <v>10004</v>
      </c>
      <c r="K38" s="60">
        <f t="shared" si="9"/>
        <v>2221</v>
      </c>
      <c r="L38" s="61">
        <f t="shared" si="9"/>
        <v>17388</v>
      </c>
      <c r="M38" s="60">
        <f t="shared" si="9"/>
        <v>3254</v>
      </c>
      <c r="N38" s="60">
        <f t="shared" si="9"/>
        <v>10930</v>
      </c>
      <c r="O38" s="60">
        <f t="shared" si="9"/>
        <v>3204</v>
      </c>
      <c r="P38" s="62">
        <v>20.1</v>
      </c>
      <c r="Q38" s="62">
        <v>63.4</v>
      </c>
      <c r="R38" s="62">
        <v>16.4</v>
      </c>
      <c r="S38" s="43" t="s">
        <v>54</v>
      </c>
    </row>
    <row r="39" spans="1:19" ht="18" customHeight="1">
      <c r="A39" s="46">
        <v>20</v>
      </c>
      <c r="B39" s="54" t="s">
        <v>55</v>
      </c>
      <c r="C39" s="48">
        <f t="shared" si="3"/>
        <v>22563</v>
      </c>
      <c r="D39" s="64" t="s">
        <v>53</v>
      </c>
      <c r="E39" s="50">
        <v>4834</v>
      </c>
      <c r="F39" s="50">
        <v>14457</v>
      </c>
      <c r="G39" s="50">
        <v>3272</v>
      </c>
      <c r="H39" s="51">
        <v>10659</v>
      </c>
      <c r="I39" s="50">
        <v>2452</v>
      </c>
      <c r="J39" s="50">
        <v>6842</v>
      </c>
      <c r="K39" s="50">
        <v>1364</v>
      </c>
      <c r="L39" s="51">
        <f t="shared" si="7"/>
        <v>11905</v>
      </c>
      <c r="M39" s="50">
        <v>2382</v>
      </c>
      <c r="N39" s="50">
        <v>7615</v>
      </c>
      <c r="O39" s="50">
        <v>1908</v>
      </c>
      <c r="P39" s="52">
        <v>21.4</v>
      </c>
      <c r="Q39" s="52">
        <v>64.1</v>
      </c>
      <c r="R39" s="52">
        <v>14.5</v>
      </c>
      <c r="S39" s="53">
        <v>20</v>
      </c>
    </row>
    <row r="40" spans="1:19" ht="18" customHeight="1">
      <c r="A40" s="46">
        <v>21</v>
      </c>
      <c r="B40" s="54" t="s">
        <v>56</v>
      </c>
      <c r="C40" s="48">
        <f t="shared" si="3"/>
        <v>10439</v>
      </c>
      <c r="D40" s="56"/>
      <c r="E40" s="50">
        <v>1809</v>
      </c>
      <c r="F40" s="50">
        <v>6477</v>
      </c>
      <c r="G40" s="50">
        <v>2153</v>
      </c>
      <c r="H40" s="51">
        <v>4956</v>
      </c>
      <c r="I40" s="50">
        <v>937</v>
      </c>
      <c r="J40" s="50">
        <v>3162</v>
      </c>
      <c r="K40" s="50">
        <v>857</v>
      </c>
      <c r="L40" s="51">
        <f t="shared" si="7"/>
        <v>5483</v>
      </c>
      <c r="M40" s="50">
        <v>872</v>
      </c>
      <c r="N40" s="50">
        <v>3315</v>
      </c>
      <c r="O40" s="50">
        <v>1296</v>
      </c>
      <c r="P40" s="52">
        <v>17.3</v>
      </c>
      <c r="Q40" s="52">
        <v>62</v>
      </c>
      <c r="R40" s="52">
        <v>20.6</v>
      </c>
      <c r="S40" s="53">
        <v>21</v>
      </c>
    </row>
    <row r="41" spans="1:19" ht="18" customHeight="1">
      <c r="A41" s="63"/>
      <c r="C41" s="48"/>
      <c r="D41" s="56"/>
      <c r="E41" s="50"/>
      <c r="F41" s="50"/>
      <c r="G41" s="50"/>
      <c r="H41" s="51"/>
      <c r="I41" s="50"/>
      <c r="J41" s="50"/>
      <c r="K41" s="50"/>
      <c r="L41" s="51"/>
      <c r="M41" s="50"/>
      <c r="N41" s="50"/>
      <c r="O41" s="50"/>
      <c r="P41" s="52"/>
      <c r="Q41" s="52"/>
      <c r="R41" s="52"/>
      <c r="S41" s="53"/>
    </row>
    <row r="42" spans="1:19" s="44" customFormat="1" ht="18" customHeight="1">
      <c r="A42" s="57" t="s">
        <v>57</v>
      </c>
      <c r="B42" s="58"/>
      <c r="C42" s="39">
        <f>SUM(C43:C46)</f>
        <v>42096</v>
      </c>
      <c r="D42" s="64"/>
      <c r="E42" s="60">
        <f aca="true" t="shared" si="10" ref="E42:O42">SUM(E43:E46)</f>
        <v>8318</v>
      </c>
      <c r="F42" s="60">
        <f t="shared" si="10"/>
        <v>27654</v>
      </c>
      <c r="G42" s="60">
        <f t="shared" si="10"/>
        <v>6124</v>
      </c>
      <c r="H42" s="61">
        <f t="shared" si="10"/>
        <v>20307</v>
      </c>
      <c r="I42" s="60">
        <f t="shared" si="10"/>
        <v>4296</v>
      </c>
      <c r="J42" s="60">
        <f t="shared" si="10"/>
        <v>13351</v>
      </c>
      <c r="K42" s="60">
        <f t="shared" si="10"/>
        <v>2660</v>
      </c>
      <c r="L42" s="61">
        <f t="shared" si="10"/>
        <v>21789</v>
      </c>
      <c r="M42" s="60">
        <f t="shared" si="10"/>
        <v>4022</v>
      </c>
      <c r="N42" s="60">
        <f t="shared" si="10"/>
        <v>14303</v>
      </c>
      <c r="O42" s="60">
        <f t="shared" si="10"/>
        <v>3464</v>
      </c>
      <c r="P42" s="62">
        <v>19.8</v>
      </c>
      <c r="Q42" s="62">
        <v>65.7</v>
      </c>
      <c r="R42" s="62">
        <v>14.5</v>
      </c>
      <c r="S42" s="43" t="s">
        <v>58</v>
      </c>
    </row>
    <row r="43" spans="1:19" ht="18" customHeight="1">
      <c r="A43" s="46">
        <v>22</v>
      </c>
      <c r="B43" s="54" t="s">
        <v>59</v>
      </c>
      <c r="C43" s="48">
        <f t="shared" si="3"/>
        <v>6151</v>
      </c>
      <c r="D43" s="56"/>
      <c r="E43" s="50">
        <v>1180</v>
      </c>
      <c r="F43" s="50">
        <v>3961</v>
      </c>
      <c r="G43" s="50">
        <v>1010</v>
      </c>
      <c r="H43" s="51">
        <f>SUM(I43:K43)</f>
        <v>2945</v>
      </c>
      <c r="I43" s="50">
        <v>611</v>
      </c>
      <c r="J43" s="50">
        <v>1900</v>
      </c>
      <c r="K43" s="50">
        <v>434</v>
      </c>
      <c r="L43" s="51">
        <f t="shared" si="7"/>
        <v>3206</v>
      </c>
      <c r="M43" s="50">
        <v>569</v>
      </c>
      <c r="N43" s="50">
        <v>2061</v>
      </c>
      <c r="O43" s="50">
        <v>576</v>
      </c>
      <c r="P43" s="52">
        <v>19.2</v>
      </c>
      <c r="Q43" s="52">
        <v>64.4</v>
      </c>
      <c r="R43" s="52">
        <v>16.4</v>
      </c>
      <c r="S43" s="53">
        <v>22</v>
      </c>
    </row>
    <row r="44" spans="1:19" ht="18" customHeight="1">
      <c r="A44" s="46">
        <v>23</v>
      </c>
      <c r="B44" s="54" t="s">
        <v>60</v>
      </c>
      <c r="C44" s="48">
        <f t="shared" si="3"/>
        <v>13042</v>
      </c>
      <c r="D44" s="55"/>
      <c r="E44" s="50">
        <v>2850</v>
      </c>
      <c r="F44" s="50">
        <v>8651</v>
      </c>
      <c r="G44" s="50">
        <v>1541</v>
      </c>
      <c r="H44" s="51">
        <f>SUM(I44:K44)</f>
        <v>6291</v>
      </c>
      <c r="I44" s="50">
        <v>1473</v>
      </c>
      <c r="J44" s="50">
        <v>4146</v>
      </c>
      <c r="K44" s="50">
        <v>672</v>
      </c>
      <c r="L44" s="51">
        <f t="shared" si="7"/>
        <v>6751</v>
      </c>
      <c r="M44" s="50">
        <v>1377</v>
      </c>
      <c r="N44" s="50">
        <v>4505</v>
      </c>
      <c r="O44" s="50">
        <v>869</v>
      </c>
      <c r="P44" s="52">
        <v>21.9</v>
      </c>
      <c r="Q44" s="52">
        <v>66.3</v>
      </c>
      <c r="R44" s="52">
        <v>11.8</v>
      </c>
      <c r="S44" s="53">
        <v>23</v>
      </c>
    </row>
    <row r="45" spans="1:19" ht="18" customHeight="1">
      <c r="A45" s="46">
        <v>24</v>
      </c>
      <c r="B45" s="54" t="s">
        <v>61</v>
      </c>
      <c r="C45" s="48">
        <f t="shared" si="3"/>
        <v>10898</v>
      </c>
      <c r="D45" s="56"/>
      <c r="E45" s="50">
        <v>1940</v>
      </c>
      <c r="F45" s="50">
        <v>7039</v>
      </c>
      <c r="G45" s="50">
        <v>1919</v>
      </c>
      <c r="H45" s="51">
        <f>SUM(I45:K45)</f>
        <v>5195</v>
      </c>
      <c r="I45" s="50">
        <v>989</v>
      </c>
      <c r="J45" s="50">
        <v>3355</v>
      </c>
      <c r="K45" s="50">
        <v>851</v>
      </c>
      <c r="L45" s="51">
        <f t="shared" si="7"/>
        <v>5703</v>
      </c>
      <c r="M45" s="50">
        <v>951</v>
      </c>
      <c r="N45" s="50">
        <v>3684</v>
      </c>
      <c r="O45" s="50">
        <v>1068</v>
      </c>
      <c r="P45" s="52">
        <v>17.8</v>
      </c>
      <c r="Q45" s="52">
        <v>64.6</v>
      </c>
      <c r="R45" s="52">
        <v>17.6</v>
      </c>
      <c r="S45" s="53">
        <v>24</v>
      </c>
    </row>
    <row r="46" spans="1:19" ht="18" customHeight="1">
      <c r="A46" s="46">
        <v>25</v>
      </c>
      <c r="B46" s="54" t="s">
        <v>62</v>
      </c>
      <c r="C46" s="48">
        <f t="shared" si="3"/>
        <v>12005</v>
      </c>
      <c r="D46" s="56"/>
      <c r="E46" s="50">
        <v>2348</v>
      </c>
      <c r="F46" s="50">
        <v>8003</v>
      </c>
      <c r="G46" s="50">
        <v>1654</v>
      </c>
      <c r="H46" s="51">
        <f>SUM(I46:K46)</f>
        <v>5876</v>
      </c>
      <c r="I46" s="50">
        <v>1223</v>
      </c>
      <c r="J46" s="50">
        <v>3950</v>
      </c>
      <c r="K46" s="50">
        <v>703</v>
      </c>
      <c r="L46" s="51">
        <f t="shared" si="7"/>
        <v>6129</v>
      </c>
      <c r="M46" s="50">
        <v>1125</v>
      </c>
      <c r="N46" s="50">
        <v>4053</v>
      </c>
      <c r="O46" s="50">
        <v>951</v>
      </c>
      <c r="P46" s="52">
        <v>19.6</v>
      </c>
      <c r="Q46" s="52">
        <v>66.7</v>
      </c>
      <c r="R46" s="52">
        <v>13.8</v>
      </c>
      <c r="S46" s="53">
        <v>25</v>
      </c>
    </row>
    <row r="47" spans="1:19" ht="18" customHeight="1">
      <c r="A47" s="63"/>
      <c r="B47" s="65"/>
      <c r="C47" s="48"/>
      <c r="D47" s="56"/>
      <c r="E47" s="50"/>
      <c r="F47" s="50"/>
      <c r="G47" s="50"/>
      <c r="H47" s="51"/>
      <c r="I47" s="50"/>
      <c r="J47" s="50"/>
      <c r="K47" s="50"/>
      <c r="L47" s="51"/>
      <c r="M47" s="50"/>
      <c r="N47" s="50"/>
      <c r="O47" s="50"/>
      <c r="P47" s="52"/>
      <c r="Q47" s="52"/>
      <c r="R47" s="52"/>
      <c r="S47" s="53"/>
    </row>
    <row r="48" spans="1:19" s="44" customFormat="1" ht="18" customHeight="1">
      <c r="A48" s="57" t="s">
        <v>63</v>
      </c>
      <c r="B48" s="58"/>
      <c r="C48" s="39">
        <f aca="true" t="shared" si="11" ref="C48:C102">SUM(E48:G48)</f>
        <v>17375</v>
      </c>
      <c r="D48" s="59"/>
      <c r="E48" s="60">
        <f aca="true" t="shared" si="12" ref="E48:O48">SUM(E49)</f>
        <v>3304</v>
      </c>
      <c r="F48" s="60">
        <f t="shared" si="12"/>
        <v>11267</v>
      </c>
      <c r="G48" s="60">
        <f t="shared" si="12"/>
        <v>2804</v>
      </c>
      <c r="H48" s="61">
        <f t="shared" si="12"/>
        <v>8205</v>
      </c>
      <c r="I48" s="60">
        <f t="shared" si="12"/>
        <v>1711</v>
      </c>
      <c r="J48" s="60">
        <f t="shared" si="12"/>
        <v>5411</v>
      </c>
      <c r="K48" s="60">
        <f t="shared" si="12"/>
        <v>1083</v>
      </c>
      <c r="L48" s="61">
        <f t="shared" si="12"/>
        <v>9170</v>
      </c>
      <c r="M48" s="60">
        <f t="shared" si="12"/>
        <v>1593</v>
      </c>
      <c r="N48" s="60">
        <f t="shared" si="12"/>
        <v>5856</v>
      </c>
      <c r="O48" s="60">
        <f t="shared" si="12"/>
        <v>1721</v>
      </c>
      <c r="P48" s="62">
        <v>19</v>
      </c>
      <c r="Q48" s="62">
        <v>64.8</v>
      </c>
      <c r="R48" s="62">
        <v>16.1</v>
      </c>
      <c r="S48" s="43" t="s">
        <v>64</v>
      </c>
    </row>
    <row r="49" spans="1:19" ht="18" customHeight="1">
      <c r="A49" s="66">
        <v>26</v>
      </c>
      <c r="B49" s="67" t="s">
        <v>65</v>
      </c>
      <c r="C49" s="68">
        <f t="shared" si="11"/>
        <v>17375</v>
      </c>
      <c r="D49" s="69"/>
      <c r="E49" s="69">
        <v>3304</v>
      </c>
      <c r="F49" s="69">
        <v>11267</v>
      </c>
      <c r="G49" s="69">
        <v>2804</v>
      </c>
      <c r="H49" s="70">
        <f>SUM(I49:K49)</f>
        <v>8205</v>
      </c>
      <c r="I49" s="69">
        <v>1711</v>
      </c>
      <c r="J49" s="69">
        <v>5411</v>
      </c>
      <c r="K49" s="69">
        <v>1083</v>
      </c>
      <c r="L49" s="70">
        <f t="shared" si="7"/>
        <v>9170</v>
      </c>
      <c r="M49" s="69">
        <v>1593</v>
      </c>
      <c r="N49" s="69">
        <v>5856</v>
      </c>
      <c r="O49" s="69">
        <v>1721</v>
      </c>
      <c r="P49" s="71">
        <v>19</v>
      </c>
      <c r="Q49" s="71">
        <v>64.8</v>
      </c>
      <c r="R49" s="71">
        <v>16.1</v>
      </c>
      <c r="S49" s="72">
        <v>26</v>
      </c>
    </row>
    <row r="50" spans="1:12" ht="12">
      <c r="A50" s="5" t="s">
        <v>66</v>
      </c>
      <c r="L50" s="73"/>
    </row>
    <row r="51" spans="1:4" ht="12">
      <c r="A51" s="5" t="s">
        <v>67</v>
      </c>
      <c r="D51" s="5"/>
    </row>
    <row r="52" spans="2:19" s="1" customFormat="1" ht="15.75" customHeight="1">
      <c r="B52" s="3"/>
      <c r="C52" s="2"/>
      <c r="D52" s="2"/>
      <c r="E52" s="2"/>
      <c r="F52" s="2"/>
      <c r="G52" s="3" t="s">
        <v>68</v>
      </c>
      <c r="H52" s="2"/>
      <c r="I52" s="2"/>
      <c r="J52" s="2"/>
      <c r="K52" s="2"/>
      <c r="L52" s="3" t="s">
        <v>69</v>
      </c>
      <c r="M52" s="2"/>
      <c r="N52" s="2"/>
      <c r="O52" s="2"/>
      <c r="P52" s="2"/>
      <c r="Q52" s="2"/>
      <c r="R52" s="2"/>
      <c r="S52" s="2"/>
    </row>
    <row r="53" spans="2:19" ht="13.5" customHeight="1" thickBot="1">
      <c r="B53" s="5" t="s">
        <v>2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74"/>
      <c r="R53" s="74" t="s">
        <v>70</v>
      </c>
      <c r="S53" s="75"/>
    </row>
    <row r="54" spans="1:19" s="15" customFormat="1" ht="11.25" customHeight="1" thickTop="1">
      <c r="A54" s="8" t="s">
        <v>3</v>
      </c>
      <c r="B54" s="9"/>
      <c r="C54" s="10" t="s">
        <v>4</v>
      </c>
      <c r="D54" s="11"/>
      <c r="E54" s="11"/>
      <c r="F54" s="11"/>
      <c r="G54" s="12"/>
      <c r="H54" s="10" t="s">
        <v>5</v>
      </c>
      <c r="I54" s="13"/>
      <c r="J54" s="13"/>
      <c r="K54" s="9"/>
      <c r="L54" s="10" t="s">
        <v>6</v>
      </c>
      <c r="M54" s="13"/>
      <c r="N54" s="13"/>
      <c r="O54" s="9"/>
      <c r="P54" s="10" t="s">
        <v>7</v>
      </c>
      <c r="Q54" s="11"/>
      <c r="R54" s="12"/>
      <c r="S54" s="14" t="s">
        <v>8</v>
      </c>
    </row>
    <row r="55" spans="1:19" s="15" customFormat="1" ht="11.25" customHeight="1">
      <c r="A55" s="16"/>
      <c r="B55" s="17"/>
      <c r="C55" s="18"/>
      <c r="D55" s="19"/>
      <c r="E55" s="19"/>
      <c r="F55" s="19"/>
      <c r="G55" s="20"/>
      <c r="H55" s="21"/>
      <c r="I55" s="22"/>
      <c r="J55" s="22"/>
      <c r="K55" s="23"/>
      <c r="L55" s="21"/>
      <c r="M55" s="22"/>
      <c r="N55" s="22"/>
      <c r="O55" s="23"/>
      <c r="P55" s="18"/>
      <c r="Q55" s="19"/>
      <c r="R55" s="20"/>
      <c r="S55" s="24" t="s">
        <v>9</v>
      </c>
    </row>
    <row r="56" spans="1:19" s="15" customFormat="1" ht="11.25" customHeight="1">
      <c r="A56" s="16"/>
      <c r="B56" s="17"/>
      <c r="C56" s="25" t="s">
        <v>10</v>
      </c>
      <c r="D56" s="26"/>
      <c r="E56" s="27" t="s">
        <v>11</v>
      </c>
      <c r="F56" s="27" t="s">
        <v>12</v>
      </c>
      <c r="G56" s="27" t="s">
        <v>13</v>
      </c>
      <c r="H56" s="27" t="s">
        <v>14</v>
      </c>
      <c r="I56" s="27" t="s">
        <v>11</v>
      </c>
      <c r="J56" s="28" t="s">
        <v>12</v>
      </c>
      <c r="K56" s="27" t="s">
        <v>13</v>
      </c>
      <c r="L56" s="27" t="s">
        <v>14</v>
      </c>
      <c r="M56" s="27" t="s">
        <v>11</v>
      </c>
      <c r="N56" s="27" t="s">
        <v>12</v>
      </c>
      <c r="O56" s="27" t="s">
        <v>13</v>
      </c>
      <c r="P56" s="27" t="s">
        <v>11</v>
      </c>
      <c r="Q56" s="27" t="s">
        <v>12</v>
      </c>
      <c r="R56" s="27" t="s">
        <v>13</v>
      </c>
      <c r="S56" s="24" t="s">
        <v>15</v>
      </c>
    </row>
    <row r="57" spans="1:19" s="15" customFormat="1" ht="11.25" customHeight="1">
      <c r="A57" s="22"/>
      <c r="B57" s="23"/>
      <c r="C57" s="18"/>
      <c r="D57" s="20"/>
      <c r="E57" s="29"/>
      <c r="F57" s="29"/>
      <c r="G57" s="29"/>
      <c r="H57" s="30"/>
      <c r="I57" s="29"/>
      <c r="J57" s="20"/>
      <c r="K57" s="29"/>
      <c r="L57" s="30"/>
      <c r="M57" s="29"/>
      <c r="N57" s="29"/>
      <c r="O57" s="29"/>
      <c r="P57" s="29"/>
      <c r="Q57" s="29"/>
      <c r="R57" s="29"/>
      <c r="S57" s="31" t="s">
        <v>16</v>
      </c>
    </row>
    <row r="58" spans="1:19" s="44" customFormat="1" ht="18" customHeight="1">
      <c r="A58" s="57" t="s">
        <v>71</v>
      </c>
      <c r="B58" s="38"/>
      <c r="C58" s="39">
        <f t="shared" si="11"/>
        <v>41199</v>
      </c>
      <c r="D58" s="59"/>
      <c r="E58" s="60">
        <v>7791</v>
      </c>
      <c r="F58" s="60">
        <v>26419</v>
      </c>
      <c r="G58" s="60">
        <v>6989</v>
      </c>
      <c r="H58" s="61">
        <f aca="true" t="shared" si="13" ref="H58:O58">SUM(H59:H66)</f>
        <v>19186</v>
      </c>
      <c r="I58" s="60">
        <f t="shared" si="13"/>
        <v>3989</v>
      </c>
      <c r="J58" s="60">
        <f t="shared" si="13"/>
        <v>12501</v>
      </c>
      <c r="K58" s="60">
        <f t="shared" si="13"/>
        <v>2696</v>
      </c>
      <c r="L58" s="61">
        <f t="shared" si="13"/>
        <v>22013</v>
      </c>
      <c r="M58" s="60">
        <f t="shared" si="13"/>
        <v>3802</v>
      </c>
      <c r="N58" s="60">
        <f t="shared" si="13"/>
        <v>13918</v>
      </c>
      <c r="O58" s="60">
        <f t="shared" si="13"/>
        <v>4293</v>
      </c>
      <c r="P58" s="62">
        <v>18.9</v>
      </c>
      <c r="Q58" s="62">
        <v>64.1</v>
      </c>
      <c r="R58" s="62">
        <v>17</v>
      </c>
      <c r="S58" s="43" t="s">
        <v>72</v>
      </c>
    </row>
    <row r="59" spans="1:19" ht="18" customHeight="1">
      <c r="A59" s="46">
        <v>27</v>
      </c>
      <c r="B59" s="54" t="s">
        <v>73</v>
      </c>
      <c r="C59" s="76">
        <f t="shared" si="11"/>
        <v>3472</v>
      </c>
      <c r="D59" s="56"/>
      <c r="E59" s="50">
        <v>566</v>
      </c>
      <c r="F59" s="50">
        <v>2216</v>
      </c>
      <c r="G59" s="50">
        <v>690</v>
      </c>
      <c r="H59" s="51">
        <f aca="true" t="shared" si="14" ref="H59:H66">SUM(I59:K59)</f>
        <v>1510</v>
      </c>
      <c r="I59" s="50">
        <v>271</v>
      </c>
      <c r="J59" s="50">
        <v>997</v>
      </c>
      <c r="K59" s="50">
        <v>242</v>
      </c>
      <c r="L59" s="51">
        <f t="shared" si="7"/>
        <v>1962</v>
      </c>
      <c r="M59" s="50">
        <v>295</v>
      </c>
      <c r="N59" s="50">
        <v>1219</v>
      </c>
      <c r="O59" s="50">
        <v>448</v>
      </c>
      <c r="P59" s="52">
        <v>16.3</v>
      </c>
      <c r="Q59" s="52">
        <v>63.8</v>
      </c>
      <c r="R59" s="52">
        <v>19.9</v>
      </c>
      <c r="S59" s="53">
        <v>27</v>
      </c>
    </row>
    <row r="60" spans="1:19" ht="18" customHeight="1">
      <c r="A60" s="46">
        <v>28</v>
      </c>
      <c r="B60" s="54" t="s">
        <v>74</v>
      </c>
      <c r="C60" s="76">
        <f t="shared" si="11"/>
        <v>7307</v>
      </c>
      <c r="D60" s="56"/>
      <c r="E60" s="50">
        <v>1488</v>
      </c>
      <c r="F60" s="50">
        <v>4607</v>
      </c>
      <c r="G60" s="50">
        <v>1212</v>
      </c>
      <c r="H60" s="51">
        <f t="shared" si="14"/>
        <v>3406</v>
      </c>
      <c r="I60" s="50">
        <v>773</v>
      </c>
      <c r="J60" s="50">
        <v>2169</v>
      </c>
      <c r="K60" s="50">
        <v>464</v>
      </c>
      <c r="L60" s="51">
        <f t="shared" si="7"/>
        <v>3901</v>
      </c>
      <c r="M60" s="50">
        <v>715</v>
      </c>
      <c r="N60" s="50">
        <v>2438</v>
      </c>
      <c r="O60" s="50">
        <v>748</v>
      </c>
      <c r="P60" s="52">
        <v>20.4</v>
      </c>
      <c r="Q60" s="52">
        <v>63</v>
      </c>
      <c r="R60" s="52">
        <v>16.6</v>
      </c>
      <c r="S60" s="53">
        <v>28</v>
      </c>
    </row>
    <row r="61" spans="1:19" ht="18" customHeight="1">
      <c r="A61" s="46">
        <v>29</v>
      </c>
      <c r="B61" s="54" t="s">
        <v>75</v>
      </c>
      <c r="C61" s="76">
        <f t="shared" si="11"/>
        <v>2566</v>
      </c>
      <c r="D61" s="56"/>
      <c r="E61" s="50">
        <v>407</v>
      </c>
      <c r="F61" s="50">
        <v>1689</v>
      </c>
      <c r="G61" s="50">
        <v>470</v>
      </c>
      <c r="H61" s="51">
        <f t="shared" si="14"/>
        <v>1216</v>
      </c>
      <c r="I61" s="50">
        <v>218</v>
      </c>
      <c r="J61" s="50">
        <v>801</v>
      </c>
      <c r="K61" s="50">
        <v>197</v>
      </c>
      <c r="L61" s="51">
        <f t="shared" si="7"/>
        <v>1350</v>
      </c>
      <c r="M61" s="50">
        <v>189</v>
      </c>
      <c r="N61" s="50">
        <v>888</v>
      </c>
      <c r="O61" s="50">
        <v>273</v>
      </c>
      <c r="P61" s="52">
        <v>15.9</v>
      </c>
      <c r="Q61" s="52">
        <v>65.8</v>
      </c>
      <c r="R61" s="52">
        <v>18.3</v>
      </c>
      <c r="S61" s="53">
        <v>29</v>
      </c>
    </row>
    <row r="62" spans="1:19" ht="18" customHeight="1">
      <c r="A62" s="46">
        <v>30</v>
      </c>
      <c r="B62" s="54" t="s">
        <v>76</v>
      </c>
      <c r="C62" s="76">
        <f t="shared" si="11"/>
        <v>4785</v>
      </c>
      <c r="D62" s="56"/>
      <c r="E62" s="50">
        <v>834</v>
      </c>
      <c r="F62" s="50">
        <v>3063</v>
      </c>
      <c r="G62" s="50">
        <v>888</v>
      </c>
      <c r="H62" s="51">
        <f t="shared" si="14"/>
        <v>2253</v>
      </c>
      <c r="I62" s="50">
        <v>412</v>
      </c>
      <c r="J62" s="50">
        <v>1452</v>
      </c>
      <c r="K62" s="50">
        <v>389</v>
      </c>
      <c r="L62" s="51">
        <f t="shared" si="7"/>
        <v>2532</v>
      </c>
      <c r="M62" s="50">
        <v>422</v>
      </c>
      <c r="N62" s="50">
        <v>1611</v>
      </c>
      <c r="O62" s="50">
        <v>499</v>
      </c>
      <c r="P62" s="52">
        <v>17.4</v>
      </c>
      <c r="Q62" s="52">
        <v>64</v>
      </c>
      <c r="R62" s="52">
        <v>18.6</v>
      </c>
      <c r="S62" s="53">
        <v>30</v>
      </c>
    </row>
    <row r="63" spans="1:19" ht="18" customHeight="1">
      <c r="A63" s="46">
        <v>31</v>
      </c>
      <c r="B63" s="54" t="s">
        <v>77</v>
      </c>
      <c r="C63" s="76">
        <f t="shared" si="11"/>
        <v>3584</v>
      </c>
      <c r="D63" s="56"/>
      <c r="E63" s="50">
        <v>668</v>
      </c>
      <c r="F63" s="50">
        <v>2294</v>
      </c>
      <c r="G63" s="50">
        <v>622</v>
      </c>
      <c r="H63" s="51">
        <f t="shared" si="14"/>
        <v>1709</v>
      </c>
      <c r="I63" s="50">
        <v>338</v>
      </c>
      <c r="J63" s="50">
        <v>1111</v>
      </c>
      <c r="K63" s="50">
        <v>260</v>
      </c>
      <c r="L63" s="51">
        <f t="shared" si="7"/>
        <v>1875</v>
      </c>
      <c r="M63" s="50">
        <v>330</v>
      </c>
      <c r="N63" s="50">
        <v>1183</v>
      </c>
      <c r="O63" s="50">
        <v>362</v>
      </c>
      <c r="P63" s="52">
        <v>18.6</v>
      </c>
      <c r="Q63" s="52">
        <v>64</v>
      </c>
      <c r="R63" s="52">
        <v>17.4</v>
      </c>
      <c r="S63" s="53">
        <v>31</v>
      </c>
    </row>
    <row r="64" spans="1:19" ht="18" customHeight="1">
      <c r="A64" s="46">
        <v>32</v>
      </c>
      <c r="B64" s="54" t="s">
        <v>78</v>
      </c>
      <c r="C64" s="76">
        <f t="shared" si="11"/>
        <v>5343</v>
      </c>
      <c r="D64" s="56"/>
      <c r="E64" s="50">
        <v>962</v>
      </c>
      <c r="F64" s="50">
        <v>3520</v>
      </c>
      <c r="G64" s="50">
        <v>861</v>
      </c>
      <c r="H64" s="51">
        <f t="shared" si="14"/>
        <v>2520</v>
      </c>
      <c r="I64" s="50">
        <v>491</v>
      </c>
      <c r="J64" s="50">
        <v>1723</v>
      </c>
      <c r="K64" s="50">
        <v>306</v>
      </c>
      <c r="L64" s="51">
        <f t="shared" si="7"/>
        <v>2823</v>
      </c>
      <c r="M64" s="50">
        <v>471</v>
      </c>
      <c r="N64" s="50">
        <v>1797</v>
      </c>
      <c r="O64" s="50">
        <v>555</v>
      </c>
      <c r="P64" s="52">
        <v>18</v>
      </c>
      <c r="Q64" s="52">
        <v>65.9</v>
      </c>
      <c r="R64" s="52">
        <v>16.1</v>
      </c>
      <c r="S64" s="53">
        <v>32</v>
      </c>
    </row>
    <row r="65" spans="1:19" ht="18" customHeight="1">
      <c r="A65" s="46">
        <v>33</v>
      </c>
      <c r="B65" s="54" t="s">
        <v>79</v>
      </c>
      <c r="C65" s="76">
        <f t="shared" si="11"/>
        <v>3095</v>
      </c>
      <c r="D65" s="56"/>
      <c r="E65" s="50">
        <v>667</v>
      </c>
      <c r="F65" s="50">
        <v>1899</v>
      </c>
      <c r="G65" s="50">
        <v>529</v>
      </c>
      <c r="H65" s="51">
        <f t="shared" si="14"/>
        <v>1383</v>
      </c>
      <c r="I65" s="50">
        <v>329</v>
      </c>
      <c r="J65" s="50">
        <v>866</v>
      </c>
      <c r="K65" s="50">
        <v>188</v>
      </c>
      <c r="L65" s="51">
        <f t="shared" si="7"/>
        <v>1712</v>
      </c>
      <c r="M65" s="50">
        <v>338</v>
      </c>
      <c r="N65" s="50">
        <v>1033</v>
      </c>
      <c r="O65" s="50">
        <v>341</v>
      </c>
      <c r="P65" s="52">
        <v>21.6</v>
      </c>
      <c r="Q65" s="52">
        <v>61.4</v>
      </c>
      <c r="R65" s="52">
        <v>17.1</v>
      </c>
      <c r="S65" s="53">
        <v>33</v>
      </c>
    </row>
    <row r="66" spans="1:19" ht="18" customHeight="1">
      <c r="A66" s="46">
        <v>34</v>
      </c>
      <c r="B66" s="54" t="s">
        <v>80</v>
      </c>
      <c r="C66" s="76">
        <f t="shared" si="11"/>
        <v>11047</v>
      </c>
      <c r="D66" s="56"/>
      <c r="E66" s="50">
        <v>2199</v>
      </c>
      <c r="F66" s="50">
        <v>7131</v>
      </c>
      <c r="G66" s="50">
        <v>1717</v>
      </c>
      <c r="H66" s="51">
        <f t="shared" si="14"/>
        <v>5189</v>
      </c>
      <c r="I66" s="50">
        <v>1157</v>
      </c>
      <c r="J66" s="50">
        <v>3382</v>
      </c>
      <c r="K66" s="50">
        <v>650</v>
      </c>
      <c r="L66" s="51">
        <f t="shared" si="7"/>
        <v>5858</v>
      </c>
      <c r="M66" s="50">
        <v>1042</v>
      </c>
      <c r="N66" s="50">
        <v>3749</v>
      </c>
      <c r="O66" s="50">
        <v>1067</v>
      </c>
      <c r="P66" s="52">
        <v>19.9</v>
      </c>
      <c r="Q66" s="52">
        <v>64.6</v>
      </c>
      <c r="R66" s="52">
        <v>15.5</v>
      </c>
      <c r="S66" s="53">
        <v>34</v>
      </c>
    </row>
    <row r="67" spans="1:19" ht="15" customHeight="1">
      <c r="A67" s="46"/>
      <c r="B67" s="54"/>
      <c r="C67" s="76"/>
      <c r="D67" s="56"/>
      <c r="E67" s="50"/>
      <c r="F67" s="50"/>
      <c r="G67" s="50"/>
      <c r="H67" s="51"/>
      <c r="I67" s="50"/>
      <c r="J67" s="50"/>
      <c r="K67" s="50"/>
      <c r="L67" s="51"/>
      <c r="M67" s="50"/>
      <c r="N67" s="50"/>
      <c r="O67" s="50"/>
      <c r="P67" s="52"/>
      <c r="Q67" s="52"/>
      <c r="R67" s="52"/>
      <c r="S67" s="53"/>
    </row>
    <row r="68" spans="1:19" s="44" customFormat="1" ht="18" customHeight="1">
      <c r="A68" s="57" t="s">
        <v>81</v>
      </c>
      <c r="B68" s="38"/>
      <c r="C68" s="39">
        <f t="shared" si="11"/>
        <v>61378</v>
      </c>
      <c r="D68" s="64"/>
      <c r="E68" s="60">
        <f>SUM(E69:E76)</f>
        <v>11122</v>
      </c>
      <c r="F68" s="60">
        <f>SUM(F69:F76)</f>
        <v>39524</v>
      </c>
      <c r="G68" s="60">
        <v>10732</v>
      </c>
      <c r="H68" s="61">
        <f aca="true" t="shared" si="15" ref="H68:O68">SUM(H69:H76)</f>
        <v>29188</v>
      </c>
      <c r="I68" s="60">
        <f t="shared" si="15"/>
        <v>5756</v>
      </c>
      <c r="J68" s="60">
        <f t="shared" si="15"/>
        <v>18887</v>
      </c>
      <c r="K68" s="60">
        <f t="shared" si="15"/>
        <v>4545</v>
      </c>
      <c r="L68" s="61">
        <f t="shared" si="15"/>
        <v>32190</v>
      </c>
      <c r="M68" s="60">
        <f t="shared" si="15"/>
        <v>5366</v>
      </c>
      <c r="N68" s="60">
        <f t="shared" si="15"/>
        <v>20637</v>
      </c>
      <c r="O68" s="60">
        <f t="shared" si="15"/>
        <v>6187</v>
      </c>
      <c r="P68" s="62">
        <v>18.1</v>
      </c>
      <c r="Q68" s="62">
        <v>64.4</v>
      </c>
      <c r="R68" s="62">
        <v>17.5</v>
      </c>
      <c r="S68" s="43" t="s">
        <v>82</v>
      </c>
    </row>
    <row r="69" spans="1:19" ht="18" customHeight="1">
      <c r="A69" s="46">
        <v>35</v>
      </c>
      <c r="B69" s="54" t="s">
        <v>83</v>
      </c>
      <c r="C69" s="76">
        <f>SUM(E69:G69)</f>
        <v>11367</v>
      </c>
      <c r="D69" s="55"/>
      <c r="E69" s="50">
        <v>2154</v>
      </c>
      <c r="F69" s="50">
        <v>7456</v>
      </c>
      <c r="G69" s="50">
        <v>1757</v>
      </c>
      <c r="H69" s="51">
        <f>SUM(I69:K69)</f>
        <v>5492</v>
      </c>
      <c r="I69" s="50">
        <v>1143</v>
      </c>
      <c r="J69" s="50">
        <v>3602</v>
      </c>
      <c r="K69" s="50">
        <v>747</v>
      </c>
      <c r="L69" s="51">
        <f t="shared" si="7"/>
        <v>5875</v>
      </c>
      <c r="M69" s="50">
        <v>1011</v>
      </c>
      <c r="N69" s="50">
        <v>3854</v>
      </c>
      <c r="O69" s="50">
        <v>1010</v>
      </c>
      <c r="P69" s="52">
        <v>18.9</v>
      </c>
      <c r="Q69" s="52">
        <v>65.6</v>
      </c>
      <c r="R69" s="52">
        <v>15.5</v>
      </c>
      <c r="S69" s="53">
        <v>35</v>
      </c>
    </row>
    <row r="70" spans="1:19" ht="18" customHeight="1">
      <c r="A70" s="46">
        <v>36</v>
      </c>
      <c r="B70" s="54" t="s">
        <v>84</v>
      </c>
      <c r="C70" s="76">
        <f t="shared" si="11"/>
        <v>18726</v>
      </c>
      <c r="D70" s="55"/>
      <c r="E70" s="50">
        <v>3628</v>
      </c>
      <c r="F70" s="50">
        <v>12248</v>
      </c>
      <c r="G70" s="50">
        <v>2850</v>
      </c>
      <c r="H70" s="51">
        <f aca="true" t="shared" si="16" ref="H70:H76">SUM(I70:K70)</f>
        <v>8890</v>
      </c>
      <c r="I70" s="50">
        <v>1865</v>
      </c>
      <c r="J70" s="50">
        <v>5823</v>
      </c>
      <c r="K70" s="50">
        <v>1202</v>
      </c>
      <c r="L70" s="51">
        <f t="shared" si="7"/>
        <v>9836</v>
      </c>
      <c r="M70" s="50">
        <v>1763</v>
      </c>
      <c r="N70" s="50">
        <v>6425</v>
      </c>
      <c r="O70" s="50">
        <v>1648</v>
      </c>
      <c r="P70" s="52">
        <v>19.4</v>
      </c>
      <c r="Q70" s="52">
        <v>65.4</v>
      </c>
      <c r="R70" s="52">
        <v>15.2</v>
      </c>
      <c r="S70" s="53">
        <v>36</v>
      </c>
    </row>
    <row r="71" spans="1:19" ht="18" customHeight="1">
      <c r="A71" s="46">
        <v>37</v>
      </c>
      <c r="B71" s="54" t="s">
        <v>85</v>
      </c>
      <c r="C71" s="76">
        <f t="shared" si="11"/>
        <v>3117</v>
      </c>
      <c r="D71" s="56"/>
      <c r="E71" s="50">
        <v>462</v>
      </c>
      <c r="F71" s="50">
        <v>2003</v>
      </c>
      <c r="G71" s="50">
        <v>652</v>
      </c>
      <c r="H71" s="51">
        <f t="shared" si="16"/>
        <v>1468</v>
      </c>
      <c r="I71" s="50">
        <v>231</v>
      </c>
      <c r="J71" s="50">
        <v>941</v>
      </c>
      <c r="K71" s="50">
        <v>296</v>
      </c>
      <c r="L71" s="51">
        <f t="shared" si="7"/>
        <v>1649</v>
      </c>
      <c r="M71" s="50">
        <v>231</v>
      </c>
      <c r="N71" s="50">
        <v>1062</v>
      </c>
      <c r="O71" s="50">
        <v>356</v>
      </c>
      <c r="P71" s="52">
        <v>14.8</v>
      </c>
      <c r="Q71" s="52">
        <v>64.3</v>
      </c>
      <c r="R71" s="52">
        <v>20.9</v>
      </c>
      <c r="S71" s="53">
        <v>37</v>
      </c>
    </row>
    <row r="72" spans="1:19" ht="18" customHeight="1">
      <c r="A72" s="46">
        <v>38</v>
      </c>
      <c r="B72" s="54" t="s">
        <v>86</v>
      </c>
      <c r="C72" s="76">
        <f t="shared" si="11"/>
        <v>8294</v>
      </c>
      <c r="D72" s="56"/>
      <c r="E72" s="50">
        <v>1270</v>
      </c>
      <c r="F72" s="50">
        <v>5217</v>
      </c>
      <c r="G72" s="50">
        <v>1807</v>
      </c>
      <c r="H72" s="51">
        <f t="shared" si="16"/>
        <v>3924</v>
      </c>
      <c r="I72" s="50">
        <v>682</v>
      </c>
      <c r="J72" s="50">
        <v>2466</v>
      </c>
      <c r="K72" s="50">
        <v>776</v>
      </c>
      <c r="L72" s="51">
        <f t="shared" si="7"/>
        <v>4370</v>
      </c>
      <c r="M72" s="50">
        <v>588</v>
      </c>
      <c r="N72" s="50">
        <v>2751</v>
      </c>
      <c r="O72" s="50">
        <v>1031</v>
      </c>
      <c r="P72" s="52">
        <v>15.3</v>
      </c>
      <c r="Q72" s="52">
        <v>62.9</v>
      </c>
      <c r="R72" s="52">
        <v>21.8</v>
      </c>
      <c r="S72" s="53">
        <v>38</v>
      </c>
    </row>
    <row r="73" spans="1:19" ht="18" customHeight="1">
      <c r="A73" s="46">
        <v>39</v>
      </c>
      <c r="B73" s="54" t="s">
        <v>87</v>
      </c>
      <c r="C73" s="76">
        <f t="shared" si="11"/>
        <v>4429</v>
      </c>
      <c r="D73" s="56"/>
      <c r="E73" s="50">
        <v>706</v>
      </c>
      <c r="F73" s="50">
        <v>2812</v>
      </c>
      <c r="G73" s="50">
        <v>911</v>
      </c>
      <c r="H73" s="51">
        <f t="shared" si="16"/>
        <v>2044</v>
      </c>
      <c r="I73" s="50">
        <v>344</v>
      </c>
      <c r="J73" s="50">
        <v>1327</v>
      </c>
      <c r="K73" s="50">
        <v>373</v>
      </c>
      <c r="L73" s="51">
        <f t="shared" si="7"/>
        <v>2385</v>
      </c>
      <c r="M73" s="50">
        <v>362</v>
      </c>
      <c r="N73" s="50">
        <v>1485</v>
      </c>
      <c r="O73" s="50">
        <v>538</v>
      </c>
      <c r="P73" s="52">
        <v>15.9</v>
      </c>
      <c r="Q73" s="52">
        <v>63.5</v>
      </c>
      <c r="R73" s="52">
        <v>20.6</v>
      </c>
      <c r="S73" s="53">
        <v>39</v>
      </c>
    </row>
    <row r="74" spans="1:19" ht="18" customHeight="1">
      <c r="A74" s="46">
        <v>40</v>
      </c>
      <c r="B74" s="54" t="s">
        <v>88</v>
      </c>
      <c r="C74" s="76">
        <f t="shared" si="11"/>
        <v>7070</v>
      </c>
      <c r="D74" s="56"/>
      <c r="E74" s="50">
        <v>1207</v>
      </c>
      <c r="F74" s="50">
        <v>4517</v>
      </c>
      <c r="G74" s="50">
        <v>1346</v>
      </c>
      <c r="H74" s="51">
        <f t="shared" si="16"/>
        <v>3398</v>
      </c>
      <c r="I74" s="50">
        <v>634</v>
      </c>
      <c r="J74" s="50">
        <v>2192</v>
      </c>
      <c r="K74" s="50">
        <v>572</v>
      </c>
      <c r="L74" s="51">
        <f t="shared" si="7"/>
        <v>3672</v>
      </c>
      <c r="M74" s="50">
        <v>573</v>
      </c>
      <c r="N74" s="50">
        <v>2325</v>
      </c>
      <c r="O74" s="50">
        <v>774</v>
      </c>
      <c r="P74" s="52">
        <v>17.1</v>
      </c>
      <c r="Q74" s="52">
        <v>63.9</v>
      </c>
      <c r="R74" s="52">
        <v>19</v>
      </c>
      <c r="S74" s="53">
        <v>40</v>
      </c>
    </row>
    <row r="75" spans="1:19" ht="18" customHeight="1">
      <c r="A75" s="46">
        <v>41</v>
      </c>
      <c r="B75" s="54" t="s">
        <v>89</v>
      </c>
      <c r="C75" s="76">
        <f t="shared" si="11"/>
        <v>2911</v>
      </c>
      <c r="D75" s="56"/>
      <c r="E75" s="50">
        <v>577</v>
      </c>
      <c r="F75" s="50">
        <v>1800</v>
      </c>
      <c r="G75" s="50">
        <v>534</v>
      </c>
      <c r="H75" s="51">
        <f t="shared" si="16"/>
        <v>1370</v>
      </c>
      <c r="I75" s="50">
        <v>296</v>
      </c>
      <c r="J75" s="50">
        <v>862</v>
      </c>
      <c r="K75" s="50">
        <v>212</v>
      </c>
      <c r="L75" s="51">
        <f t="shared" si="7"/>
        <v>1541</v>
      </c>
      <c r="M75" s="50">
        <v>281</v>
      </c>
      <c r="N75" s="50">
        <v>938</v>
      </c>
      <c r="O75" s="50">
        <v>322</v>
      </c>
      <c r="P75" s="52">
        <v>19.8</v>
      </c>
      <c r="Q75" s="52">
        <v>61.8</v>
      </c>
      <c r="R75" s="52">
        <v>18.3</v>
      </c>
      <c r="S75" s="53">
        <v>41</v>
      </c>
    </row>
    <row r="76" spans="1:19" ht="18" customHeight="1">
      <c r="A76" s="46">
        <v>42</v>
      </c>
      <c r="B76" s="54" t="s">
        <v>90</v>
      </c>
      <c r="C76" s="76">
        <f t="shared" si="11"/>
        <v>5464</v>
      </c>
      <c r="D76" s="56"/>
      <c r="E76" s="50">
        <v>1118</v>
      </c>
      <c r="F76" s="50">
        <v>3471</v>
      </c>
      <c r="G76" s="50">
        <v>875</v>
      </c>
      <c r="H76" s="51">
        <f t="shared" si="16"/>
        <v>2602</v>
      </c>
      <c r="I76" s="50">
        <v>561</v>
      </c>
      <c r="J76" s="50">
        <v>1674</v>
      </c>
      <c r="K76" s="50">
        <v>367</v>
      </c>
      <c r="L76" s="51">
        <f t="shared" si="7"/>
        <v>2862</v>
      </c>
      <c r="M76" s="50">
        <v>557</v>
      </c>
      <c r="N76" s="50">
        <v>1797</v>
      </c>
      <c r="O76" s="50">
        <v>508</v>
      </c>
      <c r="P76" s="52">
        <v>20.5</v>
      </c>
      <c r="Q76" s="52">
        <v>63.45</v>
      </c>
      <c r="R76" s="52">
        <v>16</v>
      </c>
      <c r="S76" s="53">
        <v>42</v>
      </c>
    </row>
    <row r="77" spans="1:19" ht="15" customHeight="1">
      <c r="A77" s="46"/>
      <c r="B77" s="54"/>
      <c r="C77" s="76"/>
      <c r="D77" s="56"/>
      <c r="E77" s="50"/>
      <c r="F77" s="50"/>
      <c r="G77" s="50"/>
      <c r="H77" s="51"/>
      <c r="I77" s="50"/>
      <c r="J77" s="50"/>
      <c r="K77" s="50"/>
      <c r="L77" s="51"/>
      <c r="M77" s="50"/>
      <c r="N77" s="50"/>
      <c r="O77" s="50"/>
      <c r="P77" s="52"/>
      <c r="Q77" s="52"/>
      <c r="R77" s="52"/>
      <c r="S77" s="53"/>
    </row>
    <row r="78" spans="1:19" s="44" customFormat="1" ht="18" customHeight="1">
      <c r="A78" s="57" t="s">
        <v>91</v>
      </c>
      <c r="B78" s="38"/>
      <c r="C78" s="39">
        <v>12739</v>
      </c>
      <c r="D78" s="64" t="s">
        <v>92</v>
      </c>
      <c r="E78" s="60">
        <v>2343</v>
      </c>
      <c r="F78" s="60">
        <f>SUM(F79:F81)</f>
        <v>8029</v>
      </c>
      <c r="G78" s="60">
        <v>2363</v>
      </c>
      <c r="H78" s="61">
        <f aca="true" t="shared" si="17" ref="H78:O78">SUM(H79:H81)</f>
        <v>6129</v>
      </c>
      <c r="I78" s="60">
        <f t="shared" si="17"/>
        <v>1197</v>
      </c>
      <c r="J78" s="60">
        <f t="shared" si="17"/>
        <v>3909</v>
      </c>
      <c r="K78" s="60">
        <f t="shared" si="17"/>
        <v>1021</v>
      </c>
      <c r="L78" s="61">
        <f t="shared" si="17"/>
        <v>6610</v>
      </c>
      <c r="M78" s="60">
        <f t="shared" si="17"/>
        <v>1146</v>
      </c>
      <c r="N78" s="60">
        <f t="shared" si="17"/>
        <v>4120</v>
      </c>
      <c r="O78" s="60">
        <f t="shared" si="17"/>
        <v>1342</v>
      </c>
      <c r="P78" s="62">
        <v>18.4</v>
      </c>
      <c r="Q78" s="62">
        <v>63</v>
      </c>
      <c r="R78" s="62">
        <v>18.5</v>
      </c>
      <c r="S78" s="43" t="s">
        <v>93</v>
      </c>
    </row>
    <row r="79" spans="1:19" ht="18" customHeight="1">
      <c r="A79" s="46">
        <v>43</v>
      </c>
      <c r="B79" s="54" t="s">
        <v>94</v>
      </c>
      <c r="C79" s="76">
        <f t="shared" si="11"/>
        <v>4167</v>
      </c>
      <c r="D79" s="56"/>
      <c r="E79" s="50">
        <v>826</v>
      </c>
      <c r="F79" s="50">
        <v>2643</v>
      </c>
      <c r="G79" s="50">
        <v>698</v>
      </c>
      <c r="H79" s="51">
        <f>SUM(I79:K79)</f>
        <v>1998</v>
      </c>
      <c r="I79" s="50">
        <v>428</v>
      </c>
      <c r="J79" s="50">
        <v>1266</v>
      </c>
      <c r="K79" s="50">
        <v>304</v>
      </c>
      <c r="L79" s="51">
        <f t="shared" si="7"/>
        <v>2169</v>
      </c>
      <c r="M79" s="50">
        <v>398</v>
      </c>
      <c r="N79" s="50">
        <v>1377</v>
      </c>
      <c r="O79" s="50">
        <v>394</v>
      </c>
      <c r="P79" s="52">
        <v>19.8</v>
      </c>
      <c r="Q79" s="52">
        <v>63.4</v>
      </c>
      <c r="R79" s="52">
        <v>16.8</v>
      </c>
      <c r="S79" s="53">
        <v>43</v>
      </c>
    </row>
    <row r="80" spans="1:19" ht="18" customHeight="1">
      <c r="A80" s="46">
        <v>44</v>
      </c>
      <c r="B80" s="54" t="s">
        <v>95</v>
      </c>
      <c r="C80" s="76">
        <f t="shared" si="11"/>
        <v>5311</v>
      </c>
      <c r="D80" s="56"/>
      <c r="E80" s="50">
        <v>925</v>
      </c>
      <c r="F80" s="50">
        <v>3394</v>
      </c>
      <c r="G80" s="50">
        <v>992</v>
      </c>
      <c r="H80" s="51">
        <f>SUM(I80:K80)</f>
        <v>2581</v>
      </c>
      <c r="I80" s="50">
        <v>457</v>
      </c>
      <c r="J80" s="50">
        <v>1683</v>
      </c>
      <c r="K80" s="50">
        <v>441</v>
      </c>
      <c r="L80" s="51">
        <f t="shared" si="7"/>
        <v>2730</v>
      </c>
      <c r="M80" s="50">
        <v>468</v>
      </c>
      <c r="N80" s="50">
        <v>1711</v>
      </c>
      <c r="O80" s="50">
        <v>551</v>
      </c>
      <c r="P80" s="52">
        <v>17.4</v>
      </c>
      <c r="Q80" s="52">
        <v>63.9</v>
      </c>
      <c r="R80" s="52">
        <v>18.7</v>
      </c>
      <c r="S80" s="53">
        <v>44</v>
      </c>
    </row>
    <row r="81" spans="1:19" ht="18" customHeight="1">
      <c r="A81" s="46">
        <v>45</v>
      </c>
      <c r="B81" s="54" t="s">
        <v>96</v>
      </c>
      <c r="C81" s="76">
        <v>3261</v>
      </c>
      <c r="D81" s="55" t="s">
        <v>92</v>
      </c>
      <c r="E81" s="50">
        <v>592</v>
      </c>
      <c r="F81" s="50">
        <v>1992</v>
      </c>
      <c r="G81" s="50">
        <v>673</v>
      </c>
      <c r="H81" s="51">
        <v>1550</v>
      </c>
      <c r="I81" s="50">
        <v>312</v>
      </c>
      <c r="J81" s="50">
        <v>960</v>
      </c>
      <c r="K81" s="50">
        <v>276</v>
      </c>
      <c r="L81" s="51">
        <v>1711</v>
      </c>
      <c r="M81" s="50">
        <v>280</v>
      </c>
      <c r="N81" s="50">
        <v>1032</v>
      </c>
      <c r="O81" s="50">
        <v>397</v>
      </c>
      <c r="P81" s="52">
        <v>18.2</v>
      </c>
      <c r="Q81" s="52">
        <v>61.1</v>
      </c>
      <c r="R81" s="52">
        <v>20.6</v>
      </c>
      <c r="S81" s="53">
        <v>45</v>
      </c>
    </row>
    <row r="82" spans="1:19" ht="15" customHeight="1">
      <c r="A82" s="46"/>
      <c r="B82" s="54"/>
      <c r="C82" s="76"/>
      <c r="D82" s="55"/>
      <c r="E82" s="50"/>
      <c r="F82" s="50"/>
      <c r="G82" s="50"/>
      <c r="H82" s="51"/>
      <c r="I82" s="50"/>
      <c r="J82" s="50"/>
      <c r="K82" s="50"/>
      <c r="L82" s="51"/>
      <c r="M82" s="50"/>
      <c r="N82" s="50"/>
      <c r="O82" s="50"/>
      <c r="P82" s="52"/>
      <c r="Q82" s="52"/>
      <c r="R82" s="52"/>
      <c r="S82" s="53"/>
    </row>
    <row r="83" spans="1:19" s="44" customFormat="1" ht="18" customHeight="1">
      <c r="A83" s="57" t="s">
        <v>97</v>
      </c>
      <c r="B83" s="38"/>
      <c r="C83" s="39">
        <f>SUM(C84:C85)</f>
        <v>35751</v>
      </c>
      <c r="D83" s="64"/>
      <c r="E83" s="60">
        <f aca="true" t="shared" si="18" ref="E83:O83">SUM(E84:E85)</f>
        <v>7424</v>
      </c>
      <c r="F83" s="60">
        <f t="shared" si="18"/>
        <v>22877</v>
      </c>
      <c r="G83" s="60">
        <f t="shared" si="18"/>
        <v>5450</v>
      </c>
      <c r="H83" s="61">
        <f t="shared" si="18"/>
        <v>17155</v>
      </c>
      <c r="I83" s="60">
        <f t="shared" si="18"/>
        <v>3808</v>
      </c>
      <c r="J83" s="60">
        <f t="shared" si="18"/>
        <v>11121</v>
      </c>
      <c r="K83" s="60">
        <f t="shared" si="18"/>
        <v>2226</v>
      </c>
      <c r="L83" s="61">
        <f t="shared" si="18"/>
        <v>18596</v>
      </c>
      <c r="M83" s="60">
        <f t="shared" si="18"/>
        <v>3616</v>
      </c>
      <c r="N83" s="60">
        <f t="shared" si="18"/>
        <v>11756</v>
      </c>
      <c r="O83" s="60">
        <f t="shared" si="18"/>
        <v>3224</v>
      </c>
      <c r="P83" s="62">
        <v>20.8</v>
      </c>
      <c r="Q83" s="62">
        <v>64</v>
      </c>
      <c r="R83" s="62">
        <v>15.2</v>
      </c>
      <c r="S83" s="43" t="s">
        <v>98</v>
      </c>
    </row>
    <row r="84" spans="1:19" ht="18" customHeight="1">
      <c r="A84" s="46">
        <v>46</v>
      </c>
      <c r="B84" s="54" t="s">
        <v>99</v>
      </c>
      <c r="C84" s="76">
        <f t="shared" si="11"/>
        <v>13672</v>
      </c>
      <c r="D84" s="56"/>
      <c r="E84" s="50">
        <v>2737</v>
      </c>
      <c r="F84" s="50">
        <v>8699</v>
      </c>
      <c r="G84" s="50">
        <v>2236</v>
      </c>
      <c r="H84" s="51">
        <f>SUM(I84:K84)</f>
        <v>6511</v>
      </c>
      <c r="I84" s="50">
        <v>1422</v>
      </c>
      <c r="J84" s="50">
        <v>4160</v>
      </c>
      <c r="K84" s="50">
        <v>929</v>
      </c>
      <c r="L84" s="51">
        <f t="shared" si="7"/>
        <v>7161</v>
      </c>
      <c r="M84" s="50">
        <v>1315</v>
      </c>
      <c r="N84" s="50">
        <v>4539</v>
      </c>
      <c r="O84" s="50">
        <v>1307</v>
      </c>
      <c r="P84" s="52">
        <v>20</v>
      </c>
      <c r="Q84" s="52">
        <v>63.6</v>
      </c>
      <c r="R84" s="52">
        <v>16.4</v>
      </c>
      <c r="S84" s="53">
        <v>46</v>
      </c>
    </row>
    <row r="85" spans="1:19" ht="18" customHeight="1">
      <c r="A85" s="46">
        <v>47</v>
      </c>
      <c r="B85" s="54" t="s">
        <v>100</v>
      </c>
      <c r="C85" s="76">
        <f t="shared" si="11"/>
        <v>22079</v>
      </c>
      <c r="D85" s="55"/>
      <c r="E85" s="50">
        <v>4687</v>
      </c>
      <c r="F85" s="50">
        <v>14178</v>
      </c>
      <c r="G85" s="50">
        <v>3214</v>
      </c>
      <c r="H85" s="51">
        <f>SUM(I85:K85)</f>
        <v>10644</v>
      </c>
      <c r="I85" s="50">
        <v>2386</v>
      </c>
      <c r="J85" s="50">
        <v>6961</v>
      </c>
      <c r="K85" s="50">
        <v>1297</v>
      </c>
      <c r="L85" s="51">
        <f t="shared" si="7"/>
        <v>11435</v>
      </c>
      <c r="M85" s="50">
        <v>2301</v>
      </c>
      <c r="N85" s="50">
        <v>7217</v>
      </c>
      <c r="O85" s="50">
        <v>1917</v>
      </c>
      <c r="P85" s="52">
        <v>21.2</v>
      </c>
      <c r="Q85" s="52">
        <v>64.2</v>
      </c>
      <c r="R85" s="52">
        <v>14.6</v>
      </c>
      <c r="S85" s="53">
        <v>47</v>
      </c>
    </row>
    <row r="86" spans="1:19" ht="15.75" customHeight="1">
      <c r="A86" s="46"/>
      <c r="B86" s="54"/>
      <c r="C86" s="76"/>
      <c r="D86" s="55"/>
      <c r="E86" s="50"/>
      <c r="F86" s="50"/>
      <c r="G86" s="50"/>
      <c r="H86" s="51"/>
      <c r="I86" s="50"/>
      <c r="J86" s="50"/>
      <c r="K86" s="50"/>
      <c r="L86" s="51"/>
      <c r="M86" s="50"/>
      <c r="N86" s="50"/>
      <c r="O86" s="50"/>
      <c r="P86" s="52"/>
      <c r="Q86" s="52"/>
      <c r="R86" s="52"/>
      <c r="S86" s="53"/>
    </row>
    <row r="87" spans="1:19" s="44" customFormat="1" ht="18" customHeight="1">
      <c r="A87" s="57" t="s">
        <v>101</v>
      </c>
      <c r="B87" s="38"/>
      <c r="C87" s="39">
        <f>SUM(C88:C92)</f>
        <v>17925</v>
      </c>
      <c r="D87" s="59"/>
      <c r="E87" s="60">
        <f aca="true" t="shared" si="19" ref="E87:O87">SUM(E88:E92)</f>
        <v>3557</v>
      </c>
      <c r="F87" s="60">
        <f t="shared" si="19"/>
        <v>11291</v>
      </c>
      <c r="G87" s="60">
        <f t="shared" si="19"/>
        <v>3077</v>
      </c>
      <c r="H87" s="61">
        <f t="shared" si="19"/>
        <v>8541</v>
      </c>
      <c r="I87" s="60">
        <f t="shared" si="19"/>
        <v>1826</v>
      </c>
      <c r="J87" s="60">
        <f t="shared" si="19"/>
        <v>5479</v>
      </c>
      <c r="K87" s="60">
        <f t="shared" si="19"/>
        <v>1236</v>
      </c>
      <c r="L87" s="61">
        <f t="shared" si="19"/>
        <v>9384</v>
      </c>
      <c r="M87" s="60">
        <f t="shared" si="19"/>
        <v>1731</v>
      </c>
      <c r="N87" s="60">
        <f t="shared" si="19"/>
        <v>5812</v>
      </c>
      <c r="O87" s="60">
        <f t="shared" si="19"/>
        <v>1841</v>
      </c>
      <c r="P87" s="62">
        <v>19.8</v>
      </c>
      <c r="Q87" s="62">
        <v>63</v>
      </c>
      <c r="R87" s="62">
        <v>17.2</v>
      </c>
      <c r="S87" s="43" t="s">
        <v>102</v>
      </c>
    </row>
    <row r="88" spans="1:19" ht="18" customHeight="1">
      <c r="A88" s="46">
        <v>48</v>
      </c>
      <c r="B88" s="54" t="s">
        <v>103</v>
      </c>
      <c r="C88" s="76">
        <f t="shared" si="11"/>
        <v>1907</v>
      </c>
      <c r="D88" s="56"/>
      <c r="E88" s="50">
        <v>394</v>
      </c>
      <c r="F88" s="50">
        <v>1227</v>
      </c>
      <c r="G88" s="50">
        <v>286</v>
      </c>
      <c r="H88" s="51">
        <f>SUM(I88:K88)</f>
        <v>949</v>
      </c>
      <c r="I88" s="50">
        <v>207</v>
      </c>
      <c r="J88" s="50">
        <v>622</v>
      </c>
      <c r="K88" s="50">
        <v>120</v>
      </c>
      <c r="L88" s="51">
        <f t="shared" si="7"/>
        <v>958</v>
      </c>
      <c r="M88" s="50">
        <v>187</v>
      </c>
      <c r="N88" s="50">
        <v>605</v>
      </c>
      <c r="O88" s="50">
        <v>166</v>
      </c>
      <c r="P88" s="52">
        <v>20.7</v>
      </c>
      <c r="Q88" s="52">
        <v>64.3</v>
      </c>
      <c r="R88" s="52">
        <v>15</v>
      </c>
      <c r="S88" s="53">
        <v>48</v>
      </c>
    </row>
    <row r="89" spans="1:19" ht="18" customHeight="1">
      <c r="A89" s="46">
        <v>49</v>
      </c>
      <c r="B89" s="54" t="s">
        <v>104</v>
      </c>
      <c r="C89" s="76">
        <f t="shared" si="11"/>
        <v>1587</v>
      </c>
      <c r="D89" s="56"/>
      <c r="E89" s="50">
        <v>219</v>
      </c>
      <c r="F89" s="50">
        <v>1012</v>
      </c>
      <c r="G89" s="50">
        <v>356</v>
      </c>
      <c r="H89" s="51">
        <f>SUM(I89:K89)</f>
        <v>749</v>
      </c>
      <c r="I89" s="50">
        <v>113</v>
      </c>
      <c r="J89" s="50">
        <v>498</v>
      </c>
      <c r="K89" s="50">
        <v>138</v>
      </c>
      <c r="L89" s="51">
        <f t="shared" si="7"/>
        <v>838</v>
      </c>
      <c r="M89" s="50">
        <v>106</v>
      </c>
      <c r="N89" s="50">
        <v>514</v>
      </c>
      <c r="O89" s="50">
        <v>218</v>
      </c>
      <c r="P89" s="52">
        <v>13.8</v>
      </c>
      <c r="Q89" s="52">
        <v>63.8</v>
      </c>
      <c r="R89" s="52">
        <v>22.4</v>
      </c>
      <c r="S89" s="53">
        <v>49</v>
      </c>
    </row>
    <row r="90" spans="1:19" ht="18" customHeight="1">
      <c r="A90" s="46">
        <v>50</v>
      </c>
      <c r="B90" s="54" t="s">
        <v>105</v>
      </c>
      <c r="C90" s="76">
        <f t="shared" si="11"/>
        <v>1535</v>
      </c>
      <c r="D90" s="56"/>
      <c r="E90" s="50">
        <v>239</v>
      </c>
      <c r="F90" s="50">
        <v>1005</v>
      </c>
      <c r="G90" s="50">
        <v>291</v>
      </c>
      <c r="H90" s="51">
        <f>SUM(I90:K90)</f>
        <v>737</v>
      </c>
      <c r="I90" s="50">
        <v>115</v>
      </c>
      <c r="J90" s="50">
        <v>505</v>
      </c>
      <c r="K90" s="50">
        <v>117</v>
      </c>
      <c r="L90" s="51">
        <f t="shared" si="7"/>
        <v>798</v>
      </c>
      <c r="M90" s="50">
        <v>124</v>
      </c>
      <c r="N90" s="50">
        <v>500</v>
      </c>
      <c r="O90" s="50">
        <v>174</v>
      </c>
      <c r="P90" s="52">
        <v>15.6</v>
      </c>
      <c r="Q90" s="52">
        <v>65.5</v>
      </c>
      <c r="R90" s="52">
        <v>19</v>
      </c>
      <c r="S90" s="53">
        <v>50</v>
      </c>
    </row>
    <row r="91" spans="1:19" ht="18" customHeight="1">
      <c r="A91" s="46">
        <v>51</v>
      </c>
      <c r="B91" s="54" t="s">
        <v>106</v>
      </c>
      <c r="C91" s="76">
        <f t="shared" si="11"/>
        <v>4727</v>
      </c>
      <c r="D91" s="56"/>
      <c r="E91" s="50">
        <v>1041</v>
      </c>
      <c r="F91" s="50">
        <v>2951</v>
      </c>
      <c r="G91" s="50">
        <v>735</v>
      </c>
      <c r="H91" s="51">
        <f>SUM(I91:K91)</f>
        <v>2260</v>
      </c>
      <c r="I91" s="50">
        <v>529</v>
      </c>
      <c r="J91" s="50">
        <v>1422</v>
      </c>
      <c r="K91" s="50">
        <v>309</v>
      </c>
      <c r="L91" s="51">
        <f t="shared" si="7"/>
        <v>2467</v>
      </c>
      <c r="M91" s="50">
        <v>512</v>
      </c>
      <c r="N91" s="50">
        <v>1529</v>
      </c>
      <c r="O91" s="50">
        <v>426</v>
      </c>
      <c r="P91" s="52">
        <v>22</v>
      </c>
      <c r="Q91" s="52">
        <v>62.4</v>
      </c>
      <c r="R91" s="52">
        <v>15.5</v>
      </c>
      <c r="S91" s="53">
        <v>51</v>
      </c>
    </row>
    <row r="92" spans="1:19" ht="18" customHeight="1">
      <c r="A92" s="46">
        <v>52</v>
      </c>
      <c r="B92" s="54" t="s">
        <v>107</v>
      </c>
      <c r="C92" s="76">
        <f t="shared" si="11"/>
        <v>8169</v>
      </c>
      <c r="D92" s="56"/>
      <c r="E92" s="50">
        <v>1664</v>
      </c>
      <c r="F92" s="50">
        <v>5096</v>
      </c>
      <c r="G92" s="50">
        <v>1409</v>
      </c>
      <c r="H92" s="51">
        <f>SUM(I92:K92)</f>
        <v>3846</v>
      </c>
      <c r="I92" s="50">
        <v>862</v>
      </c>
      <c r="J92" s="50">
        <v>2432</v>
      </c>
      <c r="K92" s="50">
        <v>552</v>
      </c>
      <c r="L92" s="51">
        <f t="shared" si="7"/>
        <v>4323</v>
      </c>
      <c r="M92" s="50">
        <v>802</v>
      </c>
      <c r="N92" s="50">
        <v>2664</v>
      </c>
      <c r="O92" s="50">
        <v>857</v>
      </c>
      <c r="P92" s="52">
        <v>20.4</v>
      </c>
      <c r="Q92" s="52">
        <v>62.4</v>
      </c>
      <c r="R92" s="52">
        <v>17.2</v>
      </c>
      <c r="S92" s="53">
        <v>52</v>
      </c>
    </row>
    <row r="93" spans="1:19" ht="15.75" customHeight="1">
      <c r="A93" s="46"/>
      <c r="B93" s="54"/>
      <c r="C93" s="76"/>
      <c r="D93" s="56"/>
      <c r="E93" s="50"/>
      <c r="F93" s="50"/>
      <c r="G93" s="50"/>
      <c r="H93" s="51"/>
      <c r="I93" s="50"/>
      <c r="J93" s="50"/>
      <c r="K93" s="50"/>
      <c r="L93" s="51"/>
      <c r="M93" s="50"/>
      <c r="N93" s="50"/>
      <c r="O93" s="50"/>
      <c r="P93" s="52"/>
      <c r="Q93" s="52"/>
      <c r="R93" s="52"/>
      <c r="S93" s="53"/>
    </row>
    <row r="94" spans="1:19" s="44" customFormat="1" ht="18" customHeight="1">
      <c r="A94" s="57" t="s">
        <v>108</v>
      </c>
      <c r="B94" s="38"/>
      <c r="C94" s="39">
        <f>SUM(C95:C98)</f>
        <v>21476</v>
      </c>
      <c r="D94" s="59"/>
      <c r="E94" s="60">
        <f aca="true" t="shared" si="20" ref="E94:O94">SUM(E95:E98)</f>
        <v>3817</v>
      </c>
      <c r="F94" s="60">
        <f t="shared" si="20"/>
        <v>13498</v>
      </c>
      <c r="G94" s="60">
        <f t="shared" si="20"/>
        <v>4161</v>
      </c>
      <c r="H94" s="61">
        <f t="shared" si="20"/>
        <v>10149</v>
      </c>
      <c r="I94" s="60">
        <f t="shared" si="20"/>
        <v>1924</v>
      </c>
      <c r="J94" s="60">
        <f t="shared" si="20"/>
        <v>6474</v>
      </c>
      <c r="K94" s="60">
        <f t="shared" si="20"/>
        <v>1751</v>
      </c>
      <c r="L94" s="61">
        <f t="shared" si="20"/>
        <v>11327</v>
      </c>
      <c r="M94" s="60">
        <f t="shared" si="20"/>
        <v>1893</v>
      </c>
      <c r="N94" s="60">
        <f t="shared" si="20"/>
        <v>7024</v>
      </c>
      <c r="O94" s="60">
        <f t="shared" si="20"/>
        <v>2410</v>
      </c>
      <c r="P94" s="62">
        <v>17.8</v>
      </c>
      <c r="Q94" s="62">
        <v>62.9</v>
      </c>
      <c r="R94" s="62">
        <v>19.4</v>
      </c>
      <c r="S94" s="43" t="s">
        <v>109</v>
      </c>
    </row>
    <row r="95" spans="1:19" ht="18" customHeight="1">
      <c r="A95" s="46">
        <v>53</v>
      </c>
      <c r="B95" s="54" t="s">
        <v>110</v>
      </c>
      <c r="C95" s="76">
        <f t="shared" si="11"/>
        <v>5531</v>
      </c>
      <c r="D95" s="56"/>
      <c r="E95" s="50">
        <v>1063</v>
      </c>
      <c r="F95" s="50">
        <v>3466</v>
      </c>
      <c r="G95" s="50">
        <v>1002</v>
      </c>
      <c r="H95" s="51">
        <f>SUM(I95:K95)</f>
        <v>2583</v>
      </c>
      <c r="I95" s="50">
        <v>541</v>
      </c>
      <c r="J95" s="50">
        <v>1651</v>
      </c>
      <c r="K95" s="50">
        <v>391</v>
      </c>
      <c r="L95" s="51">
        <f t="shared" si="7"/>
        <v>2948</v>
      </c>
      <c r="M95" s="50">
        <v>522</v>
      </c>
      <c r="N95" s="50">
        <v>1815</v>
      </c>
      <c r="O95" s="50">
        <v>611</v>
      </c>
      <c r="P95" s="52">
        <v>19.2</v>
      </c>
      <c r="Q95" s="52">
        <v>62.7</v>
      </c>
      <c r="R95" s="52">
        <v>18.1</v>
      </c>
      <c r="S95" s="53">
        <v>53</v>
      </c>
    </row>
    <row r="96" spans="1:19" ht="18" customHeight="1">
      <c r="A96" s="46">
        <v>54</v>
      </c>
      <c r="B96" s="54" t="s">
        <v>111</v>
      </c>
      <c r="C96" s="76">
        <f t="shared" si="11"/>
        <v>4861</v>
      </c>
      <c r="D96" s="56"/>
      <c r="E96" s="50">
        <v>822</v>
      </c>
      <c r="F96" s="50">
        <v>3111</v>
      </c>
      <c r="G96" s="50">
        <v>928</v>
      </c>
      <c r="H96" s="51">
        <f>SUM(I96:K96)</f>
        <v>2352</v>
      </c>
      <c r="I96" s="50">
        <v>442</v>
      </c>
      <c r="J96" s="50">
        <v>1496</v>
      </c>
      <c r="K96" s="50">
        <v>414</v>
      </c>
      <c r="L96" s="51">
        <f t="shared" si="7"/>
        <v>2509</v>
      </c>
      <c r="M96" s="50">
        <v>380</v>
      </c>
      <c r="N96" s="50">
        <v>1615</v>
      </c>
      <c r="O96" s="50">
        <v>514</v>
      </c>
      <c r="P96" s="52">
        <v>16.9</v>
      </c>
      <c r="Q96" s="52">
        <v>64</v>
      </c>
      <c r="R96" s="52">
        <v>19.1</v>
      </c>
      <c r="S96" s="53">
        <v>54</v>
      </c>
    </row>
    <row r="97" spans="1:19" ht="18" customHeight="1">
      <c r="A97" s="46">
        <v>55</v>
      </c>
      <c r="B97" s="54" t="s">
        <v>112</v>
      </c>
      <c r="C97" s="76">
        <f t="shared" si="11"/>
        <v>6669</v>
      </c>
      <c r="D97" s="56"/>
      <c r="E97" s="50">
        <v>1178</v>
      </c>
      <c r="F97" s="50">
        <v>4137</v>
      </c>
      <c r="G97" s="50">
        <v>1354</v>
      </c>
      <c r="H97" s="51">
        <f>SUM(I97:K97)</f>
        <v>3133</v>
      </c>
      <c r="I97" s="50">
        <v>575</v>
      </c>
      <c r="J97" s="50">
        <v>1983</v>
      </c>
      <c r="K97" s="50">
        <v>575</v>
      </c>
      <c r="L97" s="51">
        <f t="shared" si="7"/>
        <v>3536</v>
      </c>
      <c r="M97" s="50">
        <v>603</v>
      </c>
      <c r="N97" s="50">
        <v>2154</v>
      </c>
      <c r="O97" s="50">
        <v>779</v>
      </c>
      <c r="P97" s="52">
        <v>17.7</v>
      </c>
      <c r="Q97" s="52">
        <v>62</v>
      </c>
      <c r="R97" s="52">
        <v>20.3</v>
      </c>
      <c r="S97" s="53">
        <v>55</v>
      </c>
    </row>
    <row r="98" spans="1:19" ht="18" customHeight="1">
      <c r="A98" s="46">
        <v>56</v>
      </c>
      <c r="B98" s="54" t="s">
        <v>113</v>
      </c>
      <c r="C98" s="76">
        <f t="shared" si="11"/>
        <v>4415</v>
      </c>
      <c r="D98" s="56"/>
      <c r="E98" s="50">
        <v>754</v>
      </c>
      <c r="F98" s="50">
        <v>2784</v>
      </c>
      <c r="G98" s="50">
        <v>877</v>
      </c>
      <c r="H98" s="51">
        <f>SUM(I98:K98)</f>
        <v>2081</v>
      </c>
      <c r="I98" s="50">
        <v>366</v>
      </c>
      <c r="J98" s="50">
        <v>1344</v>
      </c>
      <c r="K98" s="50">
        <v>371</v>
      </c>
      <c r="L98" s="51">
        <f t="shared" si="7"/>
        <v>2334</v>
      </c>
      <c r="M98" s="50">
        <v>388</v>
      </c>
      <c r="N98" s="50">
        <v>1440</v>
      </c>
      <c r="O98" s="50">
        <v>506</v>
      </c>
      <c r="P98" s="52">
        <v>17.1</v>
      </c>
      <c r="Q98" s="52">
        <v>63.1</v>
      </c>
      <c r="R98" s="52">
        <v>19.9</v>
      </c>
      <c r="S98" s="53">
        <v>56</v>
      </c>
    </row>
    <row r="99" spans="1:19" ht="14.25" customHeight="1">
      <c r="A99" s="46"/>
      <c r="B99" s="54"/>
      <c r="C99" s="76"/>
      <c r="D99" s="56"/>
      <c r="E99" s="50"/>
      <c r="F99" s="50"/>
      <c r="G99" s="50"/>
      <c r="H99" s="51"/>
      <c r="I99" s="50"/>
      <c r="J99" s="50"/>
      <c r="K99" s="50"/>
      <c r="L99" s="51"/>
      <c r="M99" s="50"/>
      <c r="N99" s="50"/>
      <c r="O99" s="50"/>
      <c r="P99" s="52"/>
      <c r="Q99" s="52"/>
      <c r="R99" s="52"/>
      <c r="S99" s="53"/>
    </row>
    <row r="100" spans="1:19" s="44" customFormat="1" ht="18" customHeight="1">
      <c r="A100" s="57" t="s">
        <v>114</v>
      </c>
      <c r="B100" s="38"/>
      <c r="C100" s="39">
        <f>SUM(C101:C102)</f>
        <v>15743</v>
      </c>
      <c r="D100" s="64"/>
      <c r="E100" s="60">
        <f aca="true" t="shared" si="21" ref="E100:O100">SUM(E101:E102)</f>
        <v>2728</v>
      </c>
      <c r="F100" s="60">
        <f t="shared" si="21"/>
        <v>9849</v>
      </c>
      <c r="G100" s="60">
        <f t="shared" si="21"/>
        <v>3166</v>
      </c>
      <c r="H100" s="61">
        <f t="shared" si="21"/>
        <v>7420</v>
      </c>
      <c r="I100" s="60">
        <f t="shared" si="21"/>
        <v>1375</v>
      </c>
      <c r="J100" s="60">
        <f t="shared" si="21"/>
        <v>4693</v>
      </c>
      <c r="K100" s="60">
        <f t="shared" si="21"/>
        <v>1352</v>
      </c>
      <c r="L100" s="61">
        <f t="shared" si="21"/>
        <v>8323</v>
      </c>
      <c r="M100" s="60">
        <f t="shared" si="21"/>
        <v>1353</v>
      </c>
      <c r="N100" s="60">
        <f t="shared" si="21"/>
        <v>5156</v>
      </c>
      <c r="O100" s="60">
        <f t="shared" si="21"/>
        <v>1814</v>
      </c>
      <c r="P100" s="62">
        <v>17.3</v>
      </c>
      <c r="Q100" s="62">
        <v>62.6</v>
      </c>
      <c r="R100" s="62">
        <v>20.1</v>
      </c>
      <c r="S100" s="43" t="s">
        <v>115</v>
      </c>
    </row>
    <row r="101" spans="1:19" ht="18" customHeight="1">
      <c r="A101" s="46">
        <v>57</v>
      </c>
      <c r="B101" s="54" t="s">
        <v>116</v>
      </c>
      <c r="C101" s="76">
        <f t="shared" si="11"/>
        <v>6153</v>
      </c>
      <c r="D101" s="55"/>
      <c r="E101" s="50">
        <v>1073</v>
      </c>
      <c r="F101" s="50">
        <v>3819</v>
      </c>
      <c r="G101" s="50">
        <v>1261</v>
      </c>
      <c r="H101" s="51">
        <f>SUM(I101:K101)</f>
        <v>2861</v>
      </c>
      <c r="I101" s="50">
        <v>550</v>
      </c>
      <c r="J101" s="50">
        <v>1784</v>
      </c>
      <c r="K101" s="50">
        <v>527</v>
      </c>
      <c r="L101" s="51">
        <f>SUM(M101:O101)</f>
        <v>3292</v>
      </c>
      <c r="M101" s="50">
        <v>523</v>
      </c>
      <c r="N101" s="50">
        <v>2035</v>
      </c>
      <c r="O101" s="50">
        <v>734</v>
      </c>
      <c r="P101" s="52">
        <v>17.4</v>
      </c>
      <c r="Q101" s="52">
        <v>62.1</v>
      </c>
      <c r="R101" s="52">
        <v>20.5</v>
      </c>
      <c r="S101" s="53">
        <v>57</v>
      </c>
    </row>
    <row r="102" spans="1:19" ht="18" customHeight="1">
      <c r="A102" s="66">
        <v>58</v>
      </c>
      <c r="B102" s="67" t="s">
        <v>117</v>
      </c>
      <c r="C102" s="68">
        <f t="shared" si="11"/>
        <v>9590</v>
      </c>
      <c r="D102" s="77"/>
      <c r="E102" s="69">
        <v>1655</v>
      </c>
      <c r="F102" s="69">
        <v>6030</v>
      </c>
      <c r="G102" s="69">
        <v>1905</v>
      </c>
      <c r="H102" s="70">
        <f>SUM(I102:K102)</f>
        <v>4559</v>
      </c>
      <c r="I102" s="69">
        <v>825</v>
      </c>
      <c r="J102" s="69">
        <v>2909</v>
      </c>
      <c r="K102" s="69">
        <v>825</v>
      </c>
      <c r="L102" s="70">
        <f>SUM(M102:O102)</f>
        <v>5031</v>
      </c>
      <c r="M102" s="69">
        <v>830</v>
      </c>
      <c r="N102" s="69">
        <v>3121</v>
      </c>
      <c r="O102" s="69">
        <v>1080</v>
      </c>
      <c r="P102" s="71">
        <v>17.3</v>
      </c>
      <c r="Q102" s="71">
        <v>62.9</v>
      </c>
      <c r="R102" s="71">
        <v>19.9</v>
      </c>
      <c r="S102" s="72">
        <v>58</v>
      </c>
    </row>
  </sheetData>
  <sheetProtection/>
  <mergeCells count="58">
    <mergeCell ref="A94:B94"/>
    <mergeCell ref="A100:B100"/>
    <mergeCell ref="R56:R57"/>
    <mergeCell ref="A58:B58"/>
    <mergeCell ref="A68:B68"/>
    <mergeCell ref="A78:B78"/>
    <mergeCell ref="A83:B83"/>
    <mergeCell ref="A87:B87"/>
    <mergeCell ref="L56:L57"/>
    <mergeCell ref="M56:M57"/>
    <mergeCell ref="N56:N57"/>
    <mergeCell ref="O56:O57"/>
    <mergeCell ref="P56:P57"/>
    <mergeCell ref="Q56:Q57"/>
    <mergeCell ref="L54:O55"/>
    <mergeCell ref="P54:R55"/>
    <mergeCell ref="C56:D57"/>
    <mergeCell ref="E56:E57"/>
    <mergeCell ref="F56:F57"/>
    <mergeCell ref="G56:G57"/>
    <mergeCell ref="H56:H57"/>
    <mergeCell ref="I56:I57"/>
    <mergeCell ref="J56:J57"/>
    <mergeCell ref="K56:K57"/>
    <mergeCell ref="A38:B38"/>
    <mergeCell ref="A42:B42"/>
    <mergeCell ref="A48:B48"/>
    <mergeCell ref="A54:B57"/>
    <mergeCell ref="C54:G55"/>
    <mergeCell ref="H54:K55"/>
    <mergeCell ref="A9:B9"/>
    <mergeCell ref="A10:B10"/>
    <mergeCell ref="A11:B11"/>
    <mergeCell ref="A12:B12"/>
    <mergeCell ref="A26:B26"/>
    <mergeCell ref="A31:B31"/>
    <mergeCell ref="N5:N6"/>
    <mergeCell ref="O5:O6"/>
    <mergeCell ref="P5:P6"/>
    <mergeCell ref="Q5:Q6"/>
    <mergeCell ref="R5:R6"/>
    <mergeCell ref="A8:B8"/>
    <mergeCell ref="H5:H6"/>
    <mergeCell ref="I5:I6"/>
    <mergeCell ref="J5:J6"/>
    <mergeCell ref="K5:K6"/>
    <mergeCell ref="L5:L6"/>
    <mergeCell ref="M5:M6"/>
    <mergeCell ref="Q2:S2"/>
    <mergeCell ref="A3:B6"/>
    <mergeCell ref="C3:G4"/>
    <mergeCell ref="H3:K4"/>
    <mergeCell ref="L3:O4"/>
    <mergeCell ref="P3:R4"/>
    <mergeCell ref="C5:D6"/>
    <mergeCell ref="E5:E6"/>
    <mergeCell ref="F5:F6"/>
    <mergeCell ref="G5:G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scale="9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2009-04-16T23:53:54Z</dcterms:created>
  <dcterms:modified xsi:type="dcterms:W3CDTF">2009-04-16T23:53:59Z</dcterms:modified>
  <cp:category/>
  <cp:version/>
  <cp:contentType/>
  <cp:contentStatus/>
</cp:coreProperties>
</file>