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 " sheetId="1" r:id="rId1"/>
  </sheets>
  <externalReferences>
    <externalReference r:id="rId4"/>
  </externalReferences>
  <definedNames>
    <definedName name="_xlnm.Print_Area" localSheetId="0">'270 '!$A$1:$R$104</definedName>
  </definedNames>
  <calcPr fullCalcOnLoad="1"/>
</workbook>
</file>

<file path=xl/sharedStrings.xml><?xml version="1.0" encoding="utf-8"?>
<sst xmlns="http://schemas.openxmlformats.org/spreadsheetml/2006/main" count="164" uniqueCount="132">
  <si>
    <t>23.  災　害　お　よ　び　事　故</t>
  </si>
  <si>
    <t>　　     　                    　　270. 火　災　発　生　お　よ　び　損　害　状　況</t>
  </si>
  <si>
    <t>年次および</t>
  </si>
  <si>
    <t>火   災   件   数  (件)</t>
  </si>
  <si>
    <t xml:space="preserve">   焼  損  面  積</t>
  </si>
  <si>
    <t>罹　　災</t>
  </si>
  <si>
    <t>世　帯　数</t>
  </si>
  <si>
    <t>罹災者数</t>
  </si>
  <si>
    <t>死　傷　者　数　(人)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</si>
  <si>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</si>
  <si>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</si>
  <si>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</si>
  <si>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</si>
  <si>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</si>
  <si>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</si>
  <si>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</si>
  <si>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</si>
  <si>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</si>
  <si>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</si>
  <si>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　傷　者</t>
  </si>
  <si>
    <t>総　額</t>
  </si>
  <si>
    <t>市 町 村</t>
  </si>
  <si>
    <t>その他</t>
  </si>
  <si>
    <t>(㎡)</t>
  </si>
  <si>
    <t>(a)</t>
  </si>
  <si>
    <t>(世 帯)</t>
  </si>
  <si>
    <t>(世 帯)</t>
  </si>
  <si>
    <t>(  人  )</t>
  </si>
  <si>
    <t>昭　和　55　年</t>
  </si>
  <si>
    <t xml:space="preserve">  56</t>
  </si>
  <si>
    <t xml:space="preserve">  57</t>
  </si>
  <si>
    <t xml:space="preserve">  58</t>
  </si>
  <si>
    <t xml:space="preserve">  59</t>
  </si>
  <si>
    <t xml:space="preserve">       1   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</si>
  <si>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</si>
  <si>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</si>
  <si>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</si>
  <si>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</si>
  <si>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</si>
  <si>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</si>
  <si>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</si>
  <si>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</si>
  <si>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</si>
  <si>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</si>
  <si>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</si>
  <si>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</si>
  <si>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</si>
  <si>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</si>
  <si>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</si>
  <si>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</si>
  <si>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</si>
  <si>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</si>
  <si>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</si>
  <si>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</si>
  <si>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</si>
  <si>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</si>
  <si>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</si>
  <si>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</si>
  <si>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</si>
  <si>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</si>
  <si>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</si>
  <si>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</si>
  <si>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</si>
  <si>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</si>
  <si>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</si>
  <si>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</si>
  <si>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</si>
  <si>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</si>
  <si>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</si>
  <si>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</si>
  <si>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</si>
  <si>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</si>
  <si>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</si>
  <si>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</si>
  <si>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</si>
  <si>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挟間町</t>
  </si>
  <si>
    <t>資料:県消防防災課｢消防年報｣</t>
  </si>
  <si>
    <t>　　     　　       　　　  火　災　発　生　お　よ　び　損　害　状　況　（続　き）</t>
  </si>
  <si>
    <t>罹災者数</t>
  </si>
  <si>
    <t>市町村</t>
  </si>
  <si>
    <t>負傷者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</si>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</sst>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23" fillId="0" borderId="0">
      <alignment/>
      <protection/>
    </xf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>
      <alignment horizontal="centerContinuous"/>
    </xf>
    <xf numFmtId="49" fontId="21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horizontal="distributed" vertical="center"/>
      <protection locked="0"/>
    </xf>
    <xf numFmtId="0" fontId="30" fillId="0" borderId="12" xfId="0" applyFont="1" applyBorder="1" applyAlignment="1">
      <alignment horizontal="distributed" vertical="center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1" fillId="0" borderId="16" xfId="0" applyFont="1" applyBorder="1" applyAlignment="1" applyProtection="1">
      <alignment horizontal="centerContinuous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distributed"/>
      <protection locked="0"/>
    </xf>
    <xf numFmtId="0" fontId="31" fillId="0" borderId="17" xfId="0" applyFont="1" applyBorder="1" applyAlignment="1" applyProtection="1">
      <alignment horizontal="centerContinuous" vertical="center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distributed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vertical="center"/>
      <protection locked="0"/>
    </xf>
    <xf numFmtId="0" fontId="23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distributed" vertical="center"/>
      <protection locked="0"/>
    </xf>
    <xf numFmtId="0" fontId="30" fillId="0" borderId="21" xfId="0" applyFont="1" applyBorder="1" applyAlignment="1">
      <alignment horizontal="distributed" vertical="center"/>
    </xf>
    <xf numFmtId="0" fontId="31" fillId="0" borderId="22" xfId="0" applyFont="1" applyBorder="1" applyAlignment="1">
      <alignment horizontal="center" vertical="center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right" vertical="center"/>
      <protection locked="0"/>
    </xf>
    <xf numFmtId="0" fontId="23" fillId="0" borderId="1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distributed"/>
    </xf>
    <xf numFmtId="0" fontId="30" fillId="0" borderId="24" xfId="0" applyFont="1" applyBorder="1" applyAlignment="1">
      <alignment horizontal="distributed"/>
    </xf>
    <xf numFmtId="176" fontId="23" fillId="0" borderId="18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0" fontId="23" fillId="0" borderId="25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 applyProtection="1" quotePrefix="1">
      <alignment horizontal="center"/>
      <protection locked="0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 quotePrefix="1">
      <alignment horizontal="center"/>
      <protection locked="0"/>
    </xf>
    <xf numFmtId="0" fontId="32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 quotePrefix="1">
      <alignment horizontal="center"/>
      <protection locked="0"/>
    </xf>
    <xf numFmtId="176" fontId="34" fillId="0" borderId="18" xfId="48" applyNumberFormat="1" applyFont="1" applyBorder="1" applyAlignment="1" applyProtection="1">
      <alignment/>
      <protection/>
    </xf>
    <xf numFmtId="176" fontId="34" fillId="0" borderId="0" xfId="48" applyNumberFormat="1" applyFont="1" applyBorder="1" applyAlignment="1" applyProtection="1">
      <alignment/>
      <protection/>
    </xf>
    <xf numFmtId="176" fontId="34" fillId="0" borderId="26" xfId="48" applyNumberFormat="1" applyFont="1" applyBorder="1" applyAlignment="1" applyProtection="1">
      <alignment/>
      <protection/>
    </xf>
    <xf numFmtId="0" fontId="34" fillId="0" borderId="0" xfId="0" applyFont="1" applyAlignment="1" applyProtection="1" quotePrefix="1">
      <alignment horizontal="center"/>
      <protection locked="0"/>
    </xf>
    <xf numFmtId="0" fontId="33" fillId="0" borderId="0" xfId="0" applyFont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NumberFormat="1" applyFont="1" applyBorder="1" applyAlignment="1" applyProtection="1">
      <alignment horizontal="center"/>
      <protection locked="0"/>
    </xf>
    <xf numFmtId="176" fontId="23" fillId="0" borderId="18" xfId="48" applyNumberFormat="1" applyFont="1" applyBorder="1" applyAlignment="1" applyProtection="1">
      <alignment/>
      <protection/>
    </xf>
    <xf numFmtId="176" fontId="23" fillId="0" borderId="0" xfId="48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8" xfId="48" applyNumberFormat="1" applyFont="1" applyBorder="1" applyAlignment="1">
      <alignment/>
    </xf>
    <xf numFmtId="0" fontId="27" fillId="0" borderId="26" xfId="0" applyFont="1" applyBorder="1" applyAlignment="1" applyProtection="1">
      <alignment horizontal="distributed"/>
      <protection locked="0"/>
    </xf>
    <xf numFmtId="0" fontId="33" fillId="0" borderId="0" xfId="0" applyFont="1" applyAlignment="1" applyProtection="1">
      <alignment horizontal="distributed"/>
      <protection locked="0"/>
    </xf>
    <xf numFmtId="0" fontId="35" fillId="0" borderId="26" xfId="0" applyFont="1" applyBorder="1" applyAlignment="1">
      <alignment horizontal="distributed"/>
    </xf>
    <xf numFmtId="0" fontId="34" fillId="0" borderId="18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7" fillId="0" borderId="17" xfId="0" applyFont="1" applyBorder="1" applyAlignment="1" applyProtection="1">
      <alignment/>
      <protection locked="0"/>
    </xf>
    <xf numFmtId="0" fontId="27" fillId="0" borderId="21" xfId="0" applyFont="1" applyBorder="1" applyAlignment="1" applyProtection="1">
      <alignment horizontal="distributed"/>
      <protection locked="0"/>
    </xf>
    <xf numFmtId="176" fontId="23" fillId="0" borderId="17" xfId="48" applyNumberFormat="1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49" fontId="26" fillId="0" borderId="0" xfId="0" applyNumberFormat="1" applyFont="1" applyAlignment="1" applyProtection="1">
      <alignment horizontal="left" vertical="center"/>
      <protection locked="0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 applyProtection="1">
      <alignment vertical="center"/>
      <protection locked="0"/>
    </xf>
    <xf numFmtId="49" fontId="25" fillId="0" borderId="0" xfId="0" applyNumberFormat="1" applyFont="1" applyAlignment="1">
      <alignment vertical="center"/>
    </xf>
    <xf numFmtId="49" fontId="26" fillId="0" borderId="10" xfId="0" applyNumberFormat="1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horizontal="distributed" vertical="center"/>
      <protection locked="0"/>
    </xf>
    <xf numFmtId="0" fontId="30" fillId="0" borderId="14" xfId="0" applyFont="1" applyBorder="1" applyAlignment="1">
      <alignment horizontal="center" vertical="center"/>
    </xf>
    <xf numFmtId="0" fontId="31" fillId="0" borderId="13" xfId="0" applyFont="1" applyBorder="1" applyAlignment="1" applyProtection="1">
      <alignment horizontal="centerContinuous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distributed"/>
      <protection locked="0"/>
    </xf>
    <xf numFmtId="0" fontId="31" fillId="0" borderId="14" xfId="0" applyFont="1" applyBorder="1" applyAlignment="1" applyProtection="1">
      <alignment horizontal="centerContinuous" vertical="center"/>
      <protection locked="0"/>
    </xf>
    <xf numFmtId="0" fontId="31" fillId="0" borderId="15" xfId="0" applyFont="1" applyBorder="1" applyAlignment="1" applyProtection="1">
      <alignment horizontal="centerContinuous" vertical="center"/>
      <protection locked="0"/>
    </xf>
    <xf numFmtId="0" fontId="29" fillId="0" borderId="17" xfId="0" applyFont="1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distributed" vertical="center"/>
      <protection locked="0"/>
    </xf>
    <xf numFmtId="176" fontId="23" fillId="0" borderId="25" xfId="48" applyNumberFormat="1" applyFont="1" applyBorder="1" applyAlignment="1" applyProtection="1">
      <alignment/>
      <protection locked="0"/>
    </xf>
    <xf numFmtId="176" fontId="34" fillId="0" borderId="0" xfId="48" applyNumberFormat="1" applyFont="1" applyBorder="1" applyAlignment="1" applyProtection="1">
      <alignment/>
      <protection locked="0"/>
    </xf>
    <xf numFmtId="176" fontId="23" fillId="0" borderId="16" xfId="48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 "/>
      <sheetName val="271"/>
      <sheetName val="271-59年度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50390625" style="44" customWidth="1"/>
    <col min="2" max="2" width="12.625" style="100" customWidth="1"/>
    <col min="3" max="9" width="10.875" style="101" customWidth="1"/>
    <col min="10" max="17" width="10.875" style="102" customWidth="1"/>
    <col min="18" max="18" width="3.875" style="102" customWidth="1"/>
    <col min="19" max="16384" width="9.00390625" style="100" customWidth="1"/>
  </cols>
  <sheetData>
    <row r="1" spans="1:18" s="6" customFormat="1" ht="24" customHeight="1">
      <c r="A1" s="1" t="s">
        <v>0</v>
      </c>
      <c r="B1" s="1"/>
      <c r="C1" s="2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</row>
    <row r="2" spans="1:18" s="10" customFormat="1" ht="21" customHeight="1">
      <c r="A2" s="7"/>
      <c r="B2" s="7"/>
      <c r="C2" s="8" t="s">
        <v>1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6" customFormat="1" ht="12" customHeight="1" thickBot="1">
      <c r="A3" s="11"/>
      <c r="B3" s="12"/>
      <c r="C3" s="13"/>
      <c r="D3" s="13"/>
      <c r="E3" s="13"/>
      <c r="F3" s="13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</row>
    <row r="4" spans="1:18" s="26" customFormat="1" ht="19.5" customHeight="1" thickTop="1">
      <c r="A4" s="15" t="s">
        <v>2</v>
      </c>
      <c r="B4" s="16"/>
      <c r="C4" s="17" t="s">
        <v>3</v>
      </c>
      <c r="D4" s="18"/>
      <c r="E4" s="18"/>
      <c r="F4" s="19"/>
      <c r="G4" s="17" t="s">
        <v>4</v>
      </c>
      <c r="H4" s="20"/>
      <c r="I4" s="21" t="s">
        <v>5</v>
      </c>
      <c r="J4" s="22" t="s">
        <v>6</v>
      </c>
      <c r="K4" s="23" t="s">
        <v>7</v>
      </c>
      <c r="L4" s="21" t="s">
        <v>8</v>
      </c>
      <c r="M4" s="24"/>
      <c r="N4" s="21" t="s">
        <v>9</v>
      </c>
      <c r="O4" s="24"/>
      <c r="P4" s="24"/>
      <c r="Q4" s="24"/>
      <c r="R4" s="25" t="s">
        <v>10</v>
      </c>
    </row>
    <row r="5" spans="1:18" s="26" customFormat="1" ht="19.5" customHeight="1">
      <c r="A5" s="27"/>
      <c r="B5" s="28"/>
      <c r="C5" s="29" t="s">
        <v>11</v>
      </c>
      <c r="D5" s="29" t="s">
        <v>12</v>
      </c>
      <c r="E5" s="29" t="s">
        <v>13</v>
      </c>
      <c r="F5" s="30" t="s">
        <v>14</v>
      </c>
      <c r="G5" s="30" t="s">
        <v>12</v>
      </c>
      <c r="H5" s="30" t="s">
        <v>15</v>
      </c>
      <c r="I5" s="30" t="s">
        <v>16</v>
      </c>
      <c r="J5" s="30" t="s">
        <v>17</v>
      </c>
      <c r="K5" s="31"/>
      <c r="L5" s="29" t="s">
        <v>18</v>
      </c>
      <c r="M5" s="29" t="s">
        <v>19</v>
      </c>
      <c r="N5" s="29" t="s">
        <v>20</v>
      </c>
      <c r="O5" s="29" t="s">
        <v>12</v>
      </c>
      <c r="P5" s="29" t="s">
        <v>13</v>
      </c>
      <c r="Q5" s="30" t="s">
        <v>14</v>
      </c>
      <c r="R5" s="32"/>
    </row>
    <row r="6" spans="1:18" s="26" customFormat="1" ht="19.5" customHeight="1">
      <c r="A6" s="33" t="s">
        <v>21</v>
      </c>
      <c r="B6" s="34"/>
      <c r="C6" s="35"/>
      <c r="D6" s="35"/>
      <c r="E6" s="35"/>
      <c r="F6" s="36" t="s">
        <v>22</v>
      </c>
      <c r="G6" s="37" t="s">
        <v>23</v>
      </c>
      <c r="H6" s="37" t="s">
        <v>24</v>
      </c>
      <c r="I6" s="36" t="s">
        <v>25</v>
      </c>
      <c r="J6" s="36" t="s">
        <v>26</v>
      </c>
      <c r="K6" s="36" t="s">
        <v>27</v>
      </c>
      <c r="L6" s="35"/>
      <c r="M6" s="35"/>
      <c r="N6" s="35"/>
      <c r="O6" s="35"/>
      <c r="P6" s="35"/>
      <c r="Q6" s="36" t="s">
        <v>22</v>
      </c>
      <c r="R6" s="38"/>
    </row>
    <row r="7" spans="1:18" s="44" customFormat="1" ht="15.75" customHeight="1">
      <c r="A7" s="39" t="s">
        <v>28</v>
      </c>
      <c r="B7" s="40"/>
      <c r="C7" s="41">
        <f>SUM(D7:F7)</f>
        <v>531</v>
      </c>
      <c r="D7" s="42">
        <v>375</v>
      </c>
      <c r="E7" s="42">
        <v>74</v>
      </c>
      <c r="F7" s="42">
        <v>82</v>
      </c>
      <c r="G7" s="42">
        <v>24797</v>
      </c>
      <c r="H7" s="42">
        <v>10154</v>
      </c>
      <c r="I7" s="42">
        <v>233</v>
      </c>
      <c r="J7" s="42">
        <v>127</v>
      </c>
      <c r="K7" s="42">
        <v>1193</v>
      </c>
      <c r="L7" s="42">
        <v>17</v>
      </c>
      <c r="M7" s="42">
        <v>54</v>
      </c>
      <c r="N7" s="42">
        <f>SUM(O7:Q7)</f>
        <v>1382407</v>
      </c>
      <c r="O7" s="42">
        <v>1323355</v>
      </c>
      <c r="P7" s="42">
        <v>34819</v>
      </c>
      <c r="Q7" s="42">
        <v>24233</v>
      </c>
      <c r="R7" s="43">
        <v>55</v>
      </c>
    </row>
    <row r="8" spans="1:18" s="44" customFormat="1" ht="15" customHeight="1">
      <c r="A8" s="11"/>
      <c r="B8" s="45" t="s">
        <v>29</v>
      </c>
      <c r="C8" s="41">
        <f>SUM(D8:F8)</f>
        <v>589</v>
      </c>
      <c r="D8" s="42">
        <v>429</v>
      </c>
      <c r="E8" s="42">
        <v>70</v>
      </c>
      <c r="F8" s="42">
        <v>90</v>
      </c>
      <c r="G8" s="42">
        <v>32455</v>
      </c>
      <c r="H8" s="42">
        <v>5554</v>
      </c>
      <c r="I8" s="42">
        <v>230</v>
      </c>
      <c r="J8" s="42">
        <v>129</v>
      </c>
      <c r="K8" s="42">
        <v>1195</v>
      </c>
      <c r="L8" s="42">
        <v>23</v>
      </c>
      <c r="M8" s="42">
        <v>83</v>
      </c>
      <c r="N8" s="42">
        <f>SUM(O8:Q8)</f>
        <v>1917596</v>
      </c>
      <c r="O8" s="42">
        <v>1845410</v>
      </c>
      <c r="P8" s="42">
        <v>36299</v>
      </c>
      <c r="Q8" s="42">
        <v>35887</v>
      </c>
      <c r="R8" s="46">
        <v>56</v>
      </c>
    </row>
    <row r="9" spans="1:18" s="44" customFormat="1" ht="15" customHeight="1">
      <c r="A9" s="11"/>
      <c r="B9" s="45" t="s">
        <v>30</v>
      </c>
      <c r="C9" s="41">
        <f>SUM(D9:F9)</f>
        <v>529</v>
      </c>
      <c r="D9" s="42">
        <v>369</v>
      </c>
      <c r="E9" s="42">
        <v>60</v>
      </c>
      <c r="F9" s="42">
        <v>100</v>
      </c>
      <c r="G9" s="42">
        <v>29092</v>
      </c>
      <c r="H9" s="42">
        <v>2136</v>
      </c>
      <c r="I9" s="42">
        <v>220</v>
      </c>
      <c r="J9" s="42">
        <v>116</v>
      </c>
      <c r="K9" s="42">
        <v>1099</v>
      </c>
      <c r="L9" s="42">
        <v>14</v>
      </c>
      <c r="M9" s="42">
        <v>71</v>
      </c>
      <c r="N9" s="42">
        <f>SUM(O9:Q9)</f>
        <v>1563849</v>
      </c>
      <c r="O9" s="42">
        <v>1541800</v>
      </c>
      <c r="P9" s="42">
        <v>6867</v>
      </c>
      <c r="Q9" s="42">
        <v>15182</v>
      </c>
      <c r="R9" s="47">
        <v>57</v>
      </c>
    </row>
    <row r="10" spans="1:18" s="44" customFormat="1" ht="15" customHeight="1">
      <c r="A10" s="11"/>
      <c r="B10" s="45" t="s">
        <v>31</v>
      </c>
      <c r="C10" s="41">
        <f>SUM(D10:F10)</f>
        <v>580</v>
      </c>
      <c r="D10" s="42">
        <v>426</v>
      </c>
      <c r="E10" s="42">
        <v>73</v>
      </c>
      <c r="F10" s="42">
        <v>81</v>
      </c>
      <c r="G10" s="42">
        <v>25451</v>
      </c>
      <c r="H10" s="42">
        <v>3850</v>
      </c>
      <c r="I10" s="42">
        <v>209</v>
      </c>
      <c r="J10" s="42">
        <v>201</v>
      </c>
      <c r="K10" s="42">
        <v>1034</v>
      </c>
      <c r="L10" s="42">
        <v>14</v>
      </c>
      <c r="M10" s="42">
        <v>69</v>
      </c>
      <c r="N10" s="42">
        <f>SUM(O10:Q10)</f>
        <v>1159194</v>
      </c>
      <c r="O10" s="42">
        <v>1132973</v>
      </c>
      <c r="P10" s="42">
        <v>19900</v>
      </c>
      <c r="Q10" s="42">
        <v>6321</v>
      </c>
      <c r="R10" s="47">
        <v>58</v>
      </c>
    </row>
    <row r="11" spans="1:18" s="49" customFormat="1" ht="15" customHeight="1">
      <c r="A11" s="11"/>
      <c r="B11" s="4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8"/>
    </row>
    <row r="12" spans="1:18" s="56" customFormat="1" ht="15" customHeight="1">
      <c r="A12" s="50"/>
      <c r="B12" s="51" t="s">
        <v>32</v>
      </c>
      <c r="C12" s="52">
        <f aca="true" t="shared" si="0" ref="C12:M12">SUM(C14:C25)</f>
        <v>608</v>
      </c>
      <c r="D12" s="53">
        <f t="shared" si="0"/>
        <v>421</v>
      </c>
      <c r="E12" s="53">
        <f t="shared" si="0"/>
        <v>94</v>
      </c>
      <c r="F12" s="53">
        <f>SUM(F14:F25)</f>
        <v>93</v>
      </c>
      <c r="G12" s="53">
        <f t="shared" si="0"/>
        <v>25620</v>
      </c>
      <c r="H12" s="53">
        <f t="shared" si="0"/>
        <v>4085</v>
      </c>
      <c r="I12" s="53">
        <f t="shared" si="0"/>
        <v>244</v>
      </c>
      <c r="J12" s="53">
        <f t="shared" si="0"/>
        <v>125</v>
      </c>
      <c r="K12" s="53">
        <f t="shared" si="0"/>
        <v>1256</v>
      </c>
      <c r="L12" s="53">
        <f t="shared" si="0"/>
        <v>24</v>
      </c>
      <c r="M12" s="53">
        <f t="shared" si="0"/>
        <v>69</v>
      </c>
      <c r="N12" s="53">
        <f>SUM(O12:Q12)</f>
        <v>1038571</v>
      </c>
      <c r="O12" s="53">
        <f>SUM(O14:O25)</f>
        <v>991516</v>
      </c>
      <c r="P12" s="53">
        <f>SUM(P14:P25)</f>
        <v>26378</v>
      </c>
      <c r="Q12" s="54">
        <f>SUM(Q14:Q25)</f>
        <v>20677</v>
      </c>
      <c r="R12" s="55">
        <v>59</v>
      </c>
    </row>
    <row r="13" spans="1:18" s="49" customFormat="1" ht="15" customHeight="1">
      <c r="A13" s="11"/>
      <c r="B13" s="57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7"/>
    </row>
    <row r="14" spans="2:18" s="44" customFormat="1" ht="15" customHeight="1">
      <c r="B14" s="58" t="s">
        <v>33</v>
      </c>
      <c r="C14" s="59">
        <f aca="true" t="shared" si="1" ref="C14:C25">SUM(D14:F14)</f>
        <v>66</v>
      </c>
      <c r="D14" s="42">
        <v>47</v>
      </c>
      <c r="E14" s="42">
        <v>8</v>
      </c>
      <c r="F14" s="42">
        <v>11</v>
      </c>
      <c r="G14" s="42">
        <v>2198</v>
      </c>
      <c r="H14" s="42">
        <v>220</v>
      </c>
      <c r="I14" s="42">
        <v>32</v>
      </c>
      <c r="J14" s="42">
        <v>18</v>
      </c>
      <c r="K14" s="42">
        <v>148</v>
      </c>
      <c r="L14" s="42">
        <v>2</v>
      </c>
      <c r="M14" s="42">
        <v>12</v>
      </c>
      <c r="N14" s="60">
        <f aca="true" t="shared" si="2" ref="N14:N25">SUM(O14:Q14)</f>
        <v>118470</v>
      </c>
      <c r="O14" s="42">
        <v>104443</v>
      </c>
      <c r="P14" s="42">
        <v>1270</v>
      </c>
      <c r="Q14" s="42">
        <v>12757</v>
      </c>
      <c r="R14" s="47">
        <v>1</v>
      </c>
    </row>
    <row r="15" spans="1:18" s="44" customFormat="1" ht="15" customHeight="1">
      <c r="A15" s="11"/>
      <c r="B15" s="61" t="s">
        <v>34</v>
      </c>
      <c r="C15" s="59">
        <f t="shared" si="1"/>
        <v>54</v>
      </c>
      <c r="D15" s="42">
        <v>37</v>
      </c>
      <c r="E15" s="42">
        <v>7</v>
      </c>
      <c r="F15" s="42">
        <v>10</v>
      </c>
      <c r="G15" s="42">
        <v>4145</v>
      </c>
      <c r="H15" s="42">
        <v>100</v>
      </c>
      <c r="I15" s="42">
        <v>26</v>
      </c>
      <c r="J15" s="42">
        <v>16</v>
      </c>
      <c r="K15" s="42">
        <v>148</v>
      </c>
      <c r="L15" s="42">
        <v>2</v>
      </c>
      <c r="M15" s="42">
        <v>6</v>
      </c>
      <c r="N15" s="60">
        <f t="shared" si="2"/>
        <v>234295</v>
      </c>
      <c r="O15" s="42">
        <v>232821</v>
      </c>
      <c r="P15" s="42">
        <v>1411</v>
      </c>
      <c r="Q15" s="42">
        <v>63</v>
      </c>
      <c r="R15" s="47">
        <v>2</v>
      </c>
    </row>
    <row r="16" spans="1:18" s="44" customFormat="1" ht="15" customHeight="1">
      <c r="A16" s="11"/>
      <c r="B16" s="61" t="s">
        <v>35</v>
      </c>
      <c r="C16" s="59">
        <f t="shared" si="1"/>
        <v>105</v>
      </c>
      <c r="D16" s="42">
        <v>54</v>
      </c>
      <c r="E16" s="42">
        <v>31</v>
      </c>
      <c r="F16" s="42">
        <v>20</v>
      </c>
      <c r="G16" s="42">
        <v>3724</v>
      </c>
      <c r="H16" s="42">
        <v>2131</v>
      </c>
      <c r="I16" s="42">
        <v>40</v>
      </c>
      <c r="J16" s="42">
        <v>24</v>
      </c>
      <c r="K16" s="42">
        <v>202</v>
      </c>
      <c r="L16" s="42">
        <v>6</v>
      </c>
      <c r="M16" s="42">
        <v>11</v>
      </c>
      <c r="N16" s="60">
        <f t="shared" si="2"/>
        <v>155655</v>
      </c>
      <c r="O16" s="42">
        <v>136823</v>
      </c>
      <c r="P16" s="42">
        <v>14585</v>
      </c>
      <c r="Q16" s="42">
        <v>4247</v>
      </c>
      <c r="R16" s="47">
        <v>3</v>
      </c>
    </row>
    <row r="17" spans="1:18" s="44" customFormat="1" ht="15" customHeight="1">
      <c r="A17" s="11"/>
      <c r="B17" s="61" t="s">
        <v>36</v>
      </c>
      <c r="C17" s="59">
        <f t="shared" si="1"/>
        <v>87</v>
      </c>
      <c r="D17" s="42">
        <v>51</v>
      </c>
      <c r="E17" s="42">
        <v>24</v>
      </c>
      <c r="F17" s="42">
        <v>12</v>
      </c>
      <c r="G17" s="42">
        <v>3655</v>
      </c>
      <c r="H17" s="42">
        <v>838</v>
      </c>
      <c r="I17" s="42">
        <v>12</v>
      </c>
      <c r="J17" s="42">
        <v>15</v>
      </c>
      <c r="K17" s="42">
        <v>95</v>
      </c>
      <c r="L17" s="42">
        <v>6</v>
      </c>
      <c r="M17" s="42">
        <v>9</v>
      </c>
      <c r="N17" s="60">
        <f t="shared" si="2"/>
        <v>95536</v>
      </c>
      <c r="O17" s="42">
        <v>88977</v>
      </c>
      <c r="P17" s="42">
        <v>6320</v>
      </c>
      <c r="Q17" s="42">
        <v>239</v>
      </c>
      <c r="R17" s="47">
        <v>4</v>
      </c>
    </row>
    <row r="18" spans="1:18" s="44" customFormat="1" ht="15" customHeight="1">
      <c r="A18" s="11"/>
      <c r="B18" s="61" t="s">
        <v>37</v>
      </c>
      <c r="C18" s="59">
        <f t="shared" si="1"/>
        <v>45</v>
      </c>
      <c r="D18" s="42">
        <v>32</v>
      </c>
      <c r="E18" s="42">
        <v>6</v>
      </c>
      <c r="F18" s="42">
        <v>7</v>
      </c>
      <c r="G18" s="42">
        <v>1519</v>
      </c>
      <c r="H18" s="42">
        <v>231</v>
      </c>
      <c r="I18" s="42">
        <v>15</v>
      </c>
      <c r="J18" s="42">
        <v>11</v>
      </c>
      <c r="K18" s="42">
        <v>78</v>
      </c>
      <c r="L18" s="42">
        <v>2</v>
      </c>
      <c r="M18" s="42">
        <v>2</v>
      </c>
      <c r="N18" s="60">
        <f t="shared" si="2"/>
        <v>42964</v>
      </c>
      <c r="O18" s="42">
        <v>42200</v>
      </c>
      <c r="P18" s="42">
        <v>228</v>
      </c>
      <c r="Q18" s="42">
        <v>536</v>
      </c>
      <c r="R18" s="47">
        <v>5</v>
      </c>
    </row>
    <row r="19" spans="1:18" s="44" customFormat="1" ht="15" customHeight="1">
      <c r="A19" s="11"/>
      <c r="B19" s="61" t="s">
        <v>38</v>
      </c>
      <c r="C19" s="59">
        <f t="shared" si="1"/>
        <v>30</v>
      </c>
      <c r="D19" s="42">
        <v>26</v>
      </c>
      <c r="E19" s="42">
        <v>2</v>
      </c>
      <c r="F19" s="42">
        <v>2</v>
      </c>
      <c r="G19" s="42">
        <v>1057</v>
      </c>
      <c r="H19" s="42">
        <v>33</v>
      </c>
      <c r="I19" s="42">
        <v>14</v>
      </c>
      <c r="J19" s="42">
        <v>4</v>
      </c>
      <c r="K19" s="42">
        <v>53</v>
      </c>
      <c r="L19" s="42">
        <v>0</v>
      </c>
      <c r="M19" s="42">
        <v>5</v>
      </c>
      <c r="N19" s="60">
        <f t="shared" si="2"/>
        <v>22275</v>
      </c>
      <c r="O19" s="42">
        <v>21789</v>
      </c>
      <c r="P19" s="42">
        <v>383</v>
      </c>
      <c r="Q19" s="42">
        <v>103</v>
      </c>
      <c r="R19" s="47">
        <v>6</v>
      </c>
    </row>
    <row r="20" spans="1:18" s="44" customFormat="1" ht="15" customHeight="1">
      <c r="A20" s="11"/>
      <c r="B20" s="61" t="s">
        <v>39</v>
      </c>
      <c r="C20" s="59">
        <f t="shared" si="1"/>
        <v>38</v>
      </c>
      <c r="D20" s="42">
        <v>32</v>
      </c>
      <c r="E20" s="42">
        <v>2</v>
      </c>
      <c r="F20" s="42">
        <v>4</v>
      </c>
      <c r="G20" s="42">
        <v>725</v>
      </c>
      <c r="H20" s="42">
        <v>17</v>
      </c>
      <c r="I20" s="42">
        <v>25</v>
      </c>
      <c r="J20" s="42">
        <v>2</v>
      </c>
      <c r="K20" s="42">
        <v>90</v>
      </c>
      <c r="L20" s="42">
        <v>1</v>
      </c>
      <c r="M20" s="42">
        <v>7</v>
      </c>
      <c r="N20" s="60">
        <f t="shared" si="2"/>
        <v>51420</v>
      </c>
      <c r="O20" s="42">
        <v>51174</v>
      </c>
      <c r="P20" s="42">
        <v>46</v>
      </c>
      <c r="Q20" s="42">
        <v>200</v>
      </c>
      <c r="R20" s="47">
        <v>7</v>
      </c>
    </row>
    <row r="21" spans="1:18" s="44" customFormat="1" ht="15" customHeight="1">
      <c r="A21" s="11"/>
      <c r="B21" s="61" t="s">
        <v>40</v>
      </c>
      <c r="C21" s="59">
        <f t="shared" si="1"/>
        <v>33</v>
      </c>
      <c r="D21" s="42">
        <v>26</v>
      </c>
      <c r="E21" s="42">
        <v>2</v>
      </c>
      <c r="F21" s="42">
        <v>5</v>
      </c>
      <c r="G21" s="42">
        <v>1893</v>
      </c>
      <c r="H21" s="42">
        <v>43</v>
      </c>
      <c r="I21" s="42">
        <v>21</v>
      </c>
      <c r="J21" s="42">
        <v>8</v>
      </c>
      <c r="K21" s="42">
        <v>96</v>
      </c>
      <c r="L21" s="42">
        <v>1</v>
      </c>
      <c r="M21" s="42">
        <v>3</v>
      </c>
      <c r="N21" s="60">
        <f t="shared" si="2"/>
        <v>49231</v>
      </c>
      <c r="O21" s="42">
        <v>47949</v>
      </c>
      <c r="P21" s="42">
        <v>1207</v>
      </c>
      <c r="Q21" s="42">
        <v>75</v>
      </c>
      <c r="R21" s="47">
        <v>8</v>
      </c>
    </row>
    <row r="22" spans="1:18" s="44" customFormat="1" ht="15" customHeight="1">
      <c r="A22" s="11"/>
      <c r="B22" s="61" t="s">
        <v>41</v>
      </c>
      <c r="C22" s="59">
        <f t="shared" si="1"/>
        <v>37</v>
      </c>
      <c r="D22" s="42">
        <v>29</v>
      </c>
      <c r="E22" s="42">
        <v>3</v>
      </c>
      <c r="F22" s="42">
        <v>5</v>
      </c>
      <c r="G22" s="42">
        <v>1365</v>
      </c>
      <c r="H22" s="42">
        <v>131</v>
      </c>
      <c r="I22" s="42">
        <v>17</v>
      </c>
      <c r="J22" s="42">
        <v>4</v>
      </c>
      <c r="K22" s="42">
        <v>77</v>
      </c>
      <c r="L22" s="42">
        <v>2</v>
      </c>
      <c r="M22" s="42">
        <v>6</v>
      </c>
      <c r="N22" s="60">
        <f t="shared" si="2"/>
        <v>44115</v>
      </c>
      <c r="O22" s="42">
        <v>43332</v>
      </c>
      <c r="P22" s="42">
        <v>29</v>
      </c>
      <c r="Q22" s="42">
        <v>754</v>
      </c>
      <c r="R22" s="47">
        <v>9</v>
      </c>
    </row>
    <row r="23" spans="1:18" s="44" customFormat="1" ht="15" customHeight="1">
      <c r="A23" s="11"/>
      <c r="B23" s="61" t="s">
        <v>42</v>
      </c>
      <c r="C23" s="59">
        <f t="shared" si="1"/>
        <v>34</v>
      </c>
      <c r="D23" s="42">
        <v>28</v>
      </c>
      <c r="E23" s="42">
        <v>1</v>
      </c>
      <c r="F23" s="42">
        <v>5</v>
      </c>
      <c r="G23" s="42">
        <v>2741</v>
      </c>
      <c r="H23" s="42">
        <v>4</v>
      </c>
      <c r="I23" s="42">
        <v>9</v>
      </c>
      <c r="J23" s="42">
        <v>11</v>
      </c>
      <c r="K23" s="42">
        <v>76</v>
      </c>
      <c r="L23" s="42">
        <v>1</v>
      </c>
      <c r="M23" s="42">
        <v>3</v>
      </c>
      <c r="N23" s="60">
        <f t="shared" si="2"/>
        <v>80763</v>
      </c>
      <c r="O23" s="42">
        <v>79795</v>
      </c>
      <c r="P23" s="42">
        <v>98</v>
      </c>
      <c r="Q23" s="42">
        <v>870</v>
      </c>
      <c r="R23" s="47">
        <v>10</v>
      </c>
    </row>
    <row r="24" spans="1:18" s="44" customFormat="1" ht="15" customHeight="1">
      <c r="A24" s="11"/>
      <c r="B24" s="61" t="s">
        <v>43</v>
      </c>
      <c r="C24" s="59">
        <f t="shared" si="1"/>
        <v>32</v>
      </c>
      <c r="D24" s="42">
        <v>26</v>
      </c>
      <c r="E24" s="42">
        <v>2</v>
      </c>
      <c r="F24" s="42">
        <v>4</v>
      </c>
      <c r="G24" s="42">
        <v>1265</v>
      </c>
      <c r="H24" s="42">
        <v>12</v>
      </c>
      <c r="I24" s="42">
        <v>17</v>
      </c>
      <c r="J24" s="42">
        <v>6</v>
      </c>
      <c r="K24" s="42">
        <v>114</v>
      </c>
      <c r="L24" s="42">
        <v>0</v>
      </c>
      <c r="M24" s="42">
        <v>1</v>
      </c>
      <c r="N24" s="60">
        <f t="shared" si="2"/>
        <v>77369</v>
      </c>
      <c r="O24" s="42">
        <v>76763</v>
      </c>
      <c r="P24" s="42">
        <v>107</v>
      </c>
      <c r="Q24" s="42">
        <v>499</v>
      </c>
      <c r="R24" s="47">
        <v>11</v>
      </c>
    </row>
    <row r="25" spans="1:18" s="44" customFormat="1" ht="15" customHeight="1">
      <c r="A25" s="11"/>
      <c r="B25" s="61" t="s">
        <v>44</v>
      </c>
      <c r="C25" s="59">
        <f t="shared" si="1"/>
        <v>47</v>
      </c>
      <c r="D25" s="42">
        <v>33</v>
      </c>
      <c r="E25" s="42">
        <v>6</v>
      </c>
      <c r="F25" s="42">
        <v>8</v>
      </c>
      <c r="G25" s="42">
        <v>1333</v>
      </c>
      <c r="H25" s="42">
        <v>325</v>
      </c>
      <c r="I25" s="42">
        <v>16</v>
      </c>
      <c r="J25" s="42">
        <v>6</v>
      </c>
      <c r="K25" s="42">
        <v>79</v>
      </c>
      <c r="L25" s="42">
        <v>1</v>
      </c>
      <c r="M25" s="42">
        <v>4</v>
      </c>
      <c r="N25" s="60">
        <f t="shared" si="2"/>
        <v>66478</v>
      </c>
      <c r="O25" s="42">
        <v>65450</v>
      </c>
      <c r="P25" s="42">
        <v>694</v>
      </c>
      <c r="Q25" s="42">
        <v>334</v>
      </c>
      <c r="R25" s="47">
        <v>12</v>
      </c>
    </row>
    <row r="26" spans="1:18" s="44" customFormat="1" ht="15" customHeight="1">
      <c r="A26" s="11"/>
      <c r="B26" s="57"/>
      <c r="C26" s="6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7"/>
    </row>
    <row r="27" spans="1:18" s="44" customFormat="1" ht="15" customHeight="1">
      <c r="A27" s="11">
        <v>1</v>
      </c>
      <c r="B27" s="63" t="s">
        <v>45</v>
      </c>
      <c r="C27" s="59">
        <f aca="true" t="shared" si="3" ref="C27:C37">SUM(D27:F27)</f>
        <v>140</v>
      </c>
      <c r="D27" s="42">
        <v>105</v>
      </c>
      <c r="E27" s="42">
        <v>12</v>
      </c>
      <c r="F27" s="42">
        <v>23</v>
      </c>
      <c r="G27" s="42">
        <v>4220</v>
      </c>
      <c r="H27" s="42">
        <v>706</v>
      </c>
      <c r="I27" s="42">
        <v>74</v>
      </c>
      <c r="J27" s="42">
        <v>23</v>
      </c>
      <c r="K27" s="42">
        <v>310</v>
      </c>
      <c r="L27" s="42">
        <v>4</v>
      </c>
      <c r="M27" s="42">
        <v>23</v>
      </c>
      <c r="N27" s="42">
        <f aca="true" t="shared" si="4" ref="N27:N37">SUM(O27:Q27)</f>
        <v>245416</v>
      </c>
      <c r="O27" s="42">
        <v>239054</v>
      </c>
      <c r="P27" s="42">
        <v>2218</v>
      </c>
      <c r="Q27" s="42">
        <v>4144</v>
      </c>
      <c r="R27" s="47">
        <v>1</v>
      </c>
    </row>
    <row r="28" spans="1:18" s="44" customFormat="1" ht="15" customHeight="1">
      <c r="A28" s="11">
        <f aca="true" t="shared" si="5" ref="A28:A37">A27+1</f>
        <v>2</v>
      </c>
      <c r="B28" s="63" t="s">
        <v>46</v>
      </c>
      <c r="C28" s="59">
        <f t="shared" si="3"/>
        <v>82</v>
      </c>
      <c r="D28" s="42">
        <v>57</v>
      </c>
      <c r="E28" s="42">
        <v>10</v>
      </c>
      <c r="F28" s="42">
        <v>15</v>
      </c>
      <c r="G28" s="42">
        <v>1581</v>
      </c>
      <c r="H28" s="42">
        <v>130</v>
      </c>
      <c r="I28" s="42">
        <v>43</v>
      </c>
      <c r="J28" s="42">
        <v>17</v>
      </c>
      <c r="K28" s="42">
        <v>200</v>
      </c>
      <c r="L28" s="42">
        <v>2</v>
      </c>
      <c r="M28" s="42">
        <v>5</v>
      </c>
      <c r="N28" s="42">
        <f t="shared" si="4"/>
        <v>108531</v>
      </c>
      <c r="O28" s="42">
        <v>107073</v>
      </c>
      <c r="P28" s="42">
        <v>1316</v>
      </c>
      <c r="Q28" s="42">
        <v>142</v>
      </c>
      <c r="R28" s="47">
        <v>2</v>
      </c>
    </row>
    <row r="29" spans="1:18" s="44" customFormat="1" ht="15" customHeight="1">
      <c r="A29" s="11">
        <f t="shared" si="5"/>
        <v>3</v>
      </c>
      <c r="B29" s="63" t="s">
        <v>47</v>
      </c>
      <c r="C29" s="59">
        <f t="shared" si="3"/>
        <v>27</v>
      </c>
      <c r="D29" s="42">
        <v>24</v>
      </c>
      <c r="E29" s="42">
        <v>0</v>
      </c>
      <c r="F29" s="42">
        <v>3</v>
      </c>
      <c r="G29" s="42">
        <v>1341</v>
      </c>
      <c r="H29" s="42">
        <v>0</v>
      </c>
      <c r="I29" s="42">
        <v>9</v>
      </c>
      <c r="J29" s="42">
        <v>6</v>
      </c>
      <c r="K29" s="42">
        <v>39</v>
      </c>
      <c r="L29" s="42">
        <v>2</v>
      </c>
      <c r="M29" s="42">
        <v>1</v>
      </c>
      <c r="N29" s="42">
        <f t="shared" si="4"/>
        <v>36084</v>
      </c>
      <c r="O29" s="42">
        <v>36004</v>
      </c>
      <c r="P29" s="42">
        <v>0</v>
      </c>
      <c r="Q29" s="42">
        <v>80</v>
      </c>
      <c r="R29" s="47">
        <v>3</v>
      </c>
    </row>
    <row r="30" spans="1:18" s="44" customFormat="1" ht="15" customHeight="1">
      <c r="A30" s="11">
        <f t="shared" si="5"/>
        <v>4</v>
      </c>
      <c r="B30" s="63" t="s">
        <v>48</v>
      </c>
      <c r="C30" s="59">
        <f t="shared" si="3"/>
        <v>24</v>
      </c>
      <c r="D30" s="42">
        <v>18</v>
      </c>
      <c r="E30" s="42">
        <v>4</v>
      </c>
      <c r="F30" s="42">
        <v>2</v>
      </c>
      <c r="G30" s="42">
        <v>1404</v>
      </c>
      <c r="H30" s="42">
        <v>70</v>
      </c>
      <c r="I30" s="42">
        <v>10</v>
      </c>
      <c r="J30" s="42">
        <v>9</v>
      </c>
      <c r="K30" s="42">
        <v>59</v>
      </c>
      <c r="L30" s="42">
        <v>1</v>
      </c>
      <c r="M30" s="42">
        <v>1</v>
      </c>
      <c r="N30" s="42">
        <f t="shared" si="4"/>
        <v>65519</v>
      </c>
      <c r="O30" s="42">
        <v>65009</v>
      </c>
      <c r="P30" s="42">
        <v>280</v>
      </c>
      <c r="Q30" s="42">
        <v>230</v>
      </c>
      <c r="R30" s="47">
        <v>4</v>
      </c>
    </row>
    <row r="31" spans="1:18" s="44" customFormat="1" ht="15" customHeight="1">
      <c r="A31" s="11">
        <f t="shared" si="5"/>
        <v>5</v>
      </c>
      <c r="B31" s="63" t="s">
        <v>49</v>
      </c>
      <c r="C31" s="59">
        <f t="shared" si="3"/>
        <v>26</v>
      </c>
      <c r="D31" s="42">
        <v>18</v>
      </c>
      <c r="E31" s="42">
        <v>4</v>
      </c>
      <c r="F31" s="42">
        <v>4</v>
      </c>
      <c r="G31" s="42">
        <v>860</v>
      </c>
      <c r="H31" s="42">
        <v>22</v>
      </c>
      <c r="I31" s="42">
        <v>21</v>
      </c>
      <c r="J31" s="42">
        <v>10</v>
      </c>
      <c r="K31" s="42">
        <v>87</v>
      </c>
      <c r="L31" s="42">
        <v>0</v>
      </c>
      <c r="M31" s="42">
        <v>7</v>
      </c>
      <c r="N31" s="42">
        <f t="shared" si="4"/>
        <v>57133</v>
      </c>
      <c r="O31" s="42">
        <v>53906</v>
      </c>
      <c r="P31" s="42">
        <v>607</v>
      </c>
      <c r="Q31" s="42">
        <v>2620</v>
      </c>
      <c r="R31" s="47">
        <v>5</v>
      </c>
    </row>
    <row r="32" spans="1:18" s="44" customFormat="1" ht="15" customHeight="1">
      <c r="A32" s="11">
        <f t="shared" si="5"/>
        <v>6</v>
      </c>
      <c r="B32" s="63" t="s">
        <v>50</v>
      </c>
      <c r="C32" s="59">
        <f t="shared" si="3"/>
        <v>21</v>
      </c>
      <c r="D32" s="42">
        <v>17</v>
      </c>
      <c r="E32" s="42">
        <v>2</v>
      </c>
      <c r="F32" s="42">
        <v>2</v>
      </c>
      <c r="G32" s="42">
        <v>1030</v>
      </c>
      <c r="H32" s="42">
        <v>24</v>
      </c>
      <c r="I32" s="42">
        <v>7</v>
      </c>
      <c r="J32" s="42">
        <v>3</v>
      </c>
      <c r="K32" s="42">
        <v>32</v>
      </c>
      <c r="L32" s="42">
        <v>3</v>
      </c>
      <c r="M32" s="42">
        <v>5</v>
      </c>
      <c r="N32" s="42">
        <f t="shared" si="4"/>
        <v>13795</v>
      </c>
      <c r="O32" s="42">
        <v>13698</v>
      </c>
      <c r="P32" s="42">
        <v>94</v>
      </c>
      <c r="Q32" s="42">
        <v>3</v>
      </c>
      <c r="R32" s="47">
        <v>6</v>
      </c>
    </row>
    <row r="33" spans="1:18" s="44" customFormat="1" ht="15" customHeight="1">
      <c r="A33" s="11">
        <f t="shared" si="5"/>
        <v>7</v>
      </c>
      <c r="B33" s="63" t="s">
        <v>51</v>
      </c>
      <c r="C33" s="59">
        <f t="shared" si="3"/>
        <v>9</v>
      </c>
      <c r="D33" s="42">
        <v>3</v>
      </c>
      <c r="E33" s="42">
        <v>2</v>
      </c>
      <c r="F33" s="42">
        <v>4</v>
      </c>
      <c r="G33" s="42">
        <v>43</v>
      </c>
      <c r="H33" s="42">
        <v>20</v>
      </c>
      <c r="I33" s="42">
        <v>3</v>
      </c>
      <c r="J33" s="42">
        <v>0</v>
      </c>
      <c r="K33" s="42">
        <v>11</v>
      </c>
      <c r="L33" s="42">
        <v>1</v>
      </c>
      <c r="M33" s="42">
        <v>0</v>
      </c>
      <c r="N33" s="42">
        <f t="shared" si="4"/>
        <v>1669</v>
      </c>
      <c r="O33" s="42">
        <v>1239</v>
      </c>
      <c r="P33" s="42">
        <v>360</v>
      </c>
      <c r="Q33" s="42">
        <v>70</v>
      </c>
      <c r="R33" s="47">
        <v>7</v>
      </c>
    </row>
    <row r="34" spans="1:18" s="44" customFormat="1" ht="15" customHeight="1">
      <c r="A34" s="11">
        <f t="shared" si="5"/>
        <v>8</v>
      </c>
      <c r="B34" s="63" t="s">
        <v>52</v>
      </c>
      <c r="C34" s="59">
        <f t="shared" si="3"/>
        <v>15</v>
      </c>
      <c r="D34" s="42">
        <v>12</v>
      </c>
      <c r="E34" s="42">
        <v>3</v>
      </c>
      <c r="F34" s="42">
        <v>0</v>
      </c>
      <c r="G34" s="42">
        <v>865</v>
      </c>
      <c r="H34" s="42">
        <v>163</v>
      </c>
      <c r="I34" s="42">
        <v>6</v>
      </c>
      <c r="J34" s="42">
        <v>1</v>
      </c>
      <c r="K34" s="42">
        <v>21</v>
      </c>
      <c r="L34" s="42">
        <v>1</v>
      </c>
      <c r="M34" s="42">
        <v>8</v>
      </c>
      <c r="N34" s="42">
        <f t="shared" si="4"/>
        <v>19528</v>
      </c>
      <c r="O34" s="42">
        <v>18523</v>
      </c>
      <c r="P34" s="42">
        <v>1005</v>
      </c>
      <c r="Q34" s="42">
        <v>0</v>
      </c>
      <c r="R34" s="47">
        <v>8</v>
      </c>
    </row>
    <row r="35" spans="1:18" s="44" customFormat="1" ht="15" customHeight="1">
      <c r="A35" s="11">
        <f t="shared" si="5"/>
        <v>9</v>
      </c>
      <c r="B35" s="63" t="s">
        <v>53</v>
      </c>
      <c r="C35" s="59">
        <f t="shared" si="3"/>
        <v>14</v>
      </c>
      <c r="D35" s="42">
        <v>7</v>
      </c>
      <c r="E35" s="42">
        <v>2</v>
      </c>
      <c r="F35" s="42">
        <v>5</v>
      </c>
      <c r="G35" s="42">
        <v>443</v>
      </c>
      <c r="H35" s="42">
        <v>8</v>
      </c>
      <c r="I35" s="42">
        <v>2</v>
      </c>
      <c r="J35" s="42">
        <v>3</v>
      </c>
      <c r="K35" s="42">
        <v>15</v>
      </c>
      <c r="L35" s="42">
        <v>0</v>
      </c>
      <c r="M35" s="42">
        <v>4</v>
      </c>
      <c r="N35" s="42">
        <f t="shared" si="4"/>
        <v>12425</v>
      </c>
      <c r="O35" s="42">
        <v>12065</v>
      </c>
      <c r="P35" s="42">
        <v>80</v>
      </c>
      <c r="Q35" s="42">
        <v>280</v>
      </c>
      <c r="R35" s="47">
        <v>9</v>
      </c>
    </row>
    <row r="36" spans="1:18" s="44" customFormat="1" ht="15" customHeight="1">
      <c r="A36" s="11">
        <f t="shared" si="5"/>
        <v>10</v>
      </c>
      <c r="B36" s="63" t="s">
        <v>54</v>
      </c>
      <c r="C36" s="59">
        <f t="shared" si="3"/>
        <v>9</v>
      </c>
      <c r="D36" s="42">
        <v>7</v>
      </c>
      <c r="E36" s="42">
        <v>0</v>
      </c>
      <c r="F36" s="42">
        <v>2</v>
      </c>
      <c r="G36" s="42">
        <v>2373</v>
      </c>
      <c r="H36" s="42">
        <v>0</v>
      </c>
      <c r="I36" s="42">
        <v>8</v>
      </c>
      <c r="J36" s="42">
        <v>7</v>
      </c>
      <c r="K36" s="42">
        <v>59</v>
      </c>
      <c r="L36" s="42">
        <v>0</v>
      </c>
      <c r="M36" s="42">
        <v>0</v>
      </c>
      <c r="N36" s="42">
        <f t="shared" si="4"/>
        <v>122007</v>
      </c>
      <c r="O36" s="42">
        <v>120935</v>
      </c>
      <c r="P36" s="42">
        <v>0</v>
      </c>
      <c r="Q36" s="42">
        <v>1072</v>
      </c>
      <c r="R36" s="47">
        <v>10</v>
      </c>
    </row>
    <row r="37" spans="1:18" s="44" customFormat="1" ht="15" customHeight="1">
      <c r="A37" s="11">
        <f t="shared" si="5"/>
        <v>11</v>
      </c>
      <c r="B37" s="63" t="s">
        <v>55</v>
      </c>
      <c r="C37" s="59">
        <f t="shared" si="3"/>
        <v>27</v>
      </c>
      <c r="D37" s="42">
        <v>18</v>
      </c>
      <c r="E37" s="42">
        <v>0</v>
      </c>
      <c r="F37" s="42">
        <v>9</v>
      </c>
      <c r="G37" s="42">
        <v>728</v>
      </c>
      <c r="H37" s="42">
        <v>0</v>
      </c>
      <c r="I37" s="42">
        <v>12</v>
      </c>
      <c r="J37" s="42">
        <v>3</v>
      </c>
      <c r="K37" s="42">
        <v>65</v>
      </c>
      <c r="L37" s="42">
        <v>2</v>
      </c>
      <c r="M37" s="42">
        <v>0</v>
      </c>
      <c r="N37" s="42">
        <f t="shared" si="4"/>
        <v>28067</v>
      </c>
      <c r="O37" s="42">
        <v>27845</v>
      </c>
      <c r="P37" s="42">
        <v>0</v>
      </c>
      <c r="Q37" s="42">
        <v>222</v>
      </c>
      <c r="R37" s="47">
        <v>11</v>
      </c>
    </row>
    <row r="38" spans="1:18" s="56" customFormat="1" ht="15" customHeight="1">
      <c r="A38" s="64" t="s">
        <v>56</v>
      </c>
      <c r="B38" s="65"/>
      <c r="C38" s="52">
        <f aca="true" t="shared" si="6" ref="C38:N38">SUM(C39:C41)</f>
        <v>5</v>
      </c>
      <c r="D38" s="53">
        <f t="shared" si="6"/>
        <v>3</v>
      </c>
      <c r="E38" s="53">
        <f t="shared" si="6"/>
        <v>2</v>
      </c>
      <c r="F38" s="53">
        <f t="shared" si="6"/>
        <v>0</v>
      </c>
      <c r="G38" s="53">
        <f t="shared" si="6"/>
        <v>330</v>
      </c>
      <c r="H38" s="53">
        <f t="shared" si="6"/>
        <v>736</v>
      </c>
      <c r="I38" s="53">
        <f t="shared" si="6"/>
        <v>1</v>
      </c>
      <c r="J38" s="53">
        <f t="shared" si="6"/>
        <v>1</v>
      </c>
      <c r="K38" s="53">
        <f t="shared" si="6"/>
        <v>8</v>
      </c>
      <c r="L38" s="53">
        <f t="shared" si="6"/>
        <v>0</v>
      </c>
      <c r="M38" s="53">
        <f t="shared" si="6"/>
        <v>1</v>
      </c>
      <c r="N38" s="53">
        <f t="shared" si="6"/>
        <v>12501</v>
      </c>
      <c r="O38" s="53">
        <f>SUM(O39:O41)</f>
        <v>4796</v>
      </c>
      <c r="P38" s="53">
        <f>SUM(P39:P41)</f>
        <v>7705</v>
      </c>
      <c r="Q38" s="53">
        <f>SUM(Q39:Q41)</f>
        <v>0</v>
      </c>
      <c r="R38" s="66" t="s">
        <v>57</v>
      </c>
    </row>
    <row r="39" spans="1:18" s="44" customFormat="1" ht="15" customHeight="1">
      <c r="A39" s="11">
        <v>12</v>
      </c>
      <c r="B39" s="63" t="s">
        <v>58</v>
      </c>
      <c r="C39" s="41">
        <f>SUM(D39:F39)</f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f>SUM(O39:Q39)</f>
        <v>0</v>
      </c>
      <c r="O39" s="42">
        <v>0</v>
      </c>
      <c r="P39" s="42">
        <v>0</v>
      </c>
      <c r="Q39" s="42">
        <v>0</v>
      </c>
      <c r="R39" s="47">
        <v>12</v>
      </c>
    </row>
    <row r="40" spans="1:18" s="44" customFormat="1" ht="15" customHeight="1">
      <c r="A40" s="11">
        <f>A39+1</f>
        <v>13</v>
      </c>
      <c r="B40" s="63" t="s">
        <v>59</v>
      </c>
      <c r="C40" s="41">
        <f>SUM(D40:F40)</f>
        <v>3</v>
      </c>
      <c r="D40" s="42">
        <v>1</v>
      </c>
      <c r="E40" s="42">
        <v>2</v>
      </c>
      <c r="F40" s="42">
        <v>0</v>
      </c>
      <c r="G40" s="42">
        <v>57</v>
      </c>
      <c r="H40" s="42">
        <v>736</v>
      </c>
      <c r="I40" s="42">
        <v>0</v>
      </c>
      <c r="J40" s="42">
        <v>0</v>
      </c>
      <c r="K40" s="42">
        <v>0</v>
      </c>
      <c r="L40" s="42">
        <v>0</v>
      </c>
      <c r="M40" s="42">
        <v>1</v>
      </c>
      <c r="N40" s="42">
        <f>SUM(O40:Q40)</f>
        <v>7962</v>
      </c>
      <c r="O40" s="42">
        <v>257</v>
      </c>
      <c r="P40" s="42">
        <v>7705</v>
      </c>
      <c r="Q40" s="42">
        <v>0</v>
      </c>
      <c r="R40" s="47">
        <v>13</v>
      </c>
    </row>
    <row r="41" spans="1:18" s="44" customFormat="1" ht="15" customHeight="1">
      <c r="A41" s="11">
        <f>A40+1</f>
        <v>14</v>
      </c>
      <c r="B41" s="63" t="s">
        <v>60</v>
      </c>
      <c r="C41" s="41">
        <f>SUM(D41:F41)</f>
        <v>2</v>
      </c>
      <c r="D41" s="42">
        <v>2</v>
      </c>
      <c r="E41" s="42">
        <v>0</v>
      </c>
      <c r="F41" s="42">
        <v>0</v>
      </c>
      <c r="G41" s="42">
        <v>273</v>
      </c>
      <c r="H41" s="42">
        <v>0</v>
      </c>
      <c r="I41" s="42">
        <v>1</v>
      </c>
      <c r="J41" s="42">
        <v>1</v>
      </c>
      <c r="K41" s="42">
        <v>8</v>
      </c>
      <c r="L41" s="42">
        <v>0</v>
      </c>
      <c r="M41" s="42">
        <v>0</v>
      </c>
      <c r="N41" s="42">
        <f>SUM(O41:Q41)</f>
        <v>4539</v>
      </c>
      <c r="O41" s="42">
        <v>4539</v>
      </c>
      <c r="P41" s="42">
        <v>0</v>
      </c>
      <c r="Q41" s="42">
        <v>0</v>
      </c>
      <c r="R41" s="47">
        <v>14</v>
      </c>
    </row>
    <row r="42" spans="1:18" s="56" customFormat="1" ht="15" customHeight="1">
      <c r="A42" s="64" t="s">
        <v>61</v>
      </c>
      <c r="B42" s="65"/>
      <c r="C42" s="52">
        <f aca="true" t="shared" si="7" ref="C42:Q42">SUM(C43:C47)</f>
        <v>28</v>
      </c>
      <c r="D42" s="53">
        <f t="shared" si="7"/>
        <v>18</v>
      </c>
      <c r="E42" s="53">
        <f t="shared" si="7"/>
        <v>4</v>
      </c>
      <c r="F42" s="53">
        <f t="shared" si="7"/>
        <v>6</v>
      </c>
      <c r="G42" s="53">
        <f t="shared" si="7"/>
        <v>1602</v>
      </c>
      <c r="H42" s="53">
        <f t="shared" si="7"/>
        <v>65</v>
      </c>
      <c r="I42" s="53">
        <f t="shared" si="7"/>
        <v>4</v>
      </c>
      <c r="J42" s="53">
        <f t="shared" si="7"/>
        <v>8</v>
      </c>
      <c r="K42" s="53">
        <f t="shared" si="7"/>
        <v>33</v>
      </c>
      <c r="L42" s="53">
        <f t="shared" si="7"/>
        <v>3</v>
      </c>
      <c r="M42" s="53">
        <f t="shared" si="7"/>
        <v>3</v>
      </c>
      <c r="N42" s="53">
        <f t="shared" si="7"/>
        <v>50033</v>
      </c>
      <c r="O42" s="53">
        <f t="shared" si="7"/>
        <v>49028</v>
      </c>
      <c r="P42" s="53">
        <f t="shared" si="7"/>
        <v>91</v>
      </c>
      <c r="Q42" s="53">
        <f t="shared" si="7"/>
        <v>914</v>
      </c>
      <c r="R42" s="66" t="s">
        <v>62</v>
      </c>
    </row>
    <row r="43" spans="1:18" s="44" customFormat="1" ht="15" customHeight="1">
      <c r="A43" s="11">
        <v>15</v>
      </c>
      <c r="B43" s="63" t="s">
        <v>63</v>
      </c>
      <c r="C43" s="41">
        <f>SUM(D43:F43)</f>
        <v>6</v>
      </c>
      <c r="D43" s="42">
        <v>3</v>
      </c>
      <c r="E43" s="42">
        <v>2</v>
      </c>
      <c r="F43" s="42">
        <v>1</v>
      </c>
      <c r="G43" s="42">
        <v>510</v>
      </c>
      <c r="H43" s="42">
        <v>44</v>
      </c>
      <c r="I43" s="42">
        <v>1</v>
      </c>
      <c r="J43" s="42">
        <v>2</v>
      </c>
      <c r="K43" s="42">
        <v>7</v>
      </c>
      <c r="L43" s="42">
        <v>0</v>
      </c>
      <c r="M43" s="42">
        <v>0</v>
      </c>
      <c r="N43" s="42">
        <f>SUM(O43:Q43)</f>
        <v>22476</v>
      </c>
      <c r="O43" s="42">
        <v>22266</v>
      </c>
      <c r="P43" s="42">
        <v>46</v>
      </c>
      <c r="Q43" s="42">
        <v>164</v>
      </c>
      <c r="R43" s="47">
        <v>15</v>
      </c>
    </row>
    <row r="44" spans="1:18" s="44" customFormat="1" ht="15" customHeight="1">
      <c r="A44" s="11">
        <f>A43+1</f>
        <v>16</v>
      </c>
      <c r="B44" s="63" t="s">
        <v>64</v>
      </c>
      <c r="C44" s="41">
        <f>SUM(D44:F44)</f>
        <v>1</v>
      </c>
      <c r="D44" s="42">
        <v>1</v>
      </c>
      <c r="E44" s="42">
        <v>0</v>
      </c>
      <c r="F44" s="42">
        <v>0</v>
      </c>
      <c r="G44" s="42">
        <v>10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f>SUM(O44:Q44)</f>
        <v>320</v>
      </c>
      <c r="O44" s="42">
        <v>320</v>
      </c>
      <c r="P44" s="42">
        <v>0</v>
      </c>
      <c r="Q44" s="42">
        <v>0</v>
      </c>
      <c r="R44" s="47">
        <v>16</v>
      </c>
    </row>
    <row r="45" spans="1:18" s="44" customFormat="1" ht="15" customHeight="1">
      <c r="A45" s="11">
        <f>A44+1</f>
        <v>17</v>
      </c>
      <c r="B45" s="63" t="s">
        <v>65</v>
      </c>
      <c r="C45" s="41">
        <f>SUM(D45:F45)</f>
        <v>14</v>
      </c>
      <c r="D45" s="42">
        <v>8</v>
      </c>
      <c r="E45" s="42">
        <v>2</v>
      </c>
      <c r="F45" s="42">
        <v>4</v>
      </c>
      <c r="G45" s="42">
        <v>725</v>
      </c>
      <c r="H45" s="42">
        <v>21</v>
      </c>
      <c r="I45" s="42">
        <v>1</v>
      </c>
      <c r="J45" s="42">
        <v>5</v>
      </c>
      <c r="K45" s="42">
        <v>13</v>
      </c>
      <c r="L45" s="42">
        <v>2</v>
      </c>
      <c r="M45" s="42">
        <v>2</v>
      </c>
      <c r="N45" s="42">
        <f>SUM(O45:Q45)</f>
        <v>16206</v>
      </c>
      <c r="O45" s="42">
        <v>15411</v>
      </c>
      <c r="P45" s="42">
        <v>45</v>
      </c>
      <c r="Q45" s="42">
        <v>750</v>
      </c>
      <c r="R45" s="47">
        <v>17</v>
      </c>
    </row>
    <row r="46" spans="1:18" s="44" customFormat="1" ht="15" customHeight="1">
      <c r="A46" s="11">
        <f>A45+1</f>
        <v>18</v>
      </c>
      <c r="B46" s="63" t="s">
        <v>66</v>
      </c>
      <c r="C46" s="41">
        <f>SUM(D46:F46)</f>
        <v>2</v>
      </c>
      <c r="D46" s="42">
        <v>2</v>
      </c>
      <c r="E46" s="42">
        <v>0</v>
      </c>
      <c r="F46" s="42">
        <v>0</v>
      </c>
      <c r="G46" s="42">
        <v>111</v>
      </c>
      <c r="H46" s="42">
        <v>0</v>
      </c>
      <c r="I46" s="42">
        <v>1</v>
      </c>
      <c r="J46" s="42">
        <v>0</v>
      </c>
      <c r="K46" s="42">
        <v>6</v>
      </c>
      <c r="L46" s="42">
        <v>0</v>
      </c>
      <c r="M46" s="42">
        <v>0</v>
      </c>
      <c r="N46" s="42">
        <f>SUM(O46:Q46)</f>
        <v>1635</v>
      </c>
      <c r="O46" s="42">
        <v>1635</v>
      </c>
      <c r="P46" s="42">
        <v>0</v>
      </c>
      <c r="Q46" s="42">
        <v>0</v>
      </c>
      <c r="R46" s="47">
        <v>18</v>
      </c>
    </row>
    <row r="47" spans="1:19" s="44" customFormat="1" ht="15" customHeight="1">
      <c r="A47" s="11">
        <f>A46+1</f>
        <v>19</v>
      </c>
      <c r="B47" s="63" t="s">
        <v>67</v>
      </c>
      <c r="C47" s="41">
        <f>SUM(D47:F47)</f>
        <v>5</v>
      </c>
      <c r="D47" s="42">
        <v>4</v>
      </c>
      <c r="E47" s="42">
        <v>0</v>
      </c>
      <c r="F47" s="42">
        <v>1</v>
      </c>
      <c r="G47" s="42">
        <v>246</v>
      </c>
      <c r="H47" s="42">
        <v>0</v>
      </c>
      <c r="I47" s="42">
        <v>1</v>
      </c>
      <c r="J47" s="42">
        <v>1</v>
      </c>
      <c r="K47" s="42">
        <v>7</v>
      </c>
      <c r="L47" s="42">
        <v>1</v>
      </c>
      <c r="M47" s="42">
        <v>1</v>
      </c>
      <c r="N47" s="42">
        <f>SUM(O47:Q47)</f>
        <v>9396</v>
      </c>
      <c r="O47" s="42">
        <v>9396</v>
      </c>
      <c r="P47" s="42">
        <v>0</v>
      </c>
      <c r="Q47" s="42">
        <v>0</v>
      </c>
      <c r="R47" s="47">
        <v>19</v>
      </c>
      <c r="S47" s="67"/>
    </row>
    <row r="48" spans="1:18" s="56" customFormat="1" ht="15" customHeight="1">
      <c r="A48" s="64" t="s">
        <v>68</v>
      </c>
      <c r="B48" s="65"/>
      <c r="C48" s="52">
        <f aca="true" t="shared" si="8" ref="C48:Q48">SUM(C49:C50)</f>
        <v>8</v>
      </c>
      <c r="D48" s="53">
        <f t="shared" si="8"/>
        <v>7</v>
      </c>
      <c r="E48" s="53">
        <f t="shared" si="8"/>
        <v>0</v>
      </c>
      <c r="F48" s="53">
        <f t="shared" si="8"/>
        <v>1</v>
      </c>
      <c r="G48" s="53">
        <f t="shared" si="8"/>
        <v>508</v>
      </c>
      <c r="H48" s="53">
        <f t="shared" si="8"/>
        <v>0</v>
      </c>
      <c r="I48" s="53">
        <f t="shared" si="8"/>
        <v>3</v>
      </c>
      <c r="J48" s="53">
        <f t="shared" si="8"/>
        <v>1</v>
      </c>
      <c r="K48" s="53">
        <f t="shared" si="8"/>
        <v>18</v>
      </c>
      <c r="L48" s="53">
        <f t="shared" si="8"/>
        <v>2</v>
      </c>
      <c r="M48" s="53">
        <f t="shared" si="8"/>
        <v>0</v>
      </c>
      <c r="N48" s="53">
        <f t="shared" si="8"/>
        <v>13256</v>
      </c>
      <c r="O48" s="53">
        <f t="shared" si="8"/>
        <v>13256</v>
      </c>
      <c r="P48" s="53">
        <f t="shared" si="8"/>
        <v>0</v>
      </c>
      <c r="Q48" s="53">
        <f t="shared" si="8"/>
        <v>0</v>
      </c>
      <c r="R48" s="66" t="s">
        <v>69</v>
      </c>
    </row>
    <row r="49" spans="1:18" s="44" customFormat="1" ht="15" customHeight="1">
      <c r="A49" s="11">
        <v>20</v>
      </c>
      <c r="B49" s="63" t="s">
        <v>70</v>
      </c>
      <c r="C49" s="41">
        <f>SUM(D49:F49)</f>
        <v>4</v>
      </c>
      <c r="D49" s="42">
        <v>4</v>
      </c>
      <c r="E49" s="42">
        <v>0</v>
      </c>
      <c r="F49" s="42">
        <v>0</v>
      </c>
      <c r="G49" s="42">
        <v>32</v>
      </c>
      <c r="H49" s="42">
        <v>0</v>
      </c>
      <c r="I49" s="42">
        <v>3</v>
      </c>
      <c r="J49" s="42">
        <v>0</v>
      </c>
      <c r="K49" s="42">
        <v>13</v>
      </c>
      <c r="L49" s="42">
        <v>0</v>
      </c>
      <c r="M49" s="42">
        <v>0</v>
      </c>
      <c r="N49" s="42">
        <f>SUM(O49:Q49)</f>
        <v>1085</v>
      </c>
      <c r="O49" s="42">
        <v>1085</v>
      </c>
      <c r="P49" s="42">
        <v>0</v>
      </c>
      <c r="Q49" s="42">
        <v>0</v>
      </c>
      <c r="R49" s="47">
        <v>20</v>
      </c>
    </row>
    <row r="50" spans="1:19" s="44" customFormat="1" ht="15" customHeight="1">
      <c r="A50" s="11">
        <f>A49+1</f>
        <v>21</v>
      </c>
      <c r="B50" s="63" t="s">
        <v>71</v>
      </c>
      <c r="C50" s="41">
        <f>SUM(D50:F50)</f>
        <v>4</v>
      </c>
      <c r="D50" s="42">
        <v>3</v>
      </c>
      <c r="E50" s="42">
        <v>0</v>
      </c>
      <c r="F50" s="42">
        <v>1</v>
      </c>
      <c r="G50" s="42">
        <v>476</v>
      </c>
      <c r="H50" s="42">
        <v>0</v>
      </c>
      <c r="I50" s="42">
        <v>0</v>
      </c>
      <c r="J50" s="42">
        <v>1</v>
      </c>
      <c r="K50" s="42">
        <v>5</v>
      </c>
      <c r="L50" s="42">
        <v>2</v>
      </c>
      <c r="M50" s="42">
        <v>0</v>
      </c>
      <c r="N50" s="42">
        <f>SUM(O50:Q50)</f>
        <v>12171</v>
      </c>
      <c r="O50" s="42">
        <v>12171</v>
      </c>
      <c r="P50" s="42">
        <v>0</v>
      </c>
      <c r="Q50" s="42">
        <v>0</v>
      </c>
      <c r="R50" s="47">
        <v>21</v>
      </c>
      <c r="S50" s="67"/>
    </row>
    <row r="51" spans="1:19" s="56" customFormat="1" ht="15" customHeight="1">
      <c r="A51" s="64" t="s">
        <v>72</v>
      </c>
      <c r="B51" s="65"/>
      <c r="C51" s="52">
        <v>31</v>
      </c>
      <c r="D51" s="53">
        <v>17</v>
      </c>
      <c r="E51" s="53">
        <v>9</v>
      </c>
      <c r="F51" s="53">
        <v>5</v>
      </c>
      <c r="G51" s="53">
        <v>2206</v>
      </c>
      <c r="H51" s="53">
        <v>318</v>
      </c>
      <c r="I51" s="53">
        <f>SUM(I52:I62)</f>
        <v>3</v>
      </c>
      <c r="J51" s="53">
        <v>3</v>
      </c>
      <c r="K51" s="53">
        <v>27</v>
      </c>
      <c r="L51" s="53">
        <f>SUM(L52:L62)</f>
        <v>2</v>
      </c>
      <c r="M51" s="53">
        <f>SUM(M52:M62)</f>
        <v>2</v>
      </c>
      <c r="N51" s="53">
        <f>SUM(O51:P51:Q51)</f>
        <v>44520</v>
      </c>
      <c r="O51" s="53">
        <v>30951</v>
      </c>
      <c r="P51" s="53">
        <v>3400</v>
      </c>
      <c r="Q51" s="53">
        <v>10169</v>
      </c>
      <c r="R51" s="66" t="s">
        <v>73</v>
      </c>
      <c r="S51" s="68"/>
    </row>
    <row r="52" spans="1:19" s="44" customFormat="1" ht="15" customHeight="1">
      <c r="A52" s="11">
        <v>22</v>
      </c>
      <c r="B52" s="63" t="s">
        <v>74</v>
      </c>
      <c r="C52" s="41">
        <f>SUM(D52:F52)</f>
        <v>4</v>
      </c>
      <c r="D52" s="42">
        <v>3</v>
      </c>
      <c r="E52" s="42">
        <v>1</v>
      </c>
      <c r="F52" s="42">
        <v>0</v>
      </c>
      <c r="G52" s="42">
        <v>1300</v>
      </c>
      <c r="H52" s="42">
        <v>1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f>SUM(O52:Q52)</f>
        <v>4357</v>
      </c>
      <c r="O52" s="42">
        <v>4350</v>
      </c>
      <c r="P52" s="42">
        <v>7</v>
      </c>
      <c r="Q52" s="42">
        <v>0</v>
      </c>
      <c r="R52" s="47">
        <v>22</v>
      </c>
      <c r="S52" s="67"/>
    </row>
    <row r="53" spans="1:18" s="10" customFormat="1" ht="17.25">
      <c r="A53" s="69">
        <v>23</v>
      </c>
      <c r="B53" s="70" t="s">
        <v>75</v>
      </c>
      <c r="C53" s="71">
        <f>SUM(D53:F53)</f>
        <v>6</v>
      </c>
      <c r="D53" s="71">
        <v>3</v>
      </c>
      <c r="E53" s="71">
        <v>1</v>
      </c>
      <c r="F53" s="71">
        <v>2</v>
      </c>
      <c r="G53" s="71">
        <v>66</v>
      </c>
      <c r="H53" s="71">
        <v>2</v>
      </c>
      <c r="I53" s="71">
        <v>1</v>
      </c>
      <c r="J53" s="71">
        <v>0</v>
      </c>
      <c r="K53" s="71">
        <v>6</v>
      </c>
      <c r="L53" s="71">
        <v>0</v>
      </c>
      <c r="M53" s="71">
        <v>1</v>
      </c>
      <c r="N53" s="71">
        <f>SUM(O53:Q53)</f>
        <v>14040</v>
      </c>
      <c r="O53" s="71">
        <v>4003</v>
      </c>
      <c r="P53" s="71">
        <v>15</v>
      </c>
      <c r="Q53" s="71">
        <v>10022</v>
      </c>
      <c r="R53" s="72">
        <v>23</v>
      </c>
    </row>
    <row r="54" spans="1:18" s="44" customFormat="1" ht="14.25" customHeight="1">
      <c r="A54" s="73" t="s">
        <v>76</v>
      </c>
      <c r="B54" s="73"/>
      <c r="C54" s="74"/>
      <c r="D54" s="74"/>
      <c r="E54" s="74"/>
      <c r="F54" s="74"/>
      <c r="G54" s="74"/>
      <c r="H54" s="74"/>
      <c r="I54" s="74"/>
      <c r="J54" s="5"/>
      <c r="K54" s="5"/>
      <c r="L54" s="5"/>
      <c r="M54" s="5"/>
      <c r="N54" s="5"/>
      <c r="O54" s="75"/>
      <c r="P54" s="75"/>
      <c r="Q54" s="75"/>
      <c r="R54" s="76"/>
    </row>
    <row r="55" spans="1:18" s="44" customFormat="1" ht="14.25" customHeight="1">
      <c r="A55" s="73"/>
      <c r="B55" s="73"/>
      <c r="C55" s="74"/>
      <c r="D55" s="74"/>
      <c r="E55" s="74"/>
      <c r="F55" s="74"/>
      <c r="G55" s="74"/>
      <c r="H55" s="74"/>
      <c r="I55" s="74"/>
      <c r="J55" s="5"/>
      <c r="K55" s="5"/>
      <c r="L55" s="5"/>
      <c r="M55" s="5"/>
      <c r="N55" s="5"/>
      <c r="O55" s="75"/>
      <c r="P55" s="75"/>
      <c r="Q55" s="75"/>
      <c r="R55" s="76"/>
    </row>
    <row r="56" spans="1:18" s="81" customFormat="1" ht="27.75" customHeight="1">
      <c r="A56" s="77"/>
      <c r="B56" s="77"/>
      <c r="C56" s="78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s="81" customFormat="1" ht="27.75" customHeight="1" thickBot="1">
      <c r="A57" s="77"/>
      <c r="B57" s="77"/>
      <c r="C57" s="78"/>
      <c r="D57" s="82" t="s">
        <v>77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26" customFormat="1" ht="19.5" customHeight="1" thickTop="1">
      <c r="A58" s="83"/>
      <c r="B58" s="84"/>
      <c r="C58" s="17" t="s">
        <v>3</v>
      </c>
      <c r="D58" s="18"/>
      <c r="E58" s="18"/>
      <c r="F58" s="19"/>
      <c r="G58" s="17" t="s">
        <v>4</v>
      </c>
      <c r="H58" s="85"/>
      <c r="I58" s="86" t="s">
        <v>5</v>
      </c>
      <c r="J58" s="87" t="s">
        <v>6</v>
      </c>
      <c r="K58" s="88" t="s">
        <v>78</v>
      </c>
      <c r="L58" s="86" t="s">
        <v>8</v>
      </c>
      <c r="M58" s="89"/>
      <c r="N58" s="86" t="s">
        <v>9</v>
      </c>
      <c r="O58" s="89"/>
      <c r="P58" s="89"/>
      <c r="Q58" s="90"/>
      <c r="R58" s="25" t="s">
        <v>10</v>
      </c>
    </row>
    <row r="59" spans="1:18" s="26" customFormat="1" ht="19.5" customHeight="1">
      <c r="A59" s="27"/>
      <c r="B59" s="28" t="s">
        <v>79</v>
      </c>
      <c r="C59" s="29" t="s">
        <v>11</v>
      </c>
      <c r="D59" s="29" t="s">
        <v>12</v>
      </c>
      <c r="E59" s="29" t="s">
        <v>13</v>
      </c>
      <c r="F59" s="30" t="s">
        <v>14</v>
      </c>
      <c r="G59" s="30" t="s">
        <v>12</v>
      </c>
      <c r="H59" s="30" t="s">
        <v>15</v>
      </c>
      <c r="I59" s="30" t="s">
        <v>16</v>
      </c>
      <c r="J59" s="30" t="s">
        <v>17</v>
      </c>
      <c r="K59" s="31"/>
      <c r="L59" s="29" t="s">
        <v>18</v>
      </c>
      <c r="M59" s="29" t="s">
        <v>80</v>
      </c>
      <c r="N59" s="29" t="s">
        <v>20</v>
      </c>
      <c r="O59" s="29" t="s">
        <v>12</v>
      </c>
      <c r="P59" s="29" t="s">
        <v>13</v>
      </c>
      <c r="Q59" s="30" t="s">
        <v>14</v>
      </c>
      <c r="R59" s="32"/>
    </row>
    <row r="60" spans="1:18" s="26" customFormat="1" ht="19.5" customHeight="1">
      <c r="A60" s="91"/>
      <c r="B60" s="92"/>
      <c r="C60" s="35"/>
      <c r="D60" s="35"/>
      <c r="E60" s="35"/>
      <c r="F60" s="36" t="s">
        <v>22</v>
      </c>
      <c r="G60" s="37" t="s">
        <v>23</v>
      </c>
      <c r="H60" s="37" t="s">
        <v>24</v>
      </c>
      <c r="I60" s="36" t="s">
        <v>25</v>
      </c>
      <c r="J60" s="36" t="s">
        <v>26</v>
      </c>
      <c r="K60" s="36" t="s">
        <v>27</v>
      </c>
      <c r="L60" s="35"/>
      <c r="M60" s="35"/>
      <c r="N60" s="35"/>
      <c r="O60" s="35"/>
      <c r="P60" s="35"/>
      <c r="Q60" s="36" t="s">
        <v>22</v>
      </c>
      <c r="R60" s="38"/>
    </row>
    <row r="61" spans="1:19" s="44" customFormat="1" ht="14.25" customHeight="1">
      <c r="A61" s="11">
        <v>24</v>
      </c>
      <c r="B61" s="63" t="s">
        <v>81</v>
      </c>
      <c r="C61" s="93">
        <f>SUM(D61:F61)</f>
        <v>15</v>
      </c>
      <c r="D61" s="42">
        <v>9</v>
      </c>
      <c r="E61" s="42">
        <v>3</v>
      </c>
      <c r="F61" s="42">
        <v>3</v>
      </c>
      <c r="G61" s="42">
        <v>831</v>
      </c>
      <c r="H61" s="42">
        <v>33</v>
      </c>
      <c r="I61" s="42">
        <v>2</v>
      </c>
      <c r="J61" s="42">
        <v>3</v>
      </c>
      <c r="K61" s="42">
        <v>21</v>
      </c>
      <c r="L61" s="42">
        <v>1</v>
      </c>
      <c r="M61" s="42">
        <v>1</v>
      </c>
      <c r="N61" s="42">
        <f>SUM(O61:Q61)</f>
        <v>23064</v>
      </c>
      <c r="O61" s="42">
        <v>22327</v>
      </c>
      <c r="P61" s="42">
        <v>590</v>
      </c>
      <c r="Q61" s="42">
        <v>147</v>
      </c>
      <c r="R61" s="47">
        <v>24</v>
      </c>
      <c r="S61" s="67"/>
    </row>
    <row r="62" spans="1:19" s="44" customFormat="1" ht="15" customHeight="1">
      <c r="A62" s="11">
        <v>25</v>
      </c>
      <c r="B62" s="63" t="s">
        <v>82</v>
      </c>
      <c r="C62" s="41">
        <f>SUM(D62:F62)</f>
        <v>6</v>
      </c>
      <c r="D62" s="42">
        <v>2</v>
      </c>
      <c r="E62" s="42">
        <v>4</v>
      </c>
      <c r="F62" s="42">
        <v>0</v>
      </c>
      <c r="G62" s="42">
        <v>9</v>
      </c>
      <c r="H62" s="42">
        <v>282</v>
      </c>
      <c r="I62" s="42">
        <v>0</v>
      </c>
      <c r="J62" s="42">
        <v>0</v>
      </c>
      <c r="K62" s="42">
        <v>0</v>
      </c>
      <c r="L62" s="42">
        <v>1</v>
      </c>
      <c r="M62" s="42">
        <v>0</v>
      </c>
      <c r="N62" s="42">
        <f>SUM(O62:Q62)</f>
        <v>3059</v>
      </c>
      <c r="O62" s="42">
        <v>271</v>
      </c>
      <c r="P62" s="42">
        <v>2788</v>
      </c>
      <c r="Q62" s="42">
        <v>0</v>
      </c>
      <c r="R62" s="47">
        <v>25</v>
      </c>
      <c r="S62" s="67"/>
    </row>
    <row r="63" spans="1:19" s="56" customFormat="1" ht="15" customHeight="1">
      <c r="A63" s="64" t="s">
        <v>83</v>
      </c>
      <c r="B63" s="65"/>
      <c r="C63" s="52">
        <f>SUM(C64)</f>
        <v>3</v>
      </c>
      <c r="D63" s="53">
        <f>SUM(D64)</f>
        <v>2</v>
      </c>
      <c r="E63" s="53">
        <f aca="true" t="shared" si="9" ref="E63:Q63">SUM(E64)</f>
        <v>0</v>
      </c>
      <c r="F63" s="53">
        <f t="shared" si="9"/>
        <v>1</v>
      </c>
      <c r="G63" s="53">
        <f t="shared" si="9"/>
        <v>50</v>
      </c>
      <c r="H63" s="53">
        <f t="shared" si="9"/>
        <v>0</v>
      </c>
      <c r="I63" s="53">
        <f t="shared" si="9"/>
        <v>2</v>
      </c>
      <c r="J63" s="53">
        <f t="shared" si="9"/>
        <v>0</v>
      </c>
      <c r="K63" s="53">
        <f t="shared" si="9"/>
        <v>8</v>
      </c>
      <c r="L63" s="53">
        <f t="shared" si="9"/>
        <v>0</v>
      </c>
      <c r="M63" s="53">
        <f t="shared" si="9"/>
        <v>0</v>
      </c>
      <c r="N63" s="53">
        <f t="shared" si="9"/>
        <v>2266</v>
      </c>
      <c r="O63" s="53">
        <f t="shared" si="9"/>
        <v>2266</v>
      </c>
      <c r="P63" s="53">
        <f t="shared" si="9"/>
        <v>0</v>
      </c>
      <c r="Q63" s="53">
        <f t="shared" si="9"/>
        <v>0</v>
      </c>
      <c r="R63" s="66" t="s">
        <v>84</v>
      </c>
      <c r="S63" s="68"/>
    </row>
    <row r="64" spans="1:19" s="44" customFormat="1" ht="15" customHeight="1">
      <c r="A64" s="11">
        <v>26</v>
      </c>
      <c r="B64" s="63" t="s">
        <v>85</v>
      </c>
      <c r="C64" s="41">
        <f>SUM(D64:F64)</f>
        <v>3</v>
      </c>
      <c r="D64" s="42">
        <v>2</v>
      </c>
      <c r="E64" s="42">
        <v>0</v>
      </c>
      <c r="F64" s="42">
        <v>1</v>
      </c>
      <c r="G64" s="42">
        <v>50</v>
      </c>
      <c r="H64" s="42">
        <v>0</v>
      </c>
      <c r="I64" s="42">
        <v>2</v>
      </c>
      <c r="J64" s="42">
        <v>0</v>
      </c>
      <c r="K64" s="42">
        <v>8</v>
      </c>
      <c r="L64" s="42">
        <v>0</v>
      </c>
      <c r="M64" s="42">
        <v>0</v>
      </c>
      <c r="N64" s="42">
        <f>SUM(O64:Q64)</f>
        <v>2266</v>
      </c>
      <c r="O64" s="42">
        <v>2266</v>
      </c>
      <c r="P64" s="42">
        <v>0</v>
      </c>
      <c r="Q64" s="42">
        <v>0</v>
      </c>
      <c r="R64" s="47">
        <v>26</v>
      </c>
      <c r="S64" s="67"/>
    </row>
    <row r="65" spans="1:19" s="56" customFormat="1" ht="15" customHeight="1">
      <c r="A65" s="64" t="s">
        <v>86</v>
      </c>
      <c r="B65" s="65"/>
      <c r="C65" s="52">
        <f aca="true" t="shared" si="10" ref="C65:Q65">SUM(C66:C73)</f>
        <v>19</v>
      </c>
      <c r="D65" s="53">
        <f t="shared" si="10"/>
        <v>12</v>
      </c>
      <c r="E65" s="53">
        <f t="shared" si="10"/>
        <v>6</v>
      </c>
      <c r="F65" s="53">
        <f t="shared" si="10"/>
        <v>1</v>
      </c>
      <c r="G65" s="53">
        <f t="shared" si="10"/>
        <v>417</v>
      </c>
      <c r="H65" s="53">
        <f t="shared" si="10"/>
        <v>252</v>
      </c>
      <c r="I65" s="53">
        <f t="shared" si="10"/>
        <v>6</v>
      </c>
      <c r="J65" s="53">
        <f t="shared" si="10"/>
        <v>3</v>
      </c>
      <c r="K65" s="53">
        <f t="shared" si="10"/>
        <v>25</v>
      </c>
      <c r="L65" s="53">
        <f t="shared" si="10"/>
        <v>0</v>
      </c>
      <c r="M65" s="53">
        <f t="shared" si="10"/>
        <v>1</v>
      </c>
      <c r="N65" s="53">
        <f t="shared" si="10"/>
        <v>13384</v>
      </c>
      <c r="O65" s="53">
        <f t="shared" si="10"/>
        <v>10798</v>
      </c>
      <c r="P65" s="53">
        <f t="shared" si="10"/>
        <v>2586</v>
      </c>
      <c r="Q65" s="53">
        <f t="shared" si="10"/>
        <v>0</v>
      </c>
      <c r="R65" s="66" t="s">
        <v>87</v>
      </c>
      <c r="S65" s="68"/>
    </row>
    <row r="66" spans="1:19" s="44" customFormat="1" ht="15" customHeight="1">
      <c r="A66" s="11">
        <v>27</v>
      </c>
      <c r="B66" s="63" t="s">
        <v>88</v>
      </c>
      <c r="C66" s="41">
        <f>SUM(D66:F66)</f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60">
        <f aca="true" t="shared" si="11" ref="N66:N73">SUM(O66:Q66)</f>
        <v>0</v>
      </c>
      <c r="O66" s="42">
        <v>0</v>
      </c>
      <c r="P66" s="42">
        <v>0</v>
      </c>
      <c r="Q66" s="42">
        <v>0</v>
      </c>
      <c r="R66" s="47">
        <v>27</v>
      </c>
      <c r="S66" s="67"/>
    </row>
    <row r="67" spans="1:19" s="44" customFormat="1" ht="15" customHeight="1">
      <c r="A67" s="11">
        <f aca="true" t="shared" si="12" ref="A67:A73">A66+1</f>
        <v>28</v>
      </c>
      <c r="B67" s="63" t="s">
        <v>89</v>
      </c>
      <c r="C67" s="41">
        <f aca="true" t="shared" si="13" ref="C67:C86">SUM(D67:F67)</f>
        <v>4</v>
      </c>
      <c r="D67" s="42">
        <v>2</v>
      </c>
      <c r="E67" s="42">
        <v>1</v>
      </c>
      <c r="F67" s="42">
        <v>1</v>
      </c>
      <c r="G67" s="42">
        <v>14</v>
      </c>
      <c r="H67" s="42">
        <v>80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f t="shared" si="11"/>
        <v>729</v>
      </c>
      <c r="O67" s="42">
        <v>52</v>
      </c>
      <c r="P67" s="42">
        <v>677</v>
      </c>
      <c r="Q67" s="42">
        <v>0</v>
      </c>
      <c r="R67" s="47">
        <v>28</v>
      </c>
      <c r="S67" s="67"/>
    </row>
    <row r="68" spans="1:19" s="44" customFormat="1" ht="15" customHeight="1">
      <c r="A68" s="11">
        <f t="shared" si="12"/>
        <v>29</v>
      </c>
      <c r="B68" s="63" t="s">
        <v>90</v>
      </c>
      <c r="C68" s="41">
        <f t="shared" si="13"/>
        <v>1</v>
      </c>
      <c r="D68" s="42">
        <v>0</v>
      </c>
      <c r="E68" s="42">
        <v>1</v>
      </c>
      <c r="F68" s="42">
        <v>0</v>
      </c>
      <c r="G68" s="42">
        <v>0</v>
      </c>
      <c r="H68" s="42">
        <v>80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f t="shared" si="11"/>
        <v>65</v>
      </c>
      <c r="O68" s="42">
        <v>0</v>
      </c>
      <c r="P68" s="42">
        <v>65</v>
      </c>
      <c r="Q68" s="42">
        <v>0</v>
      </c>
      <c r="R68" s="47">
        <v>29</v>
      </c>
      <c r="S68" s="67"/>
    </row>
    <row r="69" spans="1:19" s="44" customFormat="1" ht="15" customHeight="1">
      <c r="A69" s="11">
        <f t="shared" si="12"/>
        <v>30</v>
      </c>
      <c r="B69" s="63" t="s">
        <v>91</v>
      </c>
      <c r="C69" s="41">
        <f t="shared" si="13"/>
        <v>7</v>
      </c>
      <c r="D69" s="42">
        <v>3</v>
      </c>
      <c r="E69" s="42">
        <v>4</v>
      </c>
      <c r="F69" s="42">
        <v>0</v>
      </c>
      <c r="G69" s="42">
        <v>70</v>
      </c>
      <c r="H69" s="42">
        <v>92</v>
      </c>
      <c r="I69" s="42">
        <v>2</v>
      </c>
      <c r="J69" s="42">
        <v>1</v>
      </c>
      <c r="K69" s="42">
        <v>7</v>
      </c>
      <c r="L69" s="42">
        <v>0</v>
      </c>
      <c r="M69" s="42">
        <v>1</v>
      </c>
      <c r="N69" s="42">
        <f t="shared" si="11"/>
        <v>8278</v>
      </c>
      <c r="O69" s="42">
        <v>6434</v>
      </c>
      <c r="P69" s="42">
        <v>1844</v>
      </c>
      <c r="Q69" s="42">
        <v>0</v>
      </c>
      <c r="R69" s="47">
        <v>30</v>
      </c>
      <c r="S69" s="67"/>
    </row>
    <row r="70" spans="1:19" s="44" customFormat="1" ht="15" customHeight="1">
      <c r="A70" s="11">
        <f t="shared" si="12"/>
        <v>31</v>
      </c>
      <c r="B70" s="63" t="s">
        <v>92</v>
      </c>
      <c r="C70" s="41">
        <f t="shared" si="13"/>
        <v>1</v>
      </c>
      <c r="D70" s="42">
        <v>1</v>
      </c>
      <c r="E70" s="42">
        <v>0</v>
      </c>
      <c r="F70" s="42">
        <v>0</v>
      </c>
      <c r="G70" s="42">
        <v>39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f t="shared" si="11"/>
        <v>582</v>
      </c>
      <c r="O70" s="42">
        <v>582</v>
      </c>
      <c r="P70" s="42">
        <v>0</v>
      </c>
      <c r="Q70" s="42">
        <v>0</v>
      </c>
      <c r="R70" s="47">
        <v>31</v>
      </c>
      <c r="S70" s="67"/>
    </row>
    <row r="71" spans="1:19" s="44" customFormat="1" ht="15" customHeight="1">
      <c r="A71" s="11">
        <f t="shared" si="12"/>
        <v>32</v>
      </c>
      <c r="B71" s="63" t="s">
        <v>93</v>
      </c>
      <c r="C71" s="41">
        <f t="shared" si="13"/>
        <v>1</v>
      </c>
      <c r="D71" s="42">
        <v>1</v>
      </c>
      <c r="E71" s="42">
        <v>0</v>
      </c>
      <c r="F71" s="42">
        <v>0</v>
      </c>
      <c r="G71" s="42">
        <v>16</v>
      </c>
      <c r="H71" s="42">
        <v>0</v>
      </c>
      <c r="I71" s="42">
        <v>1</v>
      </c>
      <c r="J71" s="42">
        <v>0</v>
      </c>
      <c r="K71" s="42">
        <v>4</v>
      </c>
      <c r="L71" s="42">
        <v>0</v>
      </c>
      <c r="M71" s="42">
        <v>0</v>
      </c>
      <c r="N71" s="42">
        <f t="shared" si="11"/>
        <v>165</v>
      </c>
      <c r="O71" s="42">
        <v>165</v>
      </c>
      <c r="P71" s="42">
        <v>0</v>
      </c>
      <c r="Q71" s="42">
        <v>0</v>
      </c>
      <c r="R71" s="47">
        <v>32</v>
      </c>
      <c r="S71" s="67"/>
    </row>
    <row r="72" spans="1:19" s="44" customFormat="1" ht="15" customHeight="1">
      <c r="A72" s="11">
        <f t="shared" si="12"/>
        <v>33</v>
      </c>
      <c r="B72" s="63" t="s">
        <v>94</v>
      </c>
      <c r="C72" s="41">
        <f t="shared" si="13"/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f t="shared" si="11"/>
        <v>0</v>
      </c>
      <c r="O72" s="42">
        <v>0</v>
      </c>
      <c r="P72" s="42">
        <v>0</v>
      </c>
      <c r="Q72" s="42">
        <v>0</v>
      </c>
      <c r="R72" s="47">
        <v>33</v>
      </c>
      <c r="S72" s="67"/>
    </row>
    <row r="73" spans="1:19" s="44" customFormat="1" ht="15" customHeight="1">
      <c r="A73" s="11">
        <f t="shared" si="12"/>
        <v>34</v>
      </c>
      <c r="B73" s="63" t="s">
        <v>95</v>
      </c>
      <c r="C73" s="41">
        <f t="shared" si="13"/>
        <v>5</v>
      </c>
      <c r="D73" s="42">
        <v>5</v>
      </c>
      <c r="E73" s="42">
        <v>0</v>
      </c>
      <c r="F73" s="42">
        <v>0</v>
      </c>
      <c r="G73" s="42">
        <v>278</v>
      </c>
      <c r="H73" s="42">
        <v>0</v>
      </c>
      <c r="I73" s="42">
        <v>3</v>
      </c>
      <c r="J73" s="42">
        <v>2</v>
      </c>
      <c r="K73" s="42">
        <v>14</v>
      </c>
      <c r="L73" s="42">
        <v>0</v>
      </c>
      <c r="M73" s="42">
        <v>0</v>
      </c>
      <c r="N73" s="42">
        <f t="shared" si="11"/>
        <v>3565</v>
      </c>
      <c r="O73" s="42">
        <v>3565</v>
      </c>
      <c r="P73" s="42">
        <v>0</v>
      </c>
      <c r="Q73" s="42">
        <v>0</v>
      </c>
      <c r="R73" s="47">
        <v>34</v>
      </c>
      <c r="S73" s="67"/>
    </row>
    <row r="74" spans="1:19" s="56" customFormat="1" ht="15" customHeight="1">
      <c r="A74" s="64" t="s">
        <v>96</v>
      </c>
      <c r="B74" s="65"/>
      <c r="C74" s="52">
        <f aca="true" t="shared" si="14" ref="C74:Q74">SUM(C75:C82)</f>
        <v>53</v>
      </c>
      <c r="D74" s="53">
        <f t="shared" si="14"/>
        <v>35</v>
      </c>
      <c r="E74" s="53">
        <f t="shared" si="14"/>
        <v>16</v>
      </c>
      <c r="F74" s="53">
        <f t="shared" si="14"/>
        <v>2</v>
      </c>
      <c r="G74" s="53">
        <f t="shared" si="14"/>
        <v>2864</v>
      </c>
      <c r="H74" s="53">
        <f t="shared" si="14"/>
        <v>636</v>
      </c>
      <c r="I74" s="53">
        <f t="shared" si="14"/>
        <v>14</v>
      </c>
      <c r="J74" s="53">
        <f t="shared" si="14"/>
        <v>14</v>
      </c>
      <c r="K74" s="53">
        <f t="shared" si="14"/>
        <v>111</v>
      </c>
      <c r="L74" s="53">
        <f t="shared" si="14"/>
        <v>1</v>
      </c>
      <c r="M74" s="53">
        <f t="shared" si="14"/>
        <v>5</v>
      </c>
      <c r="N74" s="53">
        <f t="shared" si="14"/>
        <v>81439</v>
      </c>
      <c r="O74" s="53">
        <f t="shared" si="14"/>
        <v>78844</v>
      </c>
      <c r="P74" s="53">
        <f t="shared" si="14"/>
        <v>2595</v>
      </c>
      <c r="Q74" s="53">
        <f t="shared" si="14"/>
        <v>0</v>
      </c>
      <c r="R74" s="66" t="s">
        <v>97</v>
      </c>
      <c r="S74" s="68"/>
    </row>
    <row r="75" spans="1:19" s="44" customFormat="1" ht="15" customHeight="1">
      <c r="A75" s="11">
        <v>35</v>
      </c>
      <c r="B75" s="63" t="s">
        <v>98</v>
      </c>
      <c r="C75" s="41">
        <f t="shared" si="13"/>
        <v>9</v>
      </c>
      <c r="D75" s="42">
        <v>6</v>
      </c>
      <c r="E75" s="42">
        <v>2</v>
      </c>
      <c r="F75" s="42">
        <v>1</v>
      </c>
      <c r="G75" s="42">
        <v>422</v>
      </c>
      <c r="H75" s="42">
        <v>27</v>
      </c>
      <c r="I75" s="42">
        <v>0</v>
      </c>
      <c r="J75" s="42">
        <v>3</v>
      </c>
      <c r="K75" s="42">
        <v>18</v>
      </c>
      <c r="L75" s="42">
        <v>0</v>
      </c>
      <c r="M75" s="42">
        <v>2</v>
      </c>
      <c r="N75" s="42">
        <f aca="true" t="shared" si="15" ref="N75:N82">SUM(O75:Q75)</f>
        <v>19252</v>
      </c>
      <c r="O75" s="42">
        <v>19086</v>
      </c>
      <c r="P75" s="42">
        <v>166</v>
      </c>
      <c r="Q75" s="42">
        <v>0</v>
      </c>
      <c r="R75" s="47">
        <v>35</v>
      </c>
      <c r="S75" s="67"/>
    </row>
    <row r="76" spans="1:19" s="44" customFormat="1" ht="15" customHeight="1">
      <c r="A76" s="11">
        <f aca="true" t="shared" si="16" ref="A76:A82">A75+1</f>
        <v>36</v>
      </c>
      <c r="B76" s="63" t="s">
        <v>99</v>
      </c>
      <c r="C76" s="41">
        <f t="shared" si="13"/>
        <v>10</v>
      </c>
      <c r="D76" s="42">
        <v>7</v>
      </c>
      <c r="E76" s="42">
        <v>3</v>
      </c>
      <c r="F76" s="42">
        <v>0</v>
      </c>
      <c r="G76" s="42">
        <v>477</v>
      </c>
      <c r="H76" s="42">
        <v>240</v>
      </c>
      <c r="I76" s="42">
        <v>5</v>
      </c>
      <c r="J76" s="42">
        <v>3</v>
      </c>
      <c r="K76" s="42">
        <v>20</v>
      </c>
      <c r="L76" s="42">
        <v>0</v>
      </c>
      <c r="M76" s="42">
        <v>0</v>
      </c>
      <c r="N76" s="42">
        <f t="shared" si="15"/>
        <v>11055</v>
      </c>
      <c r="O76" s="42">
        <v>10358</v>
      </c>
      <c r="P76" s="42">
        <v>697</v>
      </c>
      <c r="Q76" s="42">
        <v>0</v>
      </c>
      <c r="R76" s="47">
        <v>36</v>
      </c>
      <c r="S76" s="67"/>
    </row>
    <row r="77" spans="1:19" s="44" customFormat="1" ht="15" customHeight="1">
      <c r="A77" s="11">
        <f t="shared" si="16"/>
        <v>37</v>
      </c>
      <c r="B77" s="63" t="s">
        <v>100</v>
      </c>
      <c r="C77" s="41">
        <f t="shared" si="13"/>
        <v>4</v>
      </c>
      <c r="D77" s="42">
        <v>4</v>
      </c>
      <c r="E77" s="42">
        <v>0</v>
      </c>
      <c r="F77" s="42">
        <v>0</v>
      </c>
      <c r="G77" s="42">
        <v>466</v>
      </c>
      <c r="H77" s="42">
        <v>0</v>
      </c>
      <c r="I77" s="42">
        <v>1</v>
      </c>
      <c r="J77" s="42">
        <v>3</v>
      </c>
      <c r="K77" s="42">
        <v>14</v>
      </c>
      <c r="L77" s="42">
        <v>0</v>
      </c>
      <c r="M77" s="42">
        <v>0</v>
      </c>
      <c r="N77" s="42">
        <f t="shared" si="15"/>
        <v>10319</v>
      </c>
      <c r="O77" s="42">
        <v>10319</v>
      </c>
      <c r="P77" s="42">
        <v>0</v>
      </c>
      <c r="Q77" s="42">
        <v>0</v>
      </c>
      <c r="R77" s="47">
        <v>37</v>
      </c>
      <c r="S77" s="67"/>
    </row>
    <row r="78" spans="1:19" s="44" customFormat="1" ht="15" customHeight="1">
      <c r="A78" s="11">
        <f t="shared" si="16"/>
        <v>38</v>
      </c>
      <c r="B78" s="63" t="s">
        <v>101</v>
      </c>
      <c r="C78" s="41">
        <f t="shared" si="13"/>
        <v>11</v>
      </c>
      <c r="D78" s="42">
        <v>7</v>
      </c>
      <c r="E78" s="42">
        <v>3</v>
      </c>
      <c r="F78" s="42">
        <v>1</v>
      </c>
      <c r="G78" s="42">
        <v>344</v>
      </c>
      <c r="H78" s="42">
        <v>64</v>
      </c>
      <c r="I78" s="42">
        <v>1</v>
      </c>
      <c r="J78" s="42">
        <v>2</v>
      </c>
      <c r="K78" s="42">
        <v>10</v>
      </c>
      <c r="L78" s="42">
        <v>0</v>
      </c>
      <c r="M78" s="42">
        <v>2</v>
      </c>
      <c r="N78" s="42">
        <f t="shared" si="15"/>
        <v>8388</v>
      </c>
      <c r="O78" s="42">
        <v>6860</v>
      </c>
      <c r="P78" s="42">
        <v>1528</v>
      </c>
      <c r="Q78" s="42">
        <v>0</v>
      </c>
      <c r="R78" s="47">
        <v>38</v>
      </c>
      <c r="S78" s="67"/>
    </row>
    <row r="79" spans="1:19" s="44" customFormat="1" ht="15" customHeight="1">
      <c r="A79" s="11">
        <f t="shared" si="16"/>
        <v>39</v>
      </c>
      <c r="B79" s="63" t="s">
        <v>102</v>
      </c>
      <c r="C79" s="41">
        <f t="shared" si="13"/>
        <v>3</v>
      </c>
      <c r="D79" s="42">
        <v>1</v>
      </c>
      <c r="E79" s="42">
        <v>2</v>
      </c>
      <c r="F79" s="42">
        <v>0</v>
      </c>
      <c r="G79" s="42">
        <v>115</v>
      </c>
      <c r="H79" s="42">
        <v>28</v>
      </c>
      <c r="I79" s="42">
        <v>0</v>
      </c>
      <c r="J79" s="42">
        <v>1</v>
      </c>
      <c r="K79" s="42">
        <v>6</v>
      </c>
      <c r="L79" s="42">
        <v>0</v>
      </c>
      <c r="M79" s="42">
        <v>1</v>
      </c>
      <c r="N79" s="42">
        <f t="shared" si="15"/>
        <v>2252</v>
      </c>
      <c r="O79" s="42">
        <v>2155</v>
      </c>
      <c r="P79" s="42">
        <v>97</v>
      </c>
      <c r="Q79" s="42">
        <v>0</v>
      </c>
      <c r="R79" s="47">
        <v>39</v>
      </c>
      <c r="S79" s="67"/>
    </row>
    <row r="80" spans="1:19" s="44" customFormat="1" ht="15" customHeight="1">
      <c r="A80" s="11">
        <f t="shared" si="16"/>
        <v>40</v>
      </c>
      <c r="B80" s="63" t="s">
        <v>103</v>
      </c>
      <c r="C80" s="41">
        <f t="shared" si="13"/>
        <v>9</v>
      </c>
      <c r="D80" s="42">
        <v>6</v>
      </c>
      <c r="E80" s="42">
        <v>3</v>
      </c>
      <c r="F80" s="42">
        <v>0</v>
      </c>
      <c r="G80" s="42">
        <v>653</v>
      </c>
      <c r="H80" s="42">
        <v>154</v>
      </c>
      <c r="I80" s="42">
        <v>6</v>
      </c>
      <c r="J80" s="42">
        <v>1</v>
      </c>
      <c r="K80" s="42">
        <v>38</v>
      </c>
      <c r="L80" s="42">
        <v>0</v>
      </c>
      <c r="M80" s="42">
        <v>0</v>
      </c>
      <c r="N80" s="42">
        <f t="shared" si="15"/>
        <v>22353</v>
      </c>
      <c r="O80" s="42">
        <v>22338</v>
      </c>
      <c r="P80" s="42">
        <v>15</v>
      </c>
      <c r="Q80" s="42">
        <v>0</v>
      </c>
      <c r="R80" s="47">
        <v>40</v>
      </c>
      <c r="S80" s="67"/>
    </row>
    <row r="81" spans="1:19" s="44" customFormat="1" ht="15" customHeight="1">
      <c r="A81" s="11">
        <f t="shared" si="16"/>
        <v>41</v>
      </c>
      <c r="B81" s="63" t="s">
        <v>104</v>
      </c>
      <c r="C81" s="41">
        <f t="shared" si="13"/>
        <v>2</v>
      </c>
      <c r="D81" s="42">
        <v>2</v>
      </c>
      <c r="E81" s="42">
        <v>0</v>
      </c>
      <c r="F81" s="42">
        <v>0</v>
      </c>
      <c r="G81" s="42">
        <v>203</v>
      </c>
      <c r="H81" s="42">
        <v>0</v>
      </c>
      <c r="I81" s="42">
        <v>1</v>
      </c>
      <c r="J81" s="42">
        <v>0</v>
      </c>
      <c r="K81" s="42">
        <v>4</v>
      </c>
      <c r="L81" s="42">
        <v>0</v>
      </c>
      <c r="M81" s="42">
        <v>0</v>
      </c>
      <c r="N81" s="42">
        <f t="shared" si="15"/>
        <v>3324</v>
      </c>
      <c r="O81" s="42">
        <v>3324</v>
      </c>
      <c r="P81" s="42">
        <v>0</v>
      </c>
      <c r="Q81" s="42">
        <v>0</v>
      </c>
      <c r="R81" s="47">
        <v>41</v>
      </c>
      <c r="S81" s="67"/>
    </row>
    <row r="82" spans="1:19" s="44" customFormat="1" ht="15" customHeight="1">
      <c r="A82" s="11">
        <f t="shared" si="16"/>
        <v>42</v>
      </c>
      <c r="B82" s="63" t="s">
        <v>105</v>
      </c>
      <c r="C82" s="41">
        <f t="shared" si="13"/>
        <v>5</v>
      </c>
      <c r="D82" s="42">
        <v>2</v>
      </c>
      <c r="E82" s="42">
        <v>3</v>
      </c>
      <c r="F82" s="42">
        <v>0</v>
      </c>
      <c r="G82" s="42">
        <v>184</v>
      </c>
      <c r="H82" s="42">
        <v>123</v>
      </c>
      <c r="I82" s="42">
        <v>0</v>
      </c>
      <c r="J82" s="42">
        <v>1</v>
      </c>
      <c r="K82" s="42">
        <v>1</v>
      </c>
      <c r="L82" s="42">
        <v>1</v>
      </c>
      <c r="M82" s="42">
        <v>0</v>
      </c>
      <c r="N82" s="42">
        <f t="shared" si="15"/>
        <v>4496</v>
      </c>
      <c r="O82" s="42">
        <v>4404</v>
      </c>
      <c r="P82" s="42">
        <v>92</v>
      </c>
      <c r="Q82" s="42">
        <v>0</v>
      </c>
      <c r="R82" s="47">
        <v>42</v>
      </c>
      <c r="S82" s="67"/>
    </row>
    <row r="83" spans="1:19" s="56" customFormat="1" ht="15" customHeight="1">
      <c r="A83" s="64" t="s">
        <v>106</v>
      </c>
      <c r="B83" s="65"/>
      <c r="C83" s="52">
        <f aca="true" t="shared" si="17" ref="C83:Q83">SUM(C84:C86)</f>
        <v>6</v>
      </c>
      <c r="D83" s="53">
        <f t="shared" si="17"/>
        <v>5</v>
      </c>
      <c r="E83" s="53">
        <f t="shared" si="17"/>
        <v>1</v>
      </c>
      <c r="F83" s="53">
        <f t="shared" si="17"/>
        <v>0</v>
      </c>
      <c r="G83" s="53">
        <f t="shared" si="17"/>
        <v>352</v>
      </c>
      <c r="H83" s="53">
        <f t="shared" si="17"/>
        <v>120</v>
      </c>
      <c r="I83" s="53">
        <f t="shared" si="17"/>
        <v>2</v>
      </c>
      <c r="J83" s="53">
        <f t="shared" si="17"/>
        <v>2</v>
      </c>
      <c r="K83" s="53">
        <f t="shared" si="17"/>
        <v>11</v>
      </c>
      <c r="L83" s="53">
        <f t="shared" si="17"/>
        <v>0</v>
      </c>
      <c r="M83" s="53">
        <f t="shared" si="17"/>
        <v>2</v>
      </c>
      <c r="N83" s="53">
        <f t="shared" si="17"/>
        <v>10142</v>
      </c>
      <c r="O83" s="53">
        <f t="shared" si="17"/>
        <v>10142</v>
      </c>
      <c r="P83" s="53">
        <f t="shared" si="17"/>
        <v>0</v>
      </c>
      <c r="Q83" s="53">
        <f t="shared" si="17"/>
        <v>0</v>
      </c>
      <c r="R83" s="66" t="s">
        <v>107</v>
      </c>
      <c r="S83" s="68"/>
    </row>
    <row r="84" spans="1:19" s="44" customFormat="1" ht="15" customHeight="1">
      <c r="A84" s="11">
        <v>43</v>
      </c>
      <c r="B84" s="63" t="s">
        <v>108</v>
      </c>
      <c r="C84" s="41">
        <f t="shared" si="13"/>
        <v>2</v>
      </c>
      <c r="D84" s="42">
        <v>2</v>
      </c>
      <c r="E84" s="42">
        <v>0</v>
      </c>
      <c r="F84" s="42">
        <v>0</v>
      </c>
      <c r="G84" s="42">
        <v>186</v>
      </c>
      <c r="H84" s="42">
        <v>0</v>
      </c>
      <c r="I84" s="42">
        <v>0</v>
      </c>
      <c r="J84" s="42">
        <v>1</v>
      </c>
      <c r="K84" s="42">
        <v>1</v>
      </c>
      <c r="L84" s="42">
        <v>0</v>
      </c>
      <c r="M84" s="42">
        <v>2</v>
      </c>
      <c r="N84" s="42">
        <f>SUM(O84:Q84)</f>
        <v>4770</v>
      </c>
      <c r="O84" s="42">
        <v>4770</v>
      </c>
      <c r="P84" s="42">
        <v>0</v>
      </c>
      <c r="Q84" s="42">
        <v>0</v>
      </c>
      <c r="R84" s="47">
        <v>43</v>
      </c>
      <c r="S84" s="67"/>
    </row>
    <row r="85" spans="1:19" s="44" customFormat="1" ht="15" customHeight="1">
      <c r="A85" s="11">
        <f>A84+1</f>
        <v>44</v>
      </c>
      <c r="B85" s="63" t="s">
        <v>109</v>
      </c>
      <c r="C85" s="41">
        <f t="shared" si="13"/>
        <v>1</v>
      </c>
      <c r="D85" s="42">
        <v>1</v>
      </c>
      <c r="E85" s="42">
        <v>0</v>
      </c>
      <c r="F85" s="42">
        <v>0</v>
      </c>
      <c r="G85" s="42">
        <v>3</v>
      </c>
      <c r="H85" s="42">
        <v>0</v>
      </c>
      <c r="I85" s="42">
        <v>1</v>
      </c>
      <c r="J85" s="42">
        <v>0</v>
      </c>
      <c r="K85" s="42">
        <v>5</v>
      </c>
      <c r="L85" s="42">
        <v>0</v>
      </c>
      <c r="M85" s="42">
        <v>0</v>
      </c>
      <c r="N85" s="42">
        <f>SUM(O85:Q85)</f>
        <v>13</v>
      </c>
      <c r="O85" s="42">
        <v>13</v>
      </c>
      <c r="P85" s="42">
        <v>0</v>
      </c>
      <c r="Q85" s="42">
        <v>0</v>
      </c>
      <c r="R85" s="47">
        <v>44</v>
      </c>
      <c r="S85" s="67"/>
    </row>
    <row r="86" spans="1:19" s="44" customFormat="1" ht="15" customHeight="1">
      <c r="A86" s="11">
        <f>A85+1</f>
        <v>45</v>
      </c>
      <c r="B86" s="63" t="s">
        <v>110</v>
      </c>
      <c r="C86" s="41">
        <f t="shared" si="13"/>
        <v>3</v>
      </c>
      <c r="D86" s="42">
        <v>2</v>
      </c>
      <c r="E86" s="42">
        <v>1</v>
      </c>
      <c r="F86" s="42">
        <v>0</v>
      </c>
      <c r="G86" s="42">
        <v>163</v>
      </c>
      <c r="H86" s="42">
        <v>120</v>
      </c>
      <c r="I86" s="42">
        <v>1</v>
      </c>
      <c r="J86" s="42">
        <v>1</v>
      </c>
      <c r="K86" s="42">
        <v>5</v>
      </c>
      <c r="L86" s="42">
        <v>0</v>
      </c>
      <c r="M86" s="42">
        <v>0</v>
      </c>
      <c r="N86" s="42">
        <f>SUM(O86:Q86)</f>
        <v>5359</v>
      </c>
      <c r="O86" s="42">
        <v>5359</v>
      </c>
      <c r="P86" s="42">
        <v>0</v>
      </c>
      <c r="Q86" s="42">
        <v>0</v>
      </c>
      <c r="R86" s="47">
        <v>45</v>
      </c>
      <c r="S86" s="67"/>
    </row>
    <row r="87" spans="1:19" s="56" customFormat="1" ht="15" customHeight="1">
      <c r="A87" s="64" t="s">
        <v>111</v>
      </c>
      <c r="B87" s="65"/>
      <c r="C87" s="52">
        <f aca="true" t="shared" si="18" ref="C87:Q87">SUM(C88:C89)</f>
        <v>24</v>
      </c>
      <c r="D87" s="53">
        <f t="shared" si="18"/>
        <v>11</v>
      </c>
      <c r="E87" s="53">
        <f t="shared" si="18"/>
        <v>10</v>
      </c>
      <c r="F87" s="53">
        <f t="shared" si="18"/>
        <v>3</v>
      </c>
      <c r="G87" s="53">
        <f>SUM(G88:G89)</f>
        <v>832</v>
      </c>
      <c r="H87" s="53">
        <f t="shared" si="18"/>
        <v>198</v>
      </c>
      <c r="I87" s="53">
        <f t="shared" si="18"/>
        <v>7</v>
      </c>
      <c r="J87" s="53">
        <f t="shared" si="18"/>
        <v>2</v>
      </c>
      <c r="K87" s="53">
        <f t="shared" si="18"/>
        <v>53</v>
      </c>
      <c r="L87" s="53">
        <f t="shared" si="18"/>
        <v>0</v>
      </c>
      <c r="M87" s="53">
        <f t="shared" si="18"/>
        <v>0</v>
      </c>
      <c r="N87" s="53">
        <f t="shared" si="18"/>
        <v>26124</v>
      </c>
      <c r="O87" s="53">
        <f t="shared" si="18"/>
        <v>23324</v>
      </c>
      <c r="P87" s="53">
        <f t="shared" si="18"/>
        <v>2489</v>
      </c>
      <c r="Q87" s="53">
        <f t="shared" si="18"/>
        <v>311</v>
      </c>
      <c r="R87" s="66" t="s">
        <v>112</v>
      </c>
      <c r="S87" s="68"/>
    </row>
    <row r="88" spans="1:19" s="44" customFormat="1" ht="15" customHeight="1">
      <c r="A88" s="11">
        <v>46</v>
      </c>
      <c r="B88" s="63" t="s">
        <v>113</v>
      </c>
      <c r="C88" s="41">
        <f aca="true" t="shared" si="19" ref="C88:C103">SUM(D88:F88)</f>
        <v>9</v>
      </c>
      <c r="D88" s="42">
        <v>2</v>
      </c>
      <c r="E88" s="42">
        <v>5</v>
      </c>
      <c r="F88" s="42">
        <v>2</v>
      </c>
      <c r="G88" s="42">
        <v>1</v>
      </c>
      <c r="H88" s="42">
        <v>98</v>
      </c>
      <c r="I88" s="42">
        <v>2</v>
      </c>
      <c r="J88" s="42">
        <v>0</v>
      </c>
      <c r="K88" s="42">
        <v>6</v>
      </c>
      <c r="L88" s="42">
        <v>0</v>
      </c>
      <c r="M88" s="42">
        <v>0</v>
      </c>
      <c r="N88" s="42">
        <f aca="true" t="shared" si="20" ref="N88:N95">SUM(O88:Q88)</f>
        <v>767</v>
      </c>
      <c r="O88" s="42">
        <v>380</v>
      </c>
      <c r="P88" s="42">
        <v>93</v>
      </c>
      <c r="Q88" s="42">
        <v>294</v>
      </c>
      <c r="R88" s="47">
        <v>46</v>
      </c>
      <c r="S88" s="67"/>
    </row>
    <row r="89" spans="1:19" s="44" customFormat="1" ht="15" customHeight="1">
      <c r="A89" s="11">
        <f>A88+1</f>
        <v>47</v>
      </c>
      <c r="B89" s="63" t="s">
        <v>114</v>
      </c>
      <c r="C89" s="41">
        <f t="shared" si="19"/>
        <v>15</v>
      </c>
      <c r="D89" s="42">
        <v>9</v>
      </c>
      <c r="E89" s="42">
        <v>5</v>
      </c>
      <c r="F89" s="42">
        <v>1</v>
      </c>
      <c r="G89" s="42">
        <v>831</v>
      </c>
      <c r="H89" s="42">
        <v>100</v>
      </c>
      <c r="I89" s="42">
        <v>5</v>
      </c>
      <c r="J89" s="42">
        <v>2</v>
      </c>
      <c r="K89" s="42">
        <v>47</v>
      </c>
      <c r="L89" s="42">
        <v>0</v>
      </c>
      <c r="M89" s="42">
        <v>0</v>
      </c>
      <c r="N89" s="42">
        <f t="shared" si="20"/>
        <v>25357</v>
      </c>
      <c r="O89" s="42">
        <v>22944</v>
      </c>
      <c r="P89" s="42">
        <v>2396</v>
      </c>
      <c r="Q89" s="42">
        <v>17</v>
      </c>
      <c r="R89" s="47">
        <v>47</v>
      </c>
      <c r="S89" s="67"/>
    </row>
    <row r="90" spans="1:19" s="56" customFormat="1" ht="15" customHeight="1">
      <c r="A90" s="64" t="s">
        <v>115</v>
      </c>
      <c r="B90" s="65"/>
      <c r="C90" s="52">
        <f aca="true" t="shared" si="21" ref="C90:Q90">SUM(C91:C95)</f>
        <v>9</v>
      </c>
      <c r="D90" s="53">
        <f t="shared" si="21"/>
        <v>6</v>
      </c>
      <c r="E90" s="53">
        <f t="shared" si="21"/>
        <v>2</v>
      </c>
      <c r="F90" s="53">
        <f t="shared" si="21"/>
        <v>1</v>
      </c>
      <c r="G90" s="53">
        <f>SUM(G91:G95)</f>
        <v>302</v>
      </c>
      <c r="H90" s="53">
        <f t="shared" si="21"/>
        <v>12</v>
      </c>
      <c r="I90" s="53">
        <f t="shared" si="21"/>
        <v>1</v>
      </c>
      <c r="J90" s="53">
        <f t="shared" si="21"/>
        <v>2</v>
      </c>
      <c r="K90" s="53">
        <f t="shared" si="21"/>
        <v>11</v>
      </c>
      <c r="L90" s="53">
        <f t="shared" si="21"/>
        <v>0</v>
      </c>
      <c r="M90" s="53">
        <f t="shared" si="21"/>
        <v>0</v>
      </c>
      <c r="N90" s="94">
        <f t="shared" si="20"/>
        <v>14622</v>
      </c>
      <c r="O90" s="53">
        <v>14599</v>
      </c>
      <c r="P90" s="53">
        <f t="shared" si="21"/>
        <v>23</v>
      </c>
      <c r="Q90" s="53">
        <f t="shared" si="21"/>
        <v>0</v>
      </c>
      <c r="R90" s="66" t="s">
        <v>116</v>
      </c>
      <c r="S90" s="68"/>
    </row>
    <row r="91" spans="1:19" s="44" customFormat="1" ht="15" customHeight="1">
      <c r="A91" s="11">
        <v>48</v>
      </c>
      <c r="B91" s="63" t="s">
        <v>117</v>
      </c>
      <c r="C91" s="41">
        <f t="shared" si="19"/>
        <v>2</v>
      </c>
      <c r="D91" s="42">
        <v>2</v>
      </c>
      <c r="E91" s="42">
        <v>0</v>
      </c>
      <c r="F91" s="42">
        <v>0</v>
      </c>
      <c r="G91" s="42">
        <v>266</v>
      </c>
      <c r="H91" s="42">
        <v>0</v>
      </c>
      <c r="I91" s="42">
        <v>0</v>
      </c>
      <c r="J91" s="42">
        <v>2</v>
      </c>
      <c r="K91" s="42">
        <v>7</v>
      </c>
      <c r="L91" s="42">
        <v>0</v>
      </c>
      <c r="M91" s="42">
        <v>0</v>
      </c>
      <c r="N91" s="42">
        <f t="shared" si="20"/>
        <v>14016</v>
      </c>
      <c r="O91" s="42">
        <v>14016</v>
      </c>
      <c r="P91" s="42">
        <v>0</v>
      </c>
      <c r="Q91" s="42">
        <v>0</v>
      </c>
      <c r="R91" s="47">
        <v>48</v>
      </c>
      <c r="S91" s="67"/>
    </row>
    <row r="92" spans="1:19" s="44" customFormat="1" ht="15" customHeight="1">
      <c r="A92" s="11">
        <f>A91+1</f>
        <v>49</v>
      </c>
      <c r="B92" s="63" t="s">
        <v>118</v>
      </c>
      <c r="C92" s="41">
        <f t="shared" si="19"/>
        <v>1</v>
      </c>
      <c r="D92" s="42">
        <v>1</v>
      </c>
      <c r="E92" s="42">
        <v>0</v>
      </c>
      <c r="F92" s="42">
        <v>0</v>
      </c>
      <c r="G92" s="42">
        <v>10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f t="shared" si="20"/>
        <v>300</v>
      </c>
      <c r="O92" s="42">
        <v>300</v>
      </c>
      <c r="P92" s="42">
        <v>0</v>
      </c>
      <c r="Q92" s="42">
        <v>0</v>
      </c>
      <c r="R92" s="47">
        <v>49</v>
      </c>
      <c r="S92" s="67"/>
    </row>
    <row r="93" spans="1:19" s="44" customFormat="1" ht="15" customHeight="1">
      <c r="A93" s="11">
        <f>A92+1</f>
        <v>50</v>
      </c>
      <c r="B93" s="63" t="s">
        <v>119</v>
      </c>
      <c r="C93" s="41">
        <f t="shared" si="19"/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f t="shared" si="20"/>
        <v>0</v>
      </c>
      <c r="O93" s="42">
        <v>0</v>
      </c>
      <c r="P93" s="42">
        <v>0</v>
      </c>
      <c r="Q93" s="42">
        <v>0</v>
      </c>
      <c r="R93" s="47">
        <v>50</v>
      </c>
      <c r="S93" s="67"/>
    </row>
    <row r="94" spans="1:19" s="44" customFormat="1" ht="15" customHeight="1">
      <c r="A94" s="11">
        <f>A93+1</f>
        <v>51</v>
      </c>
      <c r="B94" s="63" t="s">
        <v>120</v>
      </c>
      <c r="C94" s="41">
        <f t="shared" si="19"/>
        <v>1</v>
      </c>
      <c r="D94" s="42">
        <v>1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f t="shared" si="20"/>
        <v>3</v>
      </c>
      <c r="O94" s="42">
        <v>3</v>
      </c>
      <c r="P94" s="42">
        <v>0</v>
      </c>
      <c r="Q94" s="42">
        <v>0</v>
      </c>
      <c r="R94" s="47">
        <v>51</v>
      </c>
      <c r="S94" s="67"/>
    </row>
    <row r="95" spans="1:19" s="44" customFormat="1" ht="15" customHeight="1">
      <c r="A95" s="11">
        <f>A94+1</f>
        <v>52</v>
      </c>
      <c r="B95" s="63" t="s">
        <v>121</v>
      </c>
      <c r="C95" s="41">
        <f t="shared" si="19"/>
        <v>5</v>
      </c>
      <c r="D95" s="42">
        <v>2</v>
      </c>
      <c r="E95" s="42">
        <v>2</v>
      </c>
      <c r="F95" s="42">
        <v>1</v>
      </c>
      <c r="G95" s="42">
        <v>26</v>
      </c>
      <c r="H95" s="42">
        <v>12</v>
      </c>
      <c r="I95" s="42">
        <v>1</v>
      </c>
      <c r="J95" s="42">
        <v>0</v>
      </c>
      <c r="K95" s="42">
        <v>4</v>
      </c>
      <c r="L95" s="42">
        <v>0</v>
      </c>
      <c r="M95" s="42">
        <v>0</v>
      </c>
      <c r="N95" s="42">
        <f t="shared" si="20"/>
        <v>303</v>
      </c>
      <c r="O95" s="42">
        <v>280</v>
      </c>
      <c r="P95" s="42">
        <v>23</v>
      </c>
      <c r="Q95" s="42">
        <v>0</v>
      </c>
      <c r="R95" s="47">
        <v>52</v>
      </c>
      <c r="S95" s="67"/>
    </row>
    <row r="96" spans="1:19" s="56" customFormat="1" ht="15" customHeight="1">
      <c r="A96" s="64" t="s">
        <v>122</v>
      </c>
      <c r="B96" s="65"/>
      <c r="C96" s="52">
        <f aca="true" t="shared" si="22" ref="C96:I96">SUM(C97:C100)</f>
        <v>18</v>
      </c>
      <c r="D96" s="53">
        <f t="shared" si="22"/>
        <v>11</v>
      </c>
      <c r="E96" s="53">
        <f>SUM(E97:E100)</f>
        <v>3</v>
      </c>
      <c r="F96" s="53">
        <f t="shared" si="22"/>
        <v>4</v>
      </c>
      <c r="G96" s="53">
        <f t="shared" si="22"/>
        <v>925</v>
      </c>
      <c r="H96" s="53">
        <f t="shared" si="22"/>
        <v>265</v>
      </c>
      <c r="I96" s="53">
        <f t="shared" si="22"/>
        <v>3</v>
      </c>
      <c r="J96" s="53">
        <v>5</v>
      </c>
      <c r="K96" s="53">
        <f aca="true" t="shared" si="23" ref="K96:Q96">SUM(K97:K100)</f>
        <v>29</v>
      </c>
      <c r="L96" s="53">
        <f t="shared" si="23"/>
        <v>0</v>
      </c>
      <c r="M96" s="53">
        <f t="shared" si="23"/>
        <v>1</v>
      </c>
      <c r="N96" s="53">
        <f t="shared" si="23"/>
        <v>47168</v>
      </c>
      <c r="O96" s="53">
        <f>SUM(O97:O100)</f>
        <v>45403</v>
      </c>
      <c r="P96" s="53">
        <f t="shared" si="23"/>
        <v>1345</v>
      </c>
      <c r="Q96" s="53">
        <f t="shared" si="23"/>
        <v>420</v>
      </c>
      <c r="R96" s="66" t="s">
        <v>123</v>
      </c>
      <c r="S96" s="68"/>
    </row>
    <row r="97" spans="1:19" s="44" customFormat="1" ht="15" customHeight="1">
      <c r="A97" s="11">
        <v>53</v>
      </c>
      <c r="B97" s="63" t="s">
        <v>124</v>
      </c>
      <c r="C97" s="41">
        <f t="shared" si="19"/>
        <v>7</v>
      </c>
      <c r="D97" s="42">
        <v>4</v>
      </c>
      <c r="E97" s="42">
        <v>1</v>
      </c>
      <c r="F97" s="42">
        <v>2</v>
      </c>
      <c r="G97" s="42">
        <v>292</v>
      </c>
      <c r="H97" s="42">
        <v>9</v>
      </c>
      <c r="I97" s="42">
        <v>1</v>
      </c>
      <c r="J97" s="42">
        <v>1</v>
      </c>
      <c r="K97" s="42">
        <v>5</v>
      </c>
      <c r="L97" s="42">
        <v>0</v>
      </c>
      <c r="M97" s="42">
        <v>0</v>
      </c>
      <c r="N97" s="42">
        <f>SUM(O97:Q97)</f>
        <v>18200</v>
      </c>
      <c r="O97" s="42">
        <v>18050</v>
      </c>
      <c r="P97" s="42">
        <v>150</v>
      </c>
      <c r="Q97" s="42">
        <v>0</v>
      </c>
      <c r="R97" s="47">
        <v>53</v>
      </c>
      <c r="S97" s="67"/>
    </row>
    <row r="98" spans="1:19" s="44" customFormat="1" ht="15" customHeight="1">
      <c r="A98" s="11">
        <f>A97+1</f>
        <v>54</v>
      </c>
      <c r="B98" s="63" t="s">
        <v>125</v>
      </c>
      <c r="C98" s="41">
        <f t="shared" si="19"/>
        <v>1</v>
      </c>
      <c r="D98" s="42">
        <v>1</v>
      </c>
      <c r="E98" s="42">
        <v>0</v>
      </c>
      <c r="F98" s="42">
        <v>0</v>
      </c>
      <c r="G98" s="42">
        <v>12</v>
      </c>
      <c r="H98" s="42">
        <v>0</v>
      </c>
      <c r="I98" s="42">
        <v>0</v>
      </c>
      <c r="J98" s="42">
        <v>1</v>
      </c>
      <c r="K98" s="42">
        <v>3</v>
      </c>
      <c r="L98" s="42">
        <v>0</v>
      </c>
      <c r="M98" s="42">
        <v>0</v>
      </c>
      <c r="N98" s="42">
        <f>SUM(O98:Q98)</f>
        <v>458</v>
      </c>
      <c r="O98" s="42">
        <v>458</v>
      </c>
      <c r="P98" s="42">
        <v>0</v>
      </c>
      <c r="Q98" s="42">
        <v>0</v>
      </c>
      <c r="R98" s="47">
        <v>54</v>
      </c>
      <c r="S98" s="67"/>
    </row>
    <row r="99" spans="1:19" s="44" customFormat="1" ht="15" customHeight="1">
      <c r="A99" s="11">
        <f>A98+1</f>
        <v>55</v>
      </c>
      <c r="B99" s="63" t="s">
        <v>126</v>
      </c>
      <c r="C99" s="41">
        <f t="shared" si="19"/>
        <v>8</v>
      </c>
      <c r="D99" s="42">
        <v>5</v>
      </c>
      <c r="E99" s="42">
        <v>1</v>
      </c>
      <c r="F99" s="42">
        <v>2</v>
      </c>
      <c r="G99" s="42">
        <v>316</v>
      </c>
      <c r="H99" s="42">
        <v>250</v>
      </c>
      <c r="I99" s="42">
        <v>2</v>
      </c>
      <c r="J99" s="42">
        <v>2</v>
      </c>
      <c r="K99" s="42">
        <v>14</v>
      </c>
      <c r="L99" s="42">
        <v>0</v>
      </c>
      <c r="M99" s="42">
        <v>1</v>
      </c>
      <c r="N99" s="42">
        <f>SUM(O99:Q99)</f>
        <v>12066</v>
      </c>
      <c r="O99" s="42">
        <v>10471</v>
      </c>
      <c r="P99" s="42">
        <v>1175</v>
      </c>
      <c r="Q99" s="42">
        <v>420</v>
      </c>
      <c r="R99" s="47">
        <v>55</v>
      </c>
      <c r="S99" s="67"/>
    </row>
    <row r="100" spans="1:19" s="44" customFormat="1" ht="15" customHeight="1">
      <c r="A100" s="11">
        <f>A99+1</f>
        <v>56</v>
      </c>
      <c r="B100" s="63" t="s">
        <v>127</v>
      </c>
      <c r="C100" s="41">
        <f t="shared" si="19"/>
        <v>2</v>
      </c>
      <c r="D100" s="42">
        <v>1</v>
      </c>
      <c r="E100" s="42">
        <v>1</v>
      </c>
      <c r="F100" s="42">
        <v>0</v>
      </c>
      <c r="G100" s="42">
        <v>305</v>
      </c>
      <c r="H100" s="42">
        <v>6</v>
      </c>
      <c r="I100" s="42">
        <v>0</v>
      </c>
      <c r="J100" s="42">
        <v>1</v>
      </c>
      <c r="K100" s="42">
        <v>7</v>
      </c>
      <c r="L100" s="42">
        <v>0</v>
      </c>
      <c r="M100" s="42">
        <v>0</v>
      </c>
      <c r="N100" s="42">
        <f>SUM(O100:Q100)</f>
        <v>16444</v>
      </c>
      <c r="O100" s="42">
        <v>16424</v>
      </c>
      <c r="P100" s="42">
        <v>20</v>
      </c>
      <c r="Q100" s="42">
        <v>0</v>
      </c>
      <c r="R100" s="47">
        <v>56</v>
      </c>
      <c r="S100" s="67"/>
    </row>
    <row r="101" spans="1:18" s="56" customFormat="1" ht="15" customHeight="1">
      <c r="A101" s="64" t="s">
        <v>128</v>
      </c>
      <c r="B101" s="65"/>
      <c r="C101" s="52">
        <f aca="true" t="shared" si="24" ref="C101:Q101">SUM(C102:C103)</f>
        <v>10</v>
      </c>
      <c r="D101" s="53">
        <f t="shared" si="24"/>
        <v>8</v>
      </c>
      <c r="E101" s="53">
        <f t="shared" si="24"/>
        <v>2</v>
      </c>
      <c r="F101" s="53">
        <f t="shared" si="24"/>
        <v>0</v>
      </c>
      <c r="G101" s="53">
        <f t="shared" si="24"/>
        <v>344</v>
      </c>
      <c r="H101" s="53">
        <f t="shared" si="24"/>
        <v>340</v>
      </c>
      <c r="I101" s="53">
        <f t="shared" si="24"/>
        <v>3</v>
      </c>
      <c r="J101" s="53">
        <f t="shared" si="24"/>
        <v>2</v>
      </c>
      <c r="K101" s="53">
        <f t="shared" si="24"/>
        <v>24</v>
      </c>
      <c r="L101" s="53">
        <f t="shared" si="24"/>
        <v>0</v>
      </c>
      <c r="M101" s="53">
        <f t="shared" si="24"/>
        <v>0</v>
      </c>
      <c r="N101" s="53">
        <f t="shared" si="24"/>
        <v>12942</v>
      </c>
      <c r="O101" s="53">
        <f>SUM(O102:O103)</f>
        <v>12758</v>
      </c>
      <c r="P101" s="53">
        <f t="shared" si="24"/>
        <v>184</v>
      </c>
      <c r="Q101" s="53">
        <f t="shared" si="24"/>
        <v>0</v>
      </c>
      <c r="R101" s="66" t="s">
        <v>129</v>
      </c>
    </row>
    <row r="102" spans="1:18" s="44" customFormat="1" ht="15" customHeight="1">
      <c r="A102" s="11">
        <v>57</v>
      </c>
      <c r="B102" s="63" t="s">
        <v>130</v>
      </c>
      <c r="C102" s="41">
        <f t="shared" si="19"/>
        <v>2</v>
      </c>
      <c r="D102" s="42">
        <v>2</v>
      </c>
      <c r="E102" s="42">
        <v>0</v>
      </c>
      <c r="F102" s="42">
        <v>0</v>
      </c>
      <c r="G102" s="42">
        <v>25</v>
      </c>
      <c r="H102" s="42">
        <v>0</v>
      </c>
      <c r="I102" s="42">
        <v>1</v>
      </c>
      <c r="J102" s="42">
        <v>0</v>
      </c>
      <c r="K102" s="42">
        <v>4</v>
      </c>
      <c r="L102" s="42">
        <v>0</v>
      </c>
      <c r="M102" s="42">
        <v>0</v>
      </c>
      <c r="N102" s="42">
        <f>SUM(O102:Q102)</f>
        <v>2051</v>
      </c>
      <c r="O102" s="42">
        <v>2051</v>
      </c>
      <c r="P102" s="42">
        <v>0</v>
      </c>
      <c r="Q102" s="42">
        <v>0</v>
      </c>
      <c r="R102" s="47">
        <v>57</v>
      </c>
    </row>
    <row r="103" spans="1:18" s="44" customFormat="1" ht="15" customHeight="1">
      <c r="A103" s="69">
        <f>A102+1</f>
        <v>58</v>
      </c>
      <c r="B103" s="70" t="s">
        <v>131</v>
      </c>
      <c r="C103" s="95">
        <f t="shared" si="19"/>
        <v>8</v>
      </c>
      <c r="D103" s="71">
        <v>6</v>
      </c>
      <c r="E103" s="71">
        <v>2</v>
      </c>
      <c r="F103" s="71">
        <v>0</v>
      </c>
      <c r="G103" s="71">
        <v>319</v>
      </c>
      <c r="H103" s="71">
        <v>340</v>
      </c>
      <c r="I103" s="71">
        <v>2</v>
      </c>
      <c r="J103" s="71">
        <v>2</v>
      </c>
      <c r="K103" s="71">
        <v>20</v>
      </c>
      <c r="L103" s="71">
        <v>0</v>
      </c>
      <c r="M103" s="71">
        <v>0</v>
      </c>
      <c r="N103" s="71">
        <f>SUM(O103:Q103)</f>
        <v>10891</v>
      </c>
      <c r="O103" s="71">
        <v>10707</v>
      </c>
      <c r="P103" s="71">
        <v>184</v>
      </c>
      <c r="Q103" s="71">
        <v>0</v>
      </c>
      <c r="R103" s="72">
        <v>58</v>
      </c>
    </row>
    <row r="104" spans="1:18" s="49" customFormat="1" ht="12">
      <c r="A104" s="73"/>
      <c r="B104" s="73"/>
      <c r="C104" s="74"/>
      <c r="D104" s="74"/>
      <c r="E104" s="74"/>
      <c r="F104" s="74"/>
      <c r="G104" s="74"/>
      <c r="H104" s="74"/>
      <c r="I104" s="74"/>
      <c r="J104" s="5"/>
      <c r="K104" s="5"/>
      <c r="L104" s="5"/>
      <c r="M104" s="5"/>
      <c r="N104" s="5"/>
      <c r="O104" s="75"/>
      <c r="P104" s="75"/>
      <c r="Q104" s="75"/>
      <c r="R104" s="76"/>
    </row>
    <row r="105" spans="1:18" ht="13.5">
      <c r="A105" s="11"/>
      <c r="B105" s="96"/>
      <c r="C105" s="97"/>
      <c r="D105" s="97"/>
      <c r="E105" s="97"/>
      <c r="F105" s="97"/>
      <c r="G105" s="97"/>
      <c r="H105" s="97"/>
      <c r="I105" s="97"/>
      <c r="J105" s="98"/>
      <c r="K105" s="98"/>
      <c r="L105" s="98"/>
      <c r="M105" s="98"/>
      <c r="N105" s="98"/>
      <c r="O105" s="98"/>
      <c r="P105" s="98"/>
      <c r="Q105" s="98"/>
      <c r="R105" s="99"/>
    </row>
    <row r="106" spans="1:18" ht="13.5">
      <c r="A106" s="11"/>
      <c r="B106" s="96"/>
      <c r="C106" s="97"/>
      <c r="D106" s="97"/>
      <c r="E106" s="97"/>
      <c r="F106" s="97"/>
      <c r="G106" s="97"/>
      <c r="H106" s="97"/>
      <c r="I106" s="97"/>
      <c r="J106" s="98"/>
      <c r="K106" s="98"/>
      <c r="L106" s="98"/>
      <c r="M106" s="98"/>
      <c r="N106" s="98"/>
      <c r="O106" s="98"/>
      <c r="P106" s="98"/>
      <c r="Q106" s="98"/>
      <c r="R106" s="99"/>
    </row>
    <row r="107" spans="1:18" ht="13.5">
      <c r="A107" s="11"/>
      <c r="B107" s="96"/>
      <c r="C107" s="97"/>
      <c r="D107" s="97"/>
      <c r="E107" s="97"/>
      <c r="F107" s="97"/>
      <c r="G107" s="97"/>
      <c r="H107" s="97"/>
      <c r="I107" s="97"/>
      <c r="J107" s="98"/>
      <c r="K107" s="98"/>
      <c r="L107" s="98"/>
      <c r="M107" s="98"/>
      <c r="N107" s="98"/>
      <c r="O107" s="98"/>
      <c r="P107" s="98"/>
      <c r="Q107" s="98"/>
      <c r="R107" s="99"/>
    </row>
    <row r="108" spans="1:18" ht="13.5">
      <c r="A108" s="11"/>
      <c r="B108" s="96"/>
      <c r="C108" s="97"/>
      <c r="D108" s="97"/>
      <c r="E108" s="97"/>
      <c r="F108" s="97"/>
      <c r="G108" s="97"/>
      <c r="H108" s="97"/>
      <c r="I108" s="97"/>
      <c r="J108" s="98"/>
      <c r="K108" s="98"/>
      <c r="L108" s="98"/>
      <c r="M108" s="98"/>
      <c r="N108" s="98"/>
      <c r="O108" s="98"/>
      <c r="P108" s="98"/>
      <c r="Q108" s="98"/>
      <c r="R108" s="99"/>
    </row>
  </sheetData>
  <sheetProtection/>
  <mergeCells count="37">
    <mergeCell ref="A83:B83"/>
    <mergeCell ref="A87:B87"/>
    <mergeCell ref="A90:B90"/>
    <mergeCell ref="A96:B96"/>
    <mergeCell ref="A101:B101"/>
    <mergeCell ref="N59:N60"/>
    <mergeCell ref="O59:O60"/>
    <mergeCell ref="P59:P60"/>
    <mergeCell ref="A63:B63"/>
    <mergeCell ref="A65:B65"/>
    <mergeCell ref="A74:B74"/>
    <mergeCell ref="A48:B48"/>
    <mergeCell ref="A51:B51"/>
    <mergeCell ref="C58:F58"/>
    <mergeCell ref="G58:H58"/>
    <mergeCell ref="R58:R60"/>
    <mergeCell ref="C59:C60"/>
    <mergeCell ref="D59:D60"/>
    <mergeCell ref="E59:E60"/>
    <mergeCell ref="L59:L60"/>
    <mergeCell ref="M59:M60"/>
    <mergeCell ref="O5:O6"/>
    <mergeCell ref="P5:P6"/>
    <mergeCell ref="A6:B6"/>
    <mergeCell ref="A7:B7"/>
    <mergeCell ref="A38:B38"/>
    <mergeCell ref="A42:B42"/>
    <mergeCell ref="A4:B4"/>
    <mergeCell ref="C4:F4"/>
    <mergeCell ref="G4:H4"/>
    <mergeCell ref="R4:R6"/>
    <mergeCell ref="C5:C6"/>
    <mergeCell ref="D5:D6"/>
    <mergeCell ref="E5:E6"/>
    <mergeCell ref="L5:L6"/>
    <mergeCell ref="M5:M6"/>
    <mergeCell ref="N5:N6"/>
  </mergeCells>
  <printOptions horizontalCentered="1"/>
  <pageMargins left="0.1968503937007874" right="0.1968503937007874" top="0.3937007874015748" bottom="0.3937007874015748" header="0.5118110236220472" footer="0.5118110236220472"/>
  <pageSetup horizontalDpi="400" verticalDpi="400" orientation="portrait" pageOrder="overThenDown" paperSize="9" r:id="rId1"/>
  <rowBreaks count="1" manualBreakCount="1">
    <brk id="54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2009-04-17T01:18:07Z</dcterms:created>
  <dcterms:modified xsi:type="dcterms:W3CDTF">2009-04-17T01:18:14Z</dcterms:modified>
  <cp:category/>
  <cp:version/>
  <cp:contentType/>
  <cp:contentStatus/>
</cp:coreProperties>
</file>