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4" sheetId="1" r:id="rId1"/>
  </sheets>
  <externalReferences>
    <externalReference r:id="rId4"/>
  </externalReferences>
  <definedNames>
    <definedName name="_10.電気_ガスおよび水道" localSheetId="0">'204'!$B$1:$D$18</definedName>
    <definedName name="_10.電気_ガスおよび水道">#REF!</definedName>
    <definedName name="_xlnm.Print_Area" localSheetId="0">'204'!$A$1:$Q$86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<sst xmlns="http://schemas.openxmlformats.org/spreadsheetml/2006/main" count="181" uniqueCount="176">
  <si>
    <t>204． 市    町    村    税    徴    収    状    況</t>
  </si>
  <si>
    <t>（単位　1000円）</t>
  </si>
  <si>
    <t>年度および</t>
  </si>
  <si>
    <t>総     額</t>
  </si>
  <si>
    <t>普   　　　　　　　    通 　　    　　　　　　  税</t>
  </si>
  <si>
    <t>目 的 税</t>
  </si>
  <si>
    <t>標　示　番　号</t>
  </si>
  <si>
    <t>市  町  村</t>
  </si>
  <si>
    <t>調  定  額</t>
  </si>
  <si>
    <t>収  入  額</t>
  </si>
  <si>
    <t>徴収率</t>
  </si>
  <si>
    <t>総    額</t>
  </si>
  <si>
    <t>市町村民税</t>
  </si>
  <si>
    <t>固定資産税</t>
  </si>
  <si>
    <t>軽自動車税</t>
  </si>
  <si>
    <t>市町村</t>
  </si>
  <si>
    <t>電  気  税</t>
  </si>
  <si>
    <t>ガ  ス  税</t>
  </si>
  <si>
    <t>鉱 産 税</t>
  </si>
  <si>
    <t>木材引取税</t>
  </si>
  <si>
    <t xml:space="preserve">特別土地  </t>
  </si>
  <si>
    <t>たばこ消費税</t>
  </si>
  <si>
    <t>保  有  税</t>
  </si>
  <si>
    <t>昭和54年度</t>
  </si>
  <si>
    <t>54</t>
  </si>
  <si>
    <t>55</t>
  </si>
  <si>
    <t>55</t>
  </si>
  <si>
    <t>56</t>
  </si>
  <si>
    <t xml:space="preserve"> </t>
  </si>
  <si>
    <t>57</t>
  </si>
  <si>
    <t>57</t>
  </si>
  <si>
    <t>市部</t>
  </si>
  <si>
    <t>市</t>
  </si>
  <si>
    <t>郡部</t>
  </si>
  <si>
    <t>郡</t>
  </si>
  <si>
    <t>大分市</t>
  </si>
  <si>
    <t>1</t>
  </si>
  <si>
    <t>別府市</t>
  </si>
  <si>
    <t>2</t>
  </si>
  <si>
    <t>中津市</t>
  </si>
  <si>
    <t>3</t>
  </si>
  <si>
    <t>日田市</t>
  </si>
  <si>
    <t>4</t>
  </si>
  <si>
    <t>佐伯市</t>
  </si>
  <si>
    <t>5</t>
  </si>
  <si>
    <t>臼杵市</t>
  </si>
  <si>
    <t>6</t>
  </si>
  <si>
    <t>津久見市</t>
  </si>
  <si>
    <t>7</t>
  </si>
  <si>
    <t>竹田市</t>
  </si>
  <si>
    <t>8</t>
  </si>
  <si>
    <t>豊後高田市</t>
  </si>
  <si>
    <t>9</t>
  </si>
  <si>
    <t>杵築市</t>
  </si>
  <si>
    <t>10</t>
  </si>
  <si>
    <t>宇佐市</t>
  </si>
  <si>
    <t>11</t>
  </si>
  <si>
    <t>西国東郡</t>
  </si>
  <si>
    <t>西</t>
  </si>
  <si>
    <t>大田村</t>
  </si>
  <si>
    <t>12</t>
  </si>
  <si>
    <t>真玉町</t>
  </si>
  <si>
    <t>13</t>
  </si>
  <si>
    <t>香々地町</t>
  </si>
  <si>
    <t>14</t>
  </si>
  <si>
    <t>東国東郡</t>
  </si>
  <si>
    <t>東</t>
  </si>
  <si>
    <t>国見町</t>
  </si>
  <si>
    <t>15</t>
  </si>
  <si>
    <t>姫島村</t>
  </si>
  <si>
    <t>16</t>
  </si>
  <si>
    <t>国東町</t>
  </si>
  <si>
    <t>17</t>
  </si>
  <si>
    <t>武蔵町</t>
  </si>
  <si>
    <t>18</t>
  </si>
  <si>
    <t>安岐町</t>
  </si>
  <si>
    <t>19</t>
  </si>
  <si>
    <t>速見郡</t>
  </si>
  <si>
    <t>速</t>
  </si>
  <si>
    <t>日出町</t>
  </si>
  <si>
    <t>20</t>
  </si>
  <si>
    <t>山香町</t>
  </si>
  <si>
    <t>21</t>
  </si>
  <si>
    <t>大 分 郡</t>
  </si>
  <si>
    <t>大分</t>
  </si>
  <si>
    <t>野津原町</t>
  </si>
  <si>
    <t>22</t>
  </si>
  <si>
    <t>挾間町</t>
  </si>
  <si>
    <t>23</t>
  </si>
  <si>
    <t>庄内町</t>
  </si>
  <si>
    <t>24</t>
  </si>
  <si>
    <t>湯布院町</t>
  </si>
  <si>
    <t>25</t>
  </si>
  <si>
    <t>北海部郡</t>
  </si>
  <si>
    <t>北</t>
  </si>
  <si>
    <t>佐賀関町</t>
  </si>
  <si>
    <t>26</t>
  </si>
  <si>
    <t>南海部郡</t>
  </si>
  <si>
    <t>南</t>
  </si>
  <si>
    <t>上浦町</t>
  </si>
  <si>
    <t>27</t>
  </si>
  <si>
    <t>弥生町</t>
  </si>
  <si>
    <t>28</t>
  </si>
  <si>
    <t>本匠村</t>
  </si>
  <si>
    <t>29</t>
  </si>
  <si>
    <t>宇目町</t>
  </si>
  <si>
    <t>30</t>
  </si>
  <si>
    <t>直川村</t>
  </si>
  <si>
    <t>31</t>
  </si>
  <si>
    <t>鶴見町</t>
  </si>
  <si>
    <t>32</t>
  </si>
  <si>
    <t>米水津村</t>
  </si>
  <si>
    <t>33</t>
  </si>
  <si>
    <t>蒲江町</t>
  </si>
  <si>
    <t>34</t>
  </si>
  <si>
    <t>大 野 郡</t>
  </si>
  <si>
    <t>大野</t>
  </si>
  <si>
    <t>野津町</t>
  </si>
  <si>
    <t>35</t>
  </si>
  <si>
    <t>三重町</t>
  </si>
  <si>
    <t>36</t>
  </si>
  <si>
    <t>清川村</t>
  </si>
  <si>
    <t>37</t>
  </si>
  <si>
    <t>緒方町</t>
  </si>
  <si>
    <t>38</t>
  </si>
  <si>
    <t>朝地町</t>
  </si>
  <si>
    <t>39</t>
  </si>
  <si>
    <t>大野町</t>
  </si>
  <si>
    <t>40</t>
  </si>
  <si>
    <t>千歳村</t>
  </si>
  <si>
    <t>41</t>
  </si>
  <si>
    <t>犬飼町</t>
  </si>
  <si>
    <t>42</t>
  </si>
  <si>
    <t>直 入 郡</t>
  </si>
  <si>
    <t>直</t>
  </si>
  <si>
    <t>荻町</t>
  </si>
  <si>
    <t>43</t>
  </si>
  <si>
    <t>久住町</t>
  </si>
  <si>
    <t>44</t>
  </si>
  <si>
    <t>直入町</t>
  </si>
  <si>
    <t>45</t>
  </si>
  <si>
    <t>玖 珠 郡</t>
  </si>
  <si>
    <t>玖</t>
  </si>
  <si>
    <t>九重町</t>
  </si>
  <si>
    <t>46</t>
  </si>
  <si>
    <t>玖珠町</t>
  </si>
  <si>
    <t>47</t>
  </si>
  <si>
    <t>日田郡</t>
  </si>
  <si>
    <t>日</t>
  </si>
  <si>
    <t>前津江村</t>
  </si>
  <si>
    <t>48</t>
  </si>
  <si>
    <t>中津江村</t>
  </si>
  <si>
    <t>49</t>
  </si>
  <si>
    <t>上津江村</t>
  </si>
  <si>
    <t>50</t>
  </si>
  <si>
    <t>大山町</t>
  </si>
  <si>
    <t>51</t>
  </si>
  <si>
    <t>天瀬町</t>
  </si>
  <si>
    <t>52</t>
  </si>
  <si>
    <t>下 毛 郡</t>
  </si>
  <si>
    <t>下</t>
  </si>
  <si>
    <t>三光村</t>
  </si>
  <si>
    <t>53</t>
  </si>
  <si>
    <t>本耶馬渓町</t>
  </si>
  <si>
    <t>54</t>
  </si>
  <si>
    <t>耶馬渓町</t>
  </si>
  <si>
    <t>55</t>
  </si>
  <si>
    <t>山国町</t>
  </si>
  <si>
    <t>56</t>
  </si>
  <si>
    <t>宇 佐 郡</t>
  </si>
  <si>
    <t>宇</t>
  </si>
  <si>
    <t>院内町</t>
  </si>
  <si>
    <t>57</t>
  </si>
  <si>
    <t>安心院町</t>
  </si>
  <si>
    <t>58</t>
  </si>
  <si>
    <t>資料：県地方課「市町村財政概要」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</si>
</sst>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_ * #,##0_ ;_ * \-#,##0_ ;_ * &quot;-&quot;??_ ;_ @_ "/>
    <numFmt numFmtId="178" formatCode="#,##0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14"/>
      <name val="ＭＳ ゴシック"/>
      <family val="3"/>
    </font>
    <font>
      <sz val="10"/>
      <color indexed="8"/>
      <name val="ＭＳ 明朝"/>
      <family val="1"/>
    </font>
    <font>
      <sz val="9"/>
      <name val="ＭＳ 明朝"/>
      <family val="1"/>
    </font>
    <font>
      <sz val="10"/>
      <color indexed="12"/>
      <name val="ＭＳ 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41" fontId="2" fillId="0" borderId="0" xfId="0" applyNumberFormat="1" applyFont="1" applyAlignment="1" applyProtection="1">
      <alignment/>
      <protection/>
    </xf>
    <xf numFmtId="41" fontId="4" fillId="0" borderId="0" xfId="0" applyNumberFormat="1" applyFont="1" applyAlignment="1" applyProtection="1">
      <alignment horizontal="centerContinuous"/>
      <protection locked="0"/>
    </xf>
    <xf numFmtId="41" fontId="2" fillId="0" borderId="0" xfId="0" applyNumberFormat="1" applyFont="1" applyAlignment="1" applyProtection="1">
      <alignment horizontal="centerContinuous"/>
      <protection locked="0"/>
    </xf>
    <xf numFmtId="176" fontId="2" fillId="0" borderId="0" xfId="0" applyNumberFormat="1" applyFont="1" applyBorder="1" applyAlignment="1" applyProtection="1">
      <alignment horizontal="centerContinuous"/>
      <protection locked="0"/>
    </xf>
    <xf numFmtId="41" fontId="2" fillId="0" borderId="0" xfId="0" applyNumberFormat="1" applyFont="1" applyBorder="1" applyAlignment="1" applyProtection="1">
      <alignment horizontal="centerContinuous"/>
      <protection locked="0"/>
    </xf>
    <xf numFmtId="41" fontId="2" fillId="0" borderId="0" xfId="0" applyNumberFormat="1" applyFont="1" applyAlignment="1" applyProtection="1">
      <alignment/>
      <protection locked="0"/>
    </xf>
    <xf numFmtId="41" fontId="2" fillId="0" borderId="0" xfId="0" applyNumberFormat="1" applyFont="1" applyAlignment="1" applyProtection="1">
      <alignment horizontal="centerContinuous"/>
      <protection/>
    </xf>
    <xf numFmtId="41" fontId="6" fillId="0" borderId="10" xfId="0" applyNumberFormat="1" applyFont="1" applyBorder="1" applyAlignment="1" applyProtection="1">
      <alignment horizontal="centerContinuous"/>
      <protection locked="0"/>
    </xf>
    <xf numFmtId="176" fontId="6" fillId="0" borderId="10" xfId="0" applyNumberFormat="1" applyFont="1" applyBorder="1" applyAlignment="1" applyProtection="1">
      <alignment horizontal="centerContinuous"/>
      <protection locked="0"/>
    </xf>
    <xf numFmtId="41" fontId="6" fillId="0" borderId="10" xfId="0" applyNumberFormat="1" applyFont="1" applyBorder="1" applyAlignment="1" applyProtection="1">
      <alignment/>
      <protection locked="0"/>
    </xf>
    <xf numFmtId="41" fontId="6" fillId="0" borderId="10" xfId="0" applyNumberFormat="1" applyFont="1" applyBorder="1" applyAlignment="1" applyProtection="1">
      <alignment/>
      <protection locked="0"/>
    </xf>
    <xf numFmtId="41" fontId="6" fillId="0" borderId="10" xfId="0" applyNumberFormat="1" applyFont="1" applyBorder="1" applyAlignment="1" applyProtection="1">
      <alignment horizontal="center"/>
      <protection locked="0"/>
    </xf>
    <xf numFmtId="41" fontId="6" fillId="0" borderId="0" xfId="0" applyNumberFormat="1" applyFont="1" applyAlignment="1" applyProtection="1">
      <alignment/>
      <protection/>
    </xf>
    <xf numFmtId="41" fontId="2" fillId="0" borderId="11" xfId="0" applyNumberFormat="1" applyFont="1" applyBorder="1" applyAlignment="1" applyProtection="1">
      <alignment horizontal="centerContinuous" vertical="center"/>
      <protection locked="0"/>
    </xf>
    <xf numFmtId="41" fontId="2" fillId="0" borderId="12" xfId="0" applyNumberFormat="1" applyFont="1" applyBorder="1" applyAlignment="1" applyProtection="1">
      <alignment horizontal="centerContinuous" vertical="center"/>
      <protection locked="0"/>
    </xf>
    <xf numFmtId="176" fontId="2" fillId="0" borderId="12" xfId="0" applyNumberFormat="1" applyFont="1" applyBorder="1" applyAlignment="1" applyProtection="1">
      <alignment horizontal="centerContinuous" vertical="center"/>
      <protection locked="0"/>
    </xf>
    <xf numFmtId="41" fontId="2" fillId="0" borderId="0" xfId="0" applyNumberFormat="1" applyFont="1" applyBorder="1" applyAlignment="1" applyProtection="1">
      <alignment vertical="center"/>
      <protection/>
    </xf>
    <xf numFmtId="41" fontId="2" fillId="0" borderId="0" xfId="0" applyNumberFormat="1" applyFont="1" applyBorder="1" applyAlignment="1" applyProtection="1">
      <alignment horizontal="centerContinuous" vertical="center"/>
      <protection/>
    </xf>
    <xf numFmtId="41" fontId="2" fillId="0" borderId="0" xfId="0" applyNumberFormat="1" applyFont="1" applyAlignment="1" applyProtection="1">
      <alignment vertical="center"/>
      <protection/>
    </xf>
    <xf numFmtId="0" fontId="2" fillId="0" borderId="13" xfId="0" applyNumberFormat="1" applyFont="1" applyBorder="1" applyAlignment="1" applyProtection="1">
      <alignment horizontal="distributed" vertical="center"/>
      <protection locked="0"/>
    </xf>
    <xf numFmtId="0" fontId="2" fillId="0" borderId="0" xfId="0" applyNumberFormat="1" applyFont="1" applyBorder="1" applyAlignment="1" applyProtection="1">
      <alignment horizontal="distributed" vertical="center"/>
      <protection locked="0"/>
    </xf>
    <xf numFmtId="0" fontId="2" fillId="0" borderId="14" xfId="0" applyNumberFormat="1" applyFont="1" applyBorder="1" applyAlignment="1" applyProtection="1">
      <alignment horizontal="distributed" vertical="center"/>
      <protection locked="0"/>
    </xf>
    <xf numFmtId="0" fontId="2" fillId="0" borderId="12" xfId="0" applyNumberFormat="1" applyFont="1" applyBorder="1" applyAlignment="1" applyProtection="1">
      <alignment horizontal="distributed" vertical="center"/>
      <protection locked="0"/>
    </xf>
    <xf numFmtId="41" fontId="2" fillId="0" borderId="0" xfId="0" applyNumberFormat="1" applyFont="1" applyBorder="1" applyAlignment="1" applyProtection="1">
      <alignment horizontal="center" vertical="center"/>
      <protection/>
    </xf>
    <xf numFmtId="41" fontId="0" fillId="0" borderId="15" xfId="0" applyNumberFormat="1" applyFont="1" applyBorder="1" applyAlignment="1" applyProtection="1">
      <alignment horizontal="right"/>
      <protection/>
    </xf>
    <xf numFmtId="41" fontId="0" fillId="0" borderId="0" xfId="0" applyNumberFormat="1" applyFont="1" applyBorder="1" applyAlignment="1" applyProtection="1" quotePrefix="1">
      <alignment horizontal="right"/>
      <protection locked="0"/>
    </xf>
    <xf numFmtId="176" fontId="0" fillId="0" borderId="0" xfId="0" applyNumberFormat="1" applyFont="1" applyBorder="1" applyAlignment="1" applyProtection="1">
      <alignment/>
      <protection/>
    </xf>
    <xf numFmtId="177" fontId="0" fillId="0" borderId="0" xfId="0" applyNumberFormat="1" applyFont="1" applyBorder="1" applyAlignment="1" applyProtection="1">
      <alignment/>
      <protection/>
    </xf>
    <xf numFmtId="41" fontId="0" fillId="0" borderId="0" xfId="0" applyNumberFormat="1" applyFont="1" applyAlignment="1" applyProtection="1">
      <alignment horizontal="right"/>
      <protection locked="0"/>
    </xf>
    <xf numFmtId="41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Border="1" applyAlignment="1" applyProtection="1">
      <alignment/>
      <protection locked="0"/>
    </xf>
    <xf numFmtId="49" fontId="6" fillId="0" borderId="16" xfId="0" applyNumberFormat="1" applyFont="1" applyBorder="1" applyAlignment="1" applyProtection="1">
      <alignment horizontal="center"/>
      <protection locked="0"/>
    </xf>
    <xf numFmtId="41" fontId="6" fillId="0" borderId="0" xfId="0" applyNumberFormat="1" applyFont="1" applyBorder="1" applyAlignment="1" applyProtection="1">
      <alignment horizontal="right"/>
      <protection/>
    </xf>
    <xf numFmtId="41" fontId="6" fillId="0" borderId="0" xfId="0" applyNumberFormat="1" applyFont="1" applyBorder="1" applyAlignment="1" applyProtection="1" quotePrefix="1">
      <alignment horizontal="right"/>
      <protection/>
    </xf>
    <xf numFmtId="41" fontId="6" fillId="0" borderId="0" xfId="0" applyNumberFormat="1" applyFont="1" applyAlignment="1" applyProtection="1">
      <alignment horizontal="right"/>
      <protection/>
    </xf>
    <xf numFmtId="49" fontId="6" fillId="0" borderId="0" xfId="0" applyNumberFormat="1" applyFont="1" applyBorder="1" applyAlignment="1" applyProtection="1">
      <alignment horizontal="center"/>
      <protection locked="0"/>
    </xf>
    <xf numFmtId="0" fontId="0" fillId="0" borderId="17" xfId="0" applyFont="1" applyBorder="1" applyAlignment="1">
      <alignment/>
    </xf>
    <xf numFmtId="49" fontId="6" fillId="0" borderId="15" xfId="0" applyNumberFormat="1" applyFont="1" applyBorder="1" applyAlignment="1" applyProtection="1">
      <alignment horizontal="center"/>
      <protection locked="0"/>
    </xf>
    <xf numFmtId="41" fontId="0" fillId="0" borderId="0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Border="1" applyAlignment="1" applyProtection="1">
      <alignment horizontal="right"/>
      <protection/>
    </xf>
    <xf numFmtId="41" fontId="10" fillId="0" borderId="15" xfId="0" applyNumberFormat="1" applyFont="1" applyBorder="1" applyAlignment="1" applyProtection="1">
      <alignment/>
      <protection/>
    </xf>
    <xf numFmtId="41" fontId="10" fillId="0" borderId="0" xfId="0" applyNumberFormat="1" applyFont="1" applyBorder="1" applyAlignment="1" applyProtection="1">
      <alignment/>
      <protection/>
    </xf>
    <xf numFmtId="176" fontId="10" fillId="0" borderId="0" xfId="0" applyNumberFormat="1" applyFont="1" applyBorder="1" applyAlignment="1" applyProtection="1">
      <alignment/>
      <protection/>
    </xf>
    <xf numFmtId="49" fontId="9" fillId="0" borderId="15" xfId="0" applyNumberFormat="1" applyFont="1" applyBorder="1" applyAlignment="1" applyProtection="1">
      <alignment horizontal="center"/>
      <protection locked="0"/>
    </xf>
    <xf numFmtId="41" fontId="9" fillId="0" borderId="0" xfId="0" applyNumberFormat="1" applyFont="1" applyAlignment="1" applyProtection="1">
      <alignment/>
      <protection/>
    </xf>
    <xf numFmtId="41" fontId="9" fillId="0" borderId="0" xfId="0" applyNumberFormat="1" applyFont="1" applyBorder="1" applyAlignment="1" applyProtection="1">
      <alignment horizontal="right"/>
      <protection/>
    </xf>
    <xf numFmtId="41" fontId="9" fillId="0" borderId="0" xfId="0" applyNumberFormat="1" applyFont="1" applyAlignment="1" applyProtection="1">
      <alignment horizontal="right"/>
      <protection/>
    </xf>
    <xf numFmtId="178" fontId="6" fillId="0" borderId="0" xfId="0" applyNumberFormat="1" applyFont="1" applyAlignment="1" applyProtection="1">
      <alignment/>
      <protection/>
    </xf>
    <xf numFmtId="49" fontId="6" fillId="0" borderId="0" xfId="0" applyNumberFormat="1" applyFont="1" applyBorder="1" applyAlignment="1" applyProtection="1" quotePrefix="1">
      <alignment horizontal="center"/>
      <protection locked="0"/>
    </xf>
    <xf numFmtId="41" fontId="0" fillId="0" borderId="15" xfId="0" applyNumberFormat="1" applyFont="1" applyBorder="1" applyAlignment="1" applyProtection="1">
      <alignment horizontal="right"/>
      <protection locked="0"/>
    </xf>
    <xf numFmtId="178" fontId="9" fillId="0" borderId="0" xfId="0" applyNumberFormat="1" applyFont="1" applyBorder="1" applyAlignment="1" applyProtection="1">
      <alignment horizontal="distributed"/>
      <protection locked="0"/>
    </xf>
    <xf numFmtId="0" fontId="10" fillId="0" borderId="17" xfId="0" applyFont="1" applyBorder="1" applyAlignment="1">
      <alignment horizontal="distributed"/>
    </xf>
    <xf numFmtId="41" fontId="10" fillId="0" borderId="0" xfId="0" applyNumberFormat="1" applyFont="1" applyAlignment="1" applyProtection="1">
      <alignment/>
      <protection/>
    </xf>
    <xf numFmtId="41" fontId="9" fillId="0" borderId="15" xfId="0" applyNumberFormat="1" applyFont="1" applyBorder="1" applyAlignment="1" applyProtection="1">
      <alignment horizontal="center"/>
      <protection locked="0"/>
    </xf>
    <xf numFmtId="177" fontId="10" fillId="0" borderId="0" xfId="0" applyNumberFormat="1" applyFont="1" applyBorder="1" applyAlignment="1" applyProtection="1">
      <alignment/>
      <protection/>
    </xf>
    <xf numFmtId="41" fontId="9" fillId="0" borderId="0" xfId="0" applyNumberFormat="1" applyFont="1" applyBorder="1" applyAlignment="1" applyProtection="1">
      <alignment/>
      <protection/>
    </xf>
    <xf numFmtId="178" fontId="6" fillId="0" borderId="0" xfId="0" applyNumberFormat="1" applyFont="1" applyBorder="1" applyAlignment="1" applyProtection="1">
      <alignment/>
      <protection locked="0"/>
    </xf>
    <xf numFmtId="41" fontId="0" fillId="0" borderId="15" xfId="0" applyNumberFormat="1" applyFont="1" applyBorder="1" applyAlignment="1" applyProtection="1">
      <alignment/>
      <protection locked="0"/>
    </xf>
    <xf numFmtId="41" fontId="0" fillId="0" borderId="0" xfId="0" applyNumberFormat="1" applyFont="1" applyAlignment="1" applyProtection="1">
      <alignment/>
      <protection/>
    </xf>
    <xf numFmtId="41" fontId="6" fillId="0" borderId="15" xfId="0" applyNumberFormat="1" applyFont="1" applyBorder="1" applyAlignment="1" applyProtection="1">
      <alignment horizontal="center"/>
      <protection locked="0"/>
    </xf>
    <xf numFmtId="41" fontId="6" fillId="0" borderId="0" xfId="0" applyNumberFormat="1" applyFont="1" applyBorder="1" applyAlignment="1" applyProtection="1">
      <alignment/>
      <protection/>
    </xf>
    <xf numFmtId="178" fontId="6" fillId="0" borderId="0" xfId="0" applyNumberFormat="1" applyFont="1" applyAlignment="1" applyProtection="1">
      <alignment horizontal="right"/>
      <protection/>
    </xf>
    <xf numFmtId="178" fontId="6" fillId="0" borderId="0" xfId="0" applyNumberFormat="1" applyFont="1" applyBorder="1" applyAlignment="1" applyProtection="1">
      <alignment horizontal="distributed"/>
      <protection locked="0"/>
    </xf>
    <xf numFmtId="41" fontId="0" fillId="0" borderId="15" xfId="0" applyNumberFormat="1" applyFont="1" applyBorder="1" applyAlignment="1" applyProtection="1">
      <alignment/>
      <protection/>
    </xf>
    <xf numFmtId="178" fontId="6" fillId="0" borderId="0" xfId="0" applyNumberFormat="1" applyFont="1" applyBorder="1" applyAlignment="1" applyProtection="1">
      <alignment horizontal="right"/>
      <protection/>
    </xf>
    <xf numFmtId="41" fontId="9" fillId="0" borderId="0" xfId="0" applyNumberFormat="1" applyFont="1" applyBorder="1" applyAlignment="1" applyProtection="1">
      <alignment horizontal="center"/>
      <protection/>
    </xf>
    <xf numFmtId="178" fontId="9" fillId="0" borderId="15" xfId="0" applyNumberFormat="1" applyFont="1" applyBorder="1" applyAlignment="1" applyProtection="1">
      <alignment horizontal="center"/>
      <protection locked="0"/>
    </xf>
    <xf numFmtId="178" fontId="6" fillId="0" borderId="0" xfId="0" applyNumberFormat="1" applyFont="1" applyAlignment="1" applyProtection="1">
      <alignment horizontal="left"/>
      <protection/>
    </xf>
    <xf numFmtId="178" fontId="6" fillId="0" borderId="12" xfId="0" applyNumberFormat="1" applyFont="1" applyBorder="1" applyAlignment="1" applyProtection="1">
      <alignment horizontal="left"/>
      <protection/>
    </xf>
    <xf numFmtId="178" fontId="6" fillId="0" borderId="12" xfId="0" applyNumberFormat="1" applyFont="1" applyBorder="1" applyAlignment="1" applyProtection="1">
      <alignment horizontal="distributed"/>
      <protection locked="0"/>
    </xf>
    <xf numFmtId="41" fontId="0" fillId="0" borderId="11" xfId="0" applyNumberFormat="1" applyFont="1" applyBorder="1" applyAlignment="1" applyProtection="1">
      <alignment/>
      <protection/>
    </xf>
    <xf numFmtId="41" fontId="0" fillId="0" borderId="12" xfId="0" applyNumberFormat="1" applyFont="1" applyBorder="1" applyAlignment="1" applyProtection="1">
      <alignment/>
      <protection locked="0"/>
    </xf>
    <xf numFmtId="176" fontId="0" fillId="0" borderId="12" xfId="0" applyNumberFormat="1" applyFont="1" applyBorder="1" applyAlignment="1" applyProtection="1">
      <alignment/>
      <protection/>
    </xf>
    <xf numFmtId="177" fontId="0" fillId="0" borderId="12" xfId="0" applyNumberFormat="1" applyFont="1" applyBorder="1" applyAlignment="1" applyProtection="1">
      <alignment/>
      <protection/>
    </xf>
    <xf numFmtId="41" fontId="6" fillId="0" borderId="11" xfId="0" applyNumberFormat="1" applyFont="1" applyBorder="1" applyAlignment="1" applyProtection="1">
      <alignment horizontal="center"/>
      <protection locked="0"/>
    </xf>
    <xf numFmtId="41" fontId="6" fillId="0" borderId="0" xfId="0" applyNumberFormat="1" applyFont="1" applyBorder="1" applyAlignment="1" applyProtection="1">
      <alignment/>
      <protection locked="0"/>
    </xf>
    <xf numFmtId="176" fontId="6" fillId="0" borderId="0" xfId="0" applyNumberFormat="1" applyFont="1" applyBorder="1" applyAlignment="1" applyProtection="1">
      <alignment/>
      <protection locked="0"/>
    </xf>
    <xf numFmtId="41" fontId="6" fillId="0" borderId="18" xfId="0" applyNumberFormat="1" applyFont="1" applyBorder="1" applyAlignment="1" applyProtection="1">
      <alignment/>
      <protection locked="0"/>
    </xf>
    <xf numFmtId="41" fontId="6" fillId="0" borderId="18" xfId="0" applyNumberFormat="1" applyFont="1" applyBorder="1" applyAlignment="1" applyProtection="1">
      <alignment horizontal="center"/>
      <protection locked="0"/>
    </xf>
    <xf numFmtId="41" fontId="2" fillId="0" borderId="0" xfId="0" applyNumberFormat="1" applyFont="1" applyBorder="1" applyAlignment="1" applyProtection="1">
      <alignment/>
      <protection locked="0"/>
    </xf>
    <xf numFmtId="41" fontId="2" fillId="0" borderId="0" xfId="0" applyNumberFormat="1" applyFont="1" applyAlignment="1" applyProtection="1">
      <alignment/>
      <protection locked="0"/>
    </xf>
    <xf numFmtId="176" fontId="2" fillId="0" borderId="0" xfId="0" applyNumberFormat="1" applyFont="1" applyBorder="1" applyAlignment="1" applyProtection="1">
      <alignment/>
      <protection locked="0"/>
    </xf>
    <xf numFmtId="41" fontId="2" fillId="0" borderId="0" xfId="0" applyNumberFormat="1" applyFont="1" applyAlignment="1" applyProtection="1">
      <alignment horizontal="center"/>
      <protection locked="0"/>
    </xf>
    <xf numFmtId="41" fontId="2" fillId="0" borderId="0" xfId="0" applyNumberFormat="1" applyFont="1" applyBorder="1" applyAlignment="1" applyProtection="1">
      <alignment/>
      <protection/>
    </xf>
    <xf numFmtId="176" fontId="2" fillId="0" borderId="0" xfId="0" applyNumberFormat="1" applyFont="1" applyBorder="1" applyAlignment="1" applyProtection="1">
      <alignment/>
      <protection/>
    </xf>
    <xf numFmtId="41" fontId="2" fillId="0" borderId="0" xfId="0" applyNumberFormat="1" applyFont="1" applyAlignment="1" applyProtection="1">
      <alignment horizontal="center"/>
      <protection/>
    </xf>
    <xf numFmtId="178" fontId="9" fillId="0" borderId="0" xfId="0" applyNumberFormat="1" applyFont="1" applyBorder="1" applyAlignment="1" applyProtection="1">
      <alignment horizontal="distributed"/>
      <protection locked="0"/>
    </xf>
    <xf numFmtId="0" fontId="10" fillId="0" borderId="17" xfId="0" applyFont="1" applyBorder="1" applyAlignment="1">
      <alignment horizontal="distributed"/>
    </xf>
    <xf numFmtId="41" fontId="2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vertical="center"/>
    </xf>
    <xf numFmtId="49" fontId="6" fillId="0" borderId="18" xfId="0" applyNumberFormat="1" applyFont="1" applyBorder="1" applyAlignment="1" applyProtection="1">
      <alignment horizontal="distributed"/>
      <protection locked="0"/>
    </xf>
    <xf numFmtId="0" fontId="0" fillId="0" borderId="19" xfId="0" applyFont="1" applyBorder="1" applyAlignment="1">
      <alignment horizontal="distributed"/>
    </xf>
    <xf numFmtId="49" fontId="6" fillId="0" borderId="0" xfId="0" applyNumberFormat="1" applyFont="1" applyBorder="1" applyAlignment="1" applyProtection="1">
      <alignment horizontal="center"/>
      <protection locked="0"/>
    </xf>
    <xf numFmtId="0" fontId="0" fillId="0" borderId="17" xfId="0" applyFont="1" applyBorder="1" applyAlignment="1">
      <alignment/>
    </xf>
    <xf numFmtId="49" fontId="9" fillId="0" borderId="0" xfId="0" applyNumberFormat="1" applyFont="1" applyBorder="1" applyAlignment="1" applyProtection="1">
      <alignment horizontal="center"/>
      <protection locked="0"/>
    </xf>
    <xf numFmtId="0" fontId="10" fillId="0" borderId="17" xfId="0" applyFont="1" applyBorder="1" applyAlignment="1">
      <alignment horizontal="center"/>
    </xf>
    <xf numFmtId="41" fontId="6" fillId="0" borderId="10" xfId="0" applyNumberFormat="1" applyFont="1" applyBorder="1" applyAlignment="1" applyProtection="1">
      <alignment horizontal="left" vertical="center"/>
      <protection locked="0"/>
    </xf>
    <xf numFmtId="41" fontId="6" fillId="0" borderId="0" xfId="0" applyNumberFormat="1" applyFont="1" applyBorder="1" applyAlignment="1" applyProtection="1">
      <alignment horizontal="center"/>
      <protection/>
    </xf>
    <xf numFmtId="41" fontId="2" fillId="0" borderId="20" xfId="0" applyNumberFormat="1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>
      <alignment vertical="center"/>
    </xf>
    <xf numFmtId="41" fontId="2" fillId="0" borderId="22" xfId="0" applyNumberFormat="1" applyFont="1" applyBorder="1" applyAlignment="1" applyProtection="1">
      <alignment horizontal="center" vertical="center"/>
      <protection locked="0"/>
    </xf>
    <xf numFmtId="0" fontId="0" fillId="0" borderId="23" xfId="0" applyBorder="1" applyAlignment="1">
      <alignment vertical="center"/>
    </xf>
    <xf numFmtId="0" fontId="2" fillId="0" borderId="24" xfId="0" applyNumberFormat="1" applyFont="1" applyBorder="1" applyAlignment="1" applyProtection="1">
      <alignment horizontal="center" vertical="center" wrapText="1"/>
      <protection locked="0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41" fontId="2" fillId="0" borderId="0" xfId="0" applyNumberFormat="1" applyFont="1" applyBorder="1" applyAlignment="1" applyProtection="1">
      <alignment horizontal="center" vertical="center"/>
      <protection locked="0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5" xfId="0" applyBorder="1" applyAlignment="1">
      <alignment vertical="center"/>
    </xf>
    <xf numFmtId="176" fontId="2" fillId="0" borderId="13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18&#36001;&#25919;199-2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"/>
      <sheetName val="200"/>
      <sheetName val="201"/>
      <sheetName val="202"/>
      <sheetName val="203A"/>
      <sheetName val="203B"/>
      <sheetName val="204"/>
      <sheetName val="205A"/>
      <sheetName val="205B"/>
      <sheetName val="206"/>
      <sheetName val="207"/>
      <sheetName val="20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0"/>
  <sheetViews>
    <sheetView tabSelected="1" zoomScalePageLayoutView="0" workbookViewId="0" topLeftCell="I61">
      <selection activeCell="P85" sqref="P85"/>
    </sheetView>
  </sheetViews>
  <sheetFormatPr defaultColWidth="15.25390625" defaultRowHeight="12" customHeight="1"/>
  <cols>
    <col min="1" max="1" width="3.875" style="1" customWidth="1"/>
    <col min="2" max="2" width="11.75390625" style="1" customWidth="1"/>
    <col min="3" max="4" width="13.75390625" style="1" customWidth="1"/>
    <col min="5" max="5" width="8.875" style="85" customWidth="1"/>
    <col min="6" max="8" width="13.75390625" style="1" customWidth="1"/>
    <col min="9" max="14" width="12.125" style="1" customWidth="1"/>
    <col min="15" max="15" width="12.125" style="84" customWidth="1"/>
    <col min="16" max="16" width="12.125" style="1" customWidth="1"/>
    <col min="17" max="17" width="4.75390625" style="86" customWidth="1"/>
    <col min="18" max="18" width="15.25390625" style="1" customWidth="1"/>
    <col min="19" max="19" width="13.25390625" style="1" bestFit="1" customWidth="1"/>
    <col min="20" max="20" width="12.25390625" style="1" bestFit="1" customWidth="1"/>
    <col min="21" max="21" width="13.25390625" style="1" bestFit="1" customWidth="1"/>
    <col min="22" max="22" width="11.625" style="1" bestFit="1" customWidth="1"/>
    <col min="23" max="23" width="12.25390625" style="1" bestFit="1" customWidth="1"/>
    <col min="24" max="24" width="11.625" style="1" bestFit="1" customWidth="1"/>
    <col min="25" max="25" width="12.25390625" style="1" bestFit="1" customWidth="1"/>
    <col min="26" max="26" width="11.625" style="1" bestFit="1" customWidth="1"/>
    <col min="27" max="16384" width="15.25390625" style="1" customWidth="1"/>
  </cols>
  <sheetData>
    <row r="1" spans="2:26" ht="15.75" customHeight="1">
      <c r="B1" s="2" t="s">
        <v>0</v>
      </c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5"/>
      <c r="P1" s="3"/>
      <c r="Q1" s="6"/>
      <c r="S1" s="7"/>
      <c r="T1" s="7"/>
      <c r="U1" s="7"/>
      <c r="V1" s="7"/>
      <c r="W1" s="7"/>
      <c r="X1" s="7"/>
      <c r="Y1" s="7"/>
      <c r="Z1" s="7"/>
    </row>
    <row r="2" spans="1:26" s="13" customFormat="1" ht="14.25" customHeight="1" thickBot="1">
      <c r="A2" s="97" t="s">
        <v>1</v>
      </c>
      <c r="B2" s="97"/>
      <c r="C2" s="97"/>
      <c r="D2" s="8"/>
      <c r="E2" s="9"/>
      <c r="F2" s="10"/>
      <c r="G2" s="8"/>
      <c r="H2" s="11"/>
      <c r="I2" s="8"/>
      <c r="J2" s="11"/>
      <c r="K2" s="11"/>
      <c r="L2" s="11"/>
      <c r="M2" s="11"/>
      <c r="N2" s="11"/>
      <c r="O2" s="11"/>
      <c r="P2" s="11"/>
      <c r="Q2" s="12"/>
      <c r="S2" s="98"/>
      <c r="T2" s="98"/>
      <c r="U2" s="98"/>
      <c r="V2" s="98"/>
      <c r="W2" s="98"/>
      <c r="X2" s="98"/>
      <c r="Y2" s="98"/>
      <c r="Z2" s="98"/>
    </row>
    <row r="3" spans="1:26" s="19" customFormat="1" ht="22.5" customHeight="1" thickTop="1">
      <c r="A3" s="99" t="s">
        <v>2</v>
      </c>
      <c r="B3" s="100"/>
      <c r="C3" s="14" t="s">
        <v>3</v>
      </c>
      <c r="D3" s="15"/>
      <c r="E3" s="16"/>
      <c r="F3" s="14" t="s">
        <v>4</v>
      </c>
      <c r="G3" s="15"/>
      <c r="H3" s="15"/>
      <c r="I3" s="15"/>
      <c r="J3" s="15"/>
      <c r="K3" s="15"/>
      <c r="L3" s="15"/>
      <c r="M3" s="15"/>
      <c r="N3" s="15"/>
      <c r="O3" s="15"/>
      <c r="P3" s="101" t="s">
        <v>5</v>
      </c>
      <c r="Q3" s="103" t="s">
        <v>6</v>
      </c>
      <c r="R3" s="17"/>
      <c r="S3" s="18"/>
      <c r="T3" s="18"/>
      <c r="U3" s="18"/>
      <c r="V3" s="18"/>
      <c r="W3" s="18"/>
      <c r="X3" s="18"/>
      <c r="Y3" s="18"/>
      <c r="Z3" s="18"/>
    </row>
    <row r="4" spans="1:26" s="19" customFormat="1" ht="12" customHeight="1">
      <c r="A4" s="106" t="s">
        <v>7</v>
      </c>
      <c r="B4" s="107"/>
      <c r="C4" s="89" t="s">
        <v>8</v>
      </c>
      <c r="D4" s="89" t="s">
        <v>9</v>
      </c>
      <c r="E4" s="110" t="s">
        <v>10</v>
      </c>
      <c r="F4" s="89" t="s">
        <v>11</v>
      </c>
      <c r="G4" s="89" t="s">
        <v>12</v>
      </c>
      <c r="H4" s="89" t="s">
        <v>13</v>
      </c>
      <c r="I4" s="89" t="s">
        <v>14</v>
      </c>
      <c r="J4" s="20" t="s">
        <v>15</v>
      </c>
      <c r="K4" s="89" t="s">
        <v>16</v>
      </c>
      <c r="L4" s="89" t="s">
        <v>17</v>
      </c>
      <c r="M4" s="89" t="s">
        <v>18</v>
      </c>
      <c r="N4" s="89" t="s">
        <v>19</v>
      </c>
      <c r="O4" s="21" t="s">
        <v>20</v>
      </c>
      <c r="P4" s="102"/>
      <c r="Q4" s="104"/>
      <c r="R4" s="17"/>
      <c r="S4" s="18"/>
      <c r="T4" s="18"/>
      <c r="U4" s="18"/>
      <c r="V4" s="18"/>
      <c r="W4" s="18"/>
      <c r="X4" s="18"/>
      <c r="Y4" s="18"/>
      <c r="Z4" s="18"/>
    </row>
    <row r="5" spans="1:26" s="19" customFormat="1" ht="12" customHeight="1">
      <c r="A5" s="108"/>
      <c r="B5" s="109"/>
      <c r="C5" s="90"/>
      <c r="D5" s="90"/>
      <c r="E5" s="90"/>
      <c r="F5" s="90"/>
      <c r="G5" s="90"/>
      <c r="H5" s="90"/>
      <c r="I5" s="90"/>
      <c r="J5" s="22" t="s">
        <v>21</v>
      </c>
      <c r="K5" s="90"/>
      <c r="L5" s="90"/>
      <c r="M5" s="90"/>
      <c r="N5" s="90"/>
      <c r="O5" s="23" t="s">
        <v>22</v>
      </c>
      <c r="P5" s="90"/>
      <c r="Q5" s="105"/>
      <c r="R5" s="24"/>
      <c r="S5" s="24"/>
      <c r="T5" s="24"/>
      <c r="U5" s="24"/>
      <c r="V5" s="24"/>
      <c r="W5" s="24"/>
      <c r="X5" s="24"/>
      <c r="Y5" s="24"/>
      <c r="Z5" s="24"/>
    </row>
    <row r="6" spans="1:26" s="13" customFormat="1" ht="13.5" customHeight="1">
      <c r="A6" s="91" t="s">
        <v>23</v>
      </c>
      <c r="B6" s="92"/>
      <c r="C6" s="25">
        <v>60480630</v>
      </c>
      <c r="D6" s="26">
        <v>59013355</v>
      </c>
      <c r="E6" s="27">
        <f aca="true" t="shared" si="0" ref="E6:E69">100*D6/C6</f>
        <v>97.57397533722781</v>
      </c>
      <c r="F6" s="28">
        <f>SUM(G6:H6:I6:J6:K6:L6:M6:N6:O6)</f>
        <v>55256112</v>
      </c>
      <c r="G6" s="29">
        <v>23961522</v>
      </c>
      <c r="H6" s="30">
        <v>23700104</v>
      </c>
      <c r="I6" s="30">
        <v>579039</v>
      </c>
      <c r="J6" s="30">
        <v>3803076</v>
      </c>
      <c r="K6" s="30">
        <v>2544644</v>
      </c>
      <c r="L6" s="30">
        <v>24879</v>
      </c>
      <c r="M6" s="30">
        <v>46685</v>
      </c>
      <c r="N6" s="30">
        <v>88283</v>
      </c>
      <c r="O6" s="31">
        <v>507880</v>
      </c>
      <c r="P6" s="31">
        <v>3757243</v>
      </c>
      <c r="Q6" s="32" t="s">
        <v>24</v>
      </c>
      <c r="S6" s="33"/>
      <c r="T6" s="33"/>
      <c r="U6" s="34"/>
      <c r="V6" s="35"/>
      <c r="W6" s="33"/>
      <c r="X6" s="33"/>
      <c r="Y6" s="34"/>
      <c r="Z6" s="35"/>
    </row>
    <row r="7" spans="1:26" s="13" customFormat="1" ht="13.5" customHeight="1">
      <c r="A7" s="93" t="s">
        <v>25</v>
      </c>
      <c r="B7" s="94"/>
      <c r="C7" s="25">
        <v>68624311</v>
      </c>
      <c r="D7" s="26">
        <v>66709435</v>
      </c>
      <c r="E7" s="27">
        <f t="shared" si="0"/>
        <v>97.2096244434425</v>
      </c>
      <c r="F7" s="28">
        <f>SUM(G7:H7:I7:J7:K7:L7:M7:N7:O7)</f>
        <v>62620543</v>
      </c>
      <c r="G7" s="29">
        <v>28163497</v>
      </c>
      <c r="H7" s="30">
        <v>25352768</v>
      </c>
      <c r="I7" s="30">
        <v>617565</v>
      </c>
      <c r="J7" s="30">
        <v>3884682</v>
      </c>
      <c r="K7" s="30">
        <v>3722364</v>
      </c>
      <c r="L7" s="30">
        <v>35823</v>
      </c>
      <c r="M7" s="30">
        <v>44770</v>
      </c>
      <c r="N7" s="30">
        <v>88140</v>
      </c>
      <c r="O7" s="31">
        <v>710934</v>
      </c>
      <c r="P7" s="31">
        <v>4088892</v>
      </c>
      <c r="Q7" s="38" t="s">
        <v>26</v>
      </c>
      <c r="S7" s="33"/>
      <c r="T7" s="33"/>
      <c r="U7" s="34"/>
      <c r="V7" s="35"/>
      <c r="W7" s="33"/>
      <c r="X7" s="33"/>
      <c r="Y7" s="34"/>
      <c r="Z7" s="35"/>
    </row>
    <row r="8" spans="1:26" s="13" customFormat="1" ht="13.5" customHeight="1">
      <c r="A8" s="93" t="s">
        <v>27</v>
      </c>
      <c r="B8" s="94"/>
      <c r="C8" s="25">
        <v>75404688</v>
      </c>
      <c r="D8" s="26">
        <v>73199674</v>
      </c>
      <c r="E8" s="27">
        <f t="shared" si="0"/>
        <v>97.0757600641488</v>
      </c>
      <c r="F8" s="28">
        <f>SUM(G8:H8:I8:J8:K8:L8:M8:N8:O8)</f>
        <v>68297286</v>
      </c>
      <c r="G8" s="29">
        <v>31527152</v>
      </c>
      <c r="H8" s="30">
        <v>26848400</v>
      </c>
      <c r="I8" s="30">
        <v>640359</v>
      </c>
      <c r="J8" s="30">
        <v>4418090</v>
      </c>
      <c r="K8" s="30">
        <v>4050597</v>
      </c>
      <c r="L8" s="30">
        <v>37504</v>
      </c>
      <c r="M8" s="30">
        <v>45968</v>
      </c>
      <c r="N8" s="30">
        <v>70341</v>
      </c>
      <c r="O8" s="31">
        <v>658875</v>
      </c>
      <c r="P8" s="31">
        <v>4902388</v>
      </c>
      <c r="Q8" s="38" t="s">
        <v>27</v>
      </c>
      <c r="S8" s="33"/>
      <c r="T8" s="33"/>
      <c r="U8" s="34"/>
      <c r="V8" s="35"/>
      <c r="W8" s="33"/>
      <c r="X8" s="33"/>
      <c r="Y8" s="34"/>
      <c r="Z8" s="35"/>
    </row>
    <row r="9" spans="1:26" s="13" customFormat="1" ht="13.5" customHeight="1">
      <c r="A9" s="36"/>
      <c r="B9" s="37"/>
      <c r="C9" s="25"/>
      <c r="D9" s="39" t="s">
        <v>28</v>
      </c>
      <c r="E9" s="27" t="s">
        <v>28</v>
      </c>
      <c r="F9" s="40"/>
      <c r="G9" s="29"/>
      <c r="H9" s="30"/>
      <c r="I9" s="30"/>
      <c r="J9" s="30"/>
      <c r="K9" s="30"/>
      <c r="L9" s="30"/>
      <c r="M9" s="30"/>
      <c r="N9" s="30"/>
      <c r="O9" s="31"/>
      <c r="P9" s="31"/>
      <c r="Q9" s="38"/>
      <c r="S9" s="33"/>
      <c r="T9" s="33"/>
      <c r="U9" s="34"/>
      <c r="V9" s="35"/>
      <c r="W9" s="33"/>
      <c r="X9" s="33"/>
      <c r="Y9" s="34"/>
      <c r="Z9" s="35"/>
    </row>
    <row r="10" spans="1:26" s="45" customFormat="1" ht="13.5" customHeight="1">
      <c r="A10" s="95" t="s">
        <v>29</v>
      </c>
      <c r="B10" s="96"/>
      <c r="C10" s="41">
        <f>SUM(C12:C14)</f>
        <v>81011645</v>
      </c>
      <c r="D10" s="42">
        <f aca="true" t="shared" si="1" ref="D10:O10">SUM(D12:D14)</f>
        <v>78447865</v>
      </c>
      <c r="E10" s="43">
        <f t="shared" si="0"/>
        <v>96.83529448142919</v>
      </c>
      <c r="F10" s="42">
        <f t="shared" si="1"/>
        <v>73330236</v>
      </c>
      <c r="G10" s="42">
        <f t="shared" si="1"/>
        <v>33385544</v>
      </c>
      <c r="H10" s="42">
        <f t="shared" si="1"/>
        <v>29850192</v>
      </c>
      <c r="I10" s="42">
        <f t="shared" si="1"/>
        <v>697485</v>
      </c>
      <c r="J10" s="42">
        <f t="shared" si="1"/>
        <v>4671143</v>
      </c>
      <c r="K10" s="42">
        <f t="shared" si="1"/>
        <v>4115176</v>
      </c>
      <c r="L10" s="42">
        <f t="shared" si="1"/>
        <v>33227</v>
      </c>
      <c r="M10" s="42">
        <f t="shared" si="1"/>
        <v>43251</v>
      </c>
      <c r="N10" s="42">
        <f t="shared" si="1"/>
        <v>63775</v>
      </c>
      <c r="O10" s="42">
        <f t="shared" si="1"/>
        <v>470443</v>
      </c>
      <c r="P10" s="42">
        <v>5117629</v>
      </c>
      <c r="Q10" s="44" t="s">
        <v>30</v>
      </c>
      <c r="S10" s="46"/>
      <c r="T10" s="46"/>
      <c r="U10" s="47"/>
      <c r="V10" s="47"/>
      <c r="W10" s="46"/>
      <c r="X10" s="46"/>
      <c r="Y10" s="47"/>
      <c r="Z10" s="47"/>
    </row>
    <row r="11" spans="1:26" s="13" customFormat="1" ht="13.5" customHeight="1">
      <c r="A11" s="48"/>
      <c r="B11" s="49"/>
      <c r="C11" s="50"/>
      <c r="D11" s="39"/>
      <c r="E11" s="43" t="s">
        <v>28</v>
      </c>
      <c r="F11" s="39"/>
      <c r="G11" s="29"/>
      <c r="H11" s="30"/>
      <c r="I11" s="30"/>
      <c r="J11" s="30"/>
      <c r="K11" s="30"/>
      <c r="L11" s="30"/>
      <c r="M11" s="30"/>
      <c r="N11" s="30"/>
      <c r="O11" s="31"/>
      <c r="P11" s="31"/>
      <c r="Q11" s="38"/>
      <c r="S11" s="33"/>
      <c r="T11" s="33"/>
      <c r="U11" s="33"/>
      <c r="V11" s="35"/>
      <c r="W11" s="33"/>
      <c r="X11" s="33"/>
      <c r="Y11" s="33"/>
      <c r="Z11" s="35"/>
    </row>
    <row r="12" spans="1:17" s="45" customFormat="1" ht="13.5" customHeight="1">
      <c r="A12" s="87" t="s">
        <v>31</v>
      </c>
      <c r="B12" s="88"/>
      <c r="C12" s="41">
        <f>SUM(C16:C26)</f>
        <v>67444629</v>
      </c>
      <c r="D12" s="53">
        <f>SUM(D16:D26)</f>
        <v>65141155</v>
      </c>
      <c r="E12" s="43">
        <f t="shared" si="0"/>
        <v>96.58464427167358</v>
      </c>
      <c r="F12" s="42">
        <f aca="true" t="shared" si="2" ref="F12:O12">SUM(F16:F26)</f>
        <v>60120243</v>
      </c>
      <c r="G12" s="53">
        <f t="shared" si="2"/>
        <v>27848031</v>
      </c>
      <c r="H12" s="53">
        <f t="shared" si="2"/>
        <v>24493979</v>
      </c>
      <c r="I12" s="53">
        <f t="shared" si="2"/>
        <v>446227</v>
      </c>
      <c r="J12" s="53">
        <f t="shared" si="2"/>
        <v>3507328</v>
      </c>
      <c r="K12" s="53">
        <f t="shared" si="2"/>
        <v>3426038</v>
      </c>
      <c r="L12" s="53">
        <f t="shared" si="2"/>
        <v>33212</v>
      </c>
      <c r="M12" s="53">
        <f t="shared" si="2"/>
        <v>42919</v>
      </c>
      <c r="N12" s="53">
        <f t="shared" si="2"/>
        <v>12395</v>
      </c>
      <c r="O12" s="42">
        <f t="shared" si="2"/>
        <v>310114</v>
      </c>
      <c r="P12" s="42">
        <v>5020912</v>
      </c>
      <c r="Q12" s="54" t="s">
        <v>32</v>
      </c>
    </row>
    <row r="13" spans="1:17" s="45" customFormat="1" ht="13.5" customHeight="1">
      <c r="A13" s="51"/>
      <c r="B13" s="52"/>
      <c r="C13" s="41"/>
      <c r="D13" s="53"/>
      <c r="E13" s="43" t="s">
        <v>28</v>
      </c>
      <c r="F13" s="42"/>
      <c r="G13" s="53"/>
      <c r="H13" s="53"/>
      <c r="I13" s="53"/>
      <c r="J13" s="53"/>
      <c r="K13" s="53"/>
      <c r="L13" s="53"/>
      <c r="M13" s="53"/>
      <c r="N13" s="53"/>
      <c r="O13" s="42"/>
      <c r="P13" s="42"/>
      <c r="Q13" s="54"/>
    </row>
    <row r="14" spans="1:26" s="45" customFormat="1" ht="13.5" customHeight="1">
      <c r="A14" s="87" t="s">
        <v>33</v>
      </c>
      <c r="B14" s="88"/>
      <c r="C14" s="41">
        <v>13567016</v>
      </c>
      <c r="D14" s="42">
        <v>13306710</v>
      </c>
      <c r="E14" s="43">
        <f t="shared" si="0"/>
        <v>98.08133195980605</v>
      </c>
      <c r="F14" s="55">
        <f>SUM(G14:H14:I14:J14:K14:L14:M14:N14:O14)</f>
        <v>13209993</v>
      </c>
      <c r="G14" s="42">
        <v>5537513</v>
      </c>
      <c r="H14" s="42">
        <v>5356213</v>
      </c>
      <c r="I14" s="42">
        <v>251258</v>
      </c>
      <c r="J14" s="42">
        <v>1163815</v>
      </c>
      <c r="K14" s="42">
        <v>689138</v>
      </c>
      <c r="L14" s="42">
        <v>15</v>
      </c>
      <c r="M14" s="42">
        <v>332</v>
      </c>
      <c r="N14" s="42">
        <v>51380</v>
      </c>
      <c r="O14" s="42">
        <v>160329</v>
      </c>
      <c r="P14" s="42">
        <v>96717</v>
      </c>
      <c r="Q14" s="54" t="s">
        <v>34</v>
      </c>
      <c r="S14" s="56"/>
      <c r="T14" s="56"/>
      <c r="U14" s="56"/>
      <c r="V14" s="56"/>
      <c r="W14" s="56"/>
      <c r="X14" s="56"/>
      <c r="Y14" s="56"/>
      <c r="Z14" s="56"/>
    </row>
    <row r="15" spans="1:26" s="13" customFormat="1" ht="13.5" customHeight="1">
      <c r="A15" s="48"/>
      <c r="B15" s="57"/>
      <c r="C15" s="58"/>
      <c r="D15" s="59"/>
      <c r="E15" s="27" t="s">
        <v>28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60"/>
      <c r="S15" s="61"/>
      <c r="T15" s="61"/>
      <c r="U15" s="61"/>
      <c r="V15" s="61"/>
      <c r="W15" s="61"/>
      <c r="X15" s="61"/>
      <c r="Y15" s="61"/>
      <c r="Z15" s="61"/>
    </row>
    <row r="16" spans="1:17" s="13" customFormat="1" ht="13.5" customHeight="1">
      <c r="A16" s="62">
        <v>1</v>
      </c>
      <c r="B16" s="63" t="s">
        <v>35</v>
      </c>
      <c r="C16" s="58">
        <v>36320534</v>
      </c>
      <c r="D16" s="31">
        <v>35182775</v>
      </c>
      <c r="E16" s="27">
        <f t="shared" si="0"/>
        <v>96.86744969113064</v>
      </c>
      <c r="F16" s="28">
        <f>SUM(G16:H16:I16:J16:K16:L16:M16:N16:O16)</f>
        <v>31944555</v>
      </c>
      <c r="G16" s="30">
        <v>14289009</v>
      </c>
      <c r="H16" s="30">
        <v>13813001</v>
      </c>
      <c r="I16" s="30">
        <v>160286</v>
      </c>
      <c r="J16" s="30">
        <v>1485537</v>
      </c>
      <c r="K16" s="30">
        <v>1974276</v>
      </c>
      <c r="L16" s="30">
        <v>20362</v>
      </c>
      <c r="M16" s="30">
        <v>0</v>
      </c>
      <c r="N16" s="30">
        <v>300</v>
      </c>
      <c r="O16" s="31">
        <v>201784</v>
      </c>
      <c r="P16" s="31">
        <v>3238220</v>
      </c>
      <c r="Q16" s="60" t="s">
        <v>36</v>
      </c>
    </row>
    <row r="17" spans="1:17" s="13" customFormat="1" ht="13.5" customHeight="1">
      <c r="A17" s="62">
        <v>2</v>
      </c>
      <c r="B17" s="63" t="s">
        <v>37</v>
      </c>
      <c r="C17" s="64">
        <v>9828327</v>
      </c>
      <c r="D17" s="30">
        <v>9343902</v>
      </c>
      <c r="E17" s="27">
        <f t="shared" si="0"/>
        <v>95.07113469057349</v>
      </c>
      <c r="F17" s="28">
        <f>SUM(G17:H17:I17:J17:K17:L17:M17:N17:O17)</f>
        <v>8335317</v>
      </c>
      <c r="G17" s="30">
        <v>3942283</v>
      </c>
      <c r="H17" s="30">
        <v>3314505</v>
      </c>
      <c r="I17" s="30">
        <v>53939</v>
      </c>
      <c r="J17" s="30">
        <v>607074</v>
      </c>
      <c r="K17" s="30">
        <v>365143</v>
      </c>
      <c r="L17" s="30">
        <v>10545</v>
      </c>
      <c r="M17" s="30">
        <v>0</v>
      </c>
      <c r="N17" s="30">
        <v>2100</v>
      </c>
      <c r="O17" s="31">
        <v>39728</v>
      </c>
      <c r="P17" s="31">
        <v>1088585</v>
      </c>
      <c r="Q17" s="60" t="s">
        <v>38</v>
      </c>
    </row>
    <row r="18" spans="1:17" s="13" customFormat="1" ht="13.5" customHeight="1">
      <c r="A18" s="62">
        <v>3</v>
      </c>
      <c r="B18" s="63" t="s">
        <v>39</v>
      </c>
      <c r="C18" s="64">
        <v>4428693</v>
      </c>
      <c r="D18" s="30">
        <v>4212926</v>
      </c>
      <c r="E18" s="27">
        <f t="shared" si="0"/>
        <v>95.12797568040955</v>
      </c>
      <c r="F18" s="28">
        <f>SUM(G18:H18:I18:J18:K18:L18:M18:N18:O18)</f>
        <v>3961745</v>
      </c>
      <c r="G18" s="30">
        <v>2025051</v>
      </c>
      <c r="H18" s="30">
        <v>1398667</v>
      </c>
      <c r="I18" s="30">
        <v>34682</v>
      </c>
      <c r="J18" s="30">
        <v>268222</v>
      </c>
      <c r="K18" s="30">
        <v>217446</v>
      </c>
      <c r="L18" s="30">
        <v>2305</v>
      </c>
      <c r="M18" s="30">
        <v>0</v>
      </c>
      <c r="N18" s="30">
        <v>0</v>
      </c>
      <c r="O18" s="31">
        <v>15372</v>
      </c>
      <c r="P18" s="31">
        <v>251181</v>
      </c>
      <c r="Q18" s="60" t="s">
        <v>40</v>
      </c>
    </row>
    <row r="19" spans="1:17" s="13" customFormat="1" ht="13.5" customHeight="1">
      <c r="A19" s="62">
        <v>4</v>
      </c>
      <c r="B19" s="63" t="s">
        <v>41</v>
      </c>
      <c r="C19" s="64">
        <v>3846528</v>
      </c>
      <c r="D19" s="30">
        <v>3792133</v>
      </c>
      <c r="E19" s="27">
        <f t="shared" si="0"/>
        <v>98.5858675668031</v>
      </c>
      <c r="F19" s="28">
        <f>SUM(G19:H19:I19:J19:K19:L19:M19:N19:O19)</f>
        <v>3546226</v>
      </c>
      <c r="G19" s="30">
        <v>1738375</v>
      </c>
      <c r="H19" s="30">
        <v>1315290</v>
      </c>
      <c r="I19" s="30">
        <v>43859</v>
      </c>
      <c r="J19" s="30">
        <v>242593</v>
      </c>
      <c r="K19" s="30">
        <v>195395</v>
      </c>
      <c r="L19" s="30">
        <v>0</v>
      </c>
      <c r="M19" s="30">
        <v>0</v>
      </c>
      <c r="N19" s="30">
        <v>5575</v>
      </c>
      <c r="O19" s="31">
        <v>5139</v>
      </c>
      <c r="P19" s="31">
        <v>245907</v>
      </c>
      <c r="Q19" s="60" t="s">
        <v>42</v>
      </c>
    </row>
    <row r="20" spans="1:17" s="13" customFormat="1" ht="13.5" customHeight="1">
      <c r="A20" s="62">
        <v>5</v>
      </c>
      <c r="B20" s="63" t="s">
        <v>43</v>
      </c>
      <c r="C20" s="64">
        <v>3487144</v>
      </c>
      <c r="D20" s="30">
        <v>3332270</v>
      </c>
      <c r="E20" s="27">
        <f t="shared" si="0"/>
        <v>95.55871509751246</v>
      </c>
      <c r="F20" s="28">
        <f>SUM(G20:H20:I20:J20:K20:L20:M20:N20:O20)</f>
        <v>3169171</v>
      </c>
      <c r="G20" s="30">
        <v>1505946</v>
      </c>
      <c r="H20" s="30">
        <v>1198980</v>
      </c>
      <c r="I20" s="30">
        <v>29255</v>
      </c>
      <c r="J20" s="30">
        <v>227706</v>
      </c>
      <c r="K20" s="30">
        <v>204111</v>
      </c>
      <c r="L20" s="30">
        <v>0</v>
      </c>
      <c r="M20" s="30">
        <v>0</v>
      </c>
      <c r="N20" s="30">
        <v>1357</v>
      </c>
      <c r="O20" s="31">
        <v>1816</v>
      </c>
      <c r="P20" s="31">
        <v>163099</v>
      </c>
      <c r="Q20" s="60" t="s">
        <v>44</v>
      </c>
    </row>
    <row r="21" spans="1:17" s="13" customFormat="1" ht="13.5" customHeight="1">
      <c r="A21" s="62">
        <v>6</v>
      </c>
      <c r="B21" s="63" t="s">
        <v>45</v>
      </c>
      <c r="C21" s="64">
        <v>2148701</v>
      </c>
      <c r="D21" s="30">
        <v>2090757</v>
      </c>
      <c r="E21" s="27">
        <f t="shared" si="0"/>
        <v>97.30330092460514</v>
      </c>
      <c r="F21" s="28">
        <f>SUM(G21:H21:I21:J21:K21:L21:M21:N21:O21)</f>
        <v>2025228</v>
      </c>
      <c r="G21" s="30">
        <v>986858</v>
      </c>
      <c r="H21" s="30">
        <v>751142</v>
      </c>
      <c r="I21" s="30">
        <v>24701</v>
      </c>
      <c r="J21" s="30">
        <v>134703</v>
      </c>
      <c r="K21" s="30">
        <v>117324</v>
      </c>
      <c r="L21" s="30">
        <v>0</v>
      </c>
      <c r="M21" s="30">
        <v>0</v>
      </c>
      <c r="N21" s="30">
        <v>31</v>
      </c>
      <c r="O21" s="31">
        <v>10469</v>
      </c>
      <c r="P21" s="31">
        <v>65529</v>
      </c>
      <c r="Q21" s="60" t="s">
        <v>46</v>
      </c>
    </row>
    <row r="22" spans="1:17" s="13" customFormat="1" ht="13.5" customHeight="1">
      <c r="A22" s="62">
        <v>7</v>
      </c>
      <c r="B22" s="63" t="s">
        <v>47</v>
      </c>
      <c r="C22" s="64">
        <v>2284279</v>
      </c>
      <c r="D22" s="30">
        <v>2234337</v>
      </c>
      <c r="E22" s="27">
        <f t="shared" si="0"/>
        <v>97.81366461802608</v>
      </c>
      <c r="F22" s="28">
        <f>SUM(G22:H22:I22:J22:K22:L22:M22:N22:O22)</f>
        <v>2197684</v>
      </c>
      <c r="G22" s="30">
        <v>854230</v>
      </c>
      <c r="H22" s="30">
        <v>1056948</v>
      </c>
      <c r="I22" s="30">
        <v>15516</v>
      </c>
      <c r="J22" s="30">
        <v>116210</v>
      </c>
      <c r="K22" s="30">
        <v>91679</v>
      </c>
      <c r="L22" s="30">
        <v>0</v>
      </c>
      <c r="M22" s="30">
        <v>42919</v>
      </c>
      <c r="N22" s="30">
        <v>6</v>
      </c>
      <c r="O22" s="31">
        <v>20176</v>
      </c>
      <c r="P22" s="31">
        <v>36653</v>
      </c>
      <c r="Q22" s="60" t="s">
        <v>48</v>
      </c>
    </row>
    <row r="23" spans="1:17" s="13" customFormat="1" ht="13.5" customHeight="1">
      <c r="A23" s="62">
        <v>8</v>
      </c>
      <c r="B23" s="63" t="s">
        <v>49</v>
      </c>
      <c r="C23" s="64">
        <v>895782</v>
      </c>
      <c r="D23" s="30">
        <v>880482</v>
      </c>
      <c r="E23" s="27">
        <f t="shared" si="0"/>
        <v>98.29199515060584</v>
      </c>
      <c r="F23" s="28">
        <f>SUM(G23:H23:I23:J23:K23:L23:M23:N23:O23)</f>
        <v>868744</v>
      </c>
      <c r="G23" s="30">
        <v>454211</v>
      </c>
      <c r="H23" s="30">
        <v>268670</v>
      </c>
      <c r="I23" s="30">
        <v>17266</v>
      </c>
      <c r="J23" s="30">
        <v>87548</v>
      </c>
      <c r="K23" s="30">
        <v>38590</v>
      </c>
      <c r="L23" s="30">
        <v>0</v>
      </c>
      <c r="M23" s="30">
        <v>0</v>
      </c>
      <c r="N23" s="30">
        <v>2441</v>
      </c>
      <c r="O23" s="31">
        <v>18</v>
      </c>
      <c r="P23" s="31">
        <v>11738</v>
      </c>
      <c r="Q23" s="60" t="s">
        <v>50</v>
      </c>
    </row>
    <row r="24" spans="1:17" s="13" customFormat="1" ht="13.5" customHeight="1">
      <c r="A24" s="62">
        <v>9</v>
      </c>
      <c r="B24" s="63" t="s">
        <v>51</v>
      </c>
      <c r="C24" s="64">
        <v>936665</v>
      </c>
      <c r="D24" s="30">
        <v>906328</v>
      </c>
      <c r="E24" s="27">
        <f t="shared" si="0"/>
        <v>96.76116861417903</v>
      </c>
      <c r="F24" s="28">
        <f>SUM(G24:H24:I24:J24:K24:L24:M24:N24:O24)</f>
        <v>906328</v>
      </c>
      <c r="G24" s="30">
        <v>454468</v>
      </c>
      <c r="H24" s="30">
        <v>306195</v>
      </c>
      <c r="I24" s="30">
        <v>13548</v>
      </c>
      <c r="J24" s="30">
        <v>83372</v>
      </c>
      <c r="K24" s="30">
        <v>46251</v>
      </c>
      <c r="L24" s="30">
        <v>0</v>
      </c>
      <c r="M24" s="30">
        <v>0</v>
      </c>
      <c r="N24" s="30">
        <v>369</v>
      </c>
      <c r="O24" s="31">
        <v>2125</v>
      </c>
      <c r="P24" s="31">
        <f>Y24+Z24</f>
        <v>0</v>
      </c>
      <c r="Q24" s="60" t="s">
        <v>52</v>
      </c>
    </row>
    <row r="25" spans="1:17" s="13" customFormat="1" ht="13.5" customHeight="1">
      <c r="A25" s="62">
        <v>10</v>
      </c>
      <c r="B25" s="63" t="s">
        <v>53</v>
      </c>
      <c r="C25" s="64">
        <v>903251</v>
      </c>
      <c r="D25" s="30">
        <v>863935</v>
      </c>
      <c r="E25" s="27">
        <f t="shared" si="0"/>
        <v>95.64727855269466</v>
      </c>
      <c r="F25" s="28">
        <f>SUM(G25:H25:I25:J25:K25:L25:M25:N25:O25)</f>
        <v>863935</v>
      </c>
      <c r="G25" s="30">
        <v>370612</v>
      </c>
      <c r="H25" s="30">
        <v>337875</v>
      </c>
      <c r="I25" s="30">
        <v>15897</v>
      </c>
      <c r="J25" s="30">
        <v>80537</v>
      </c>
      <c r="K25" s="30">
        <v>46949</v>
      </c>
      <c r="L25" s="30">
        <v>0</v>
      </c>
      <c r="M25" s="30">
        <v>0</v>
      </c>
      <c r="N25" s="30">
        <v>0</v>
      </c>
      <c r="O25" s="31">
        <v>12065</v>
      </c>
      <c r="P25" s="31">
        <f>Y25+Z25</f>
        <v>0</v>
      </c>
      <c r="Q25" s="60" t="s">
        <v>54</v>
      </c>
    </row>
    <row r="26" spans="1:17" s="61" customFormat="1" ht="13.5" customHeight="1">
      <c r="A26" s="65">
        <v>11</v>
      </c>
      <c r="B26" s="63" t="s">
        <v>55</v>
      </c>
      <c r="C26" s="64">
        <v>2364725</v>
      </c>
      <c r="D26" s="30">
        <v>2301310</v>
      </c>
      <c r="E26" s="27">
        <f t="shared" si="0"/>
        <v>97.31829282474706</v>
      </c>
      <c r="F26" s="28">
        <f>SUM(G26:H26:I26:J26:K26:L26:M26:N26:O26)</f>
        <v>2301310</v>
      </c>
      <c r="G26" s="31">
        <v>1226988</v>
      </c>
      <c r="H26" s="31">
        <v>732706</v>
      </c>
      <c r="I26" s="31">
        <v>37278</v>
      </c>
      <c r="J26" s="31">
        <v>173826</v>
      </c>
      <c r="K26" s="31">
        <v>128874</v>
      </c>
      <c r="L26" s="31">
        <v>0</v>
      </c>
      <c r="M26" s="31">
        <v>0</v>
      </c>
      <c r="N26" s="31">
        <v>216</v>
      </c>
      <c r="O26" s="31">
        <v>1422</v>
      </c>
      <c r="P26" s="31">
        <v>0</v>
      </c>
      <c r="Q26" s="60" t="s">
        <v>56</v>
      </c>
    </row>
    <row r="27" spans="1:23" s="56" customFormat="1" ht="13.5" customHeight="1">
      <c r="A27" s="87" t="s">
        <v>57</v>
      </c>
      <c r="B27" s="88"/>
      <c r="C27" s="41">
        <f>SUM(C28:C30)</f>
        <v>338360</v>
      </c>
      <c r="D27" s="42">
        <f aca="true" t="shared" si="3" ref="D27:P27">SUM(D28:D30)</f>
        <v>334216</v>
      </c>
      <c r="E27" s="43">
        <f t="shared" si="0"/>
        <v>98.77526894431966</v>
      </c>
      <c r="F27" s="42">
        <f t="shared" si="3"/>
        <v>334216</v>
      </c>
      <c r="G27" s="42">
        <f t="shared" si="3"/>
        <v>167357</v>
      </c>
      <c r="H27" s="42">
        <f t="shared" si="3"/>
        <v>100223</v>
      </c>
      <c r="I27" s="42">
        <f t="shared" si="3"/>
        <v>8013</v>
      </c>
      <c r="J27" s="42">
        <f t="shared" si="3"/>
        <v>38759</v>
      </c>
      <c r="K27" s="42">
        <f t="shared" si="3"/>
        <v>16577</v>
      </c>
      <c r="L27" s="42">
        <f t="shared" si="3"/>
        <v>0</v>
      </c>
      <c r="M27" s="42">
        <f t="shared" si="3"/>
        <v>0</v>
      </c>
      <c r="N27" s="42">
        <f t="shared" si="3"/>
        <v>45</v>
      </c>
      <c r="O27" s="42">
        <f t="shared" si="3"/>
        <v>3242</v>
      </c>
      <c r="P27" s="42">
        <f t="shared" si="3"/>
        <v>0</v>
      </c>
      <c r="Q27" s="54" t="s">
        <v>58</v>
      </c>
      <c r="S27" s="66"/>
      <c r="W27" s="66"/>
    </row>
    <row r="28" spans="1:17" s="61" customFormat="1" ht="13.5" customHeight="1">
      <c r="A28" s="65">
        <v>12</v>
      </c>
      <c r="B28" s="63" t="s">
        <v>59</v>
      </c>
      <c r="C28" s="64">
        <v>50057</v>
      </c>
      <c r="D28" s="31">
        <v>48667</v>
      </c>
      <c r="E28" s="27">
        <f t="shared" si="0"/>
        <v>97.223165591226</v>
      </c>
      <c r="F28" s="28">
        <f>SUM(G28:H28:I28:J28:K28:L28:M28:N28:O28)</f>
        <v>48667</v>
      </c>
      <c r="G28" s="31">
        <v>18797</v>
      </c>
      <c r="H28" s="31">
        <v>18771</v>
      </c>
      <c r="I28" s="31">
        <v>2023</v>
      </c>
      <c r="J28" s="31">
        <v>6810</v>
      </c>
      <c r="K28" s="31">
        <v>2256</v>
      </c>
      <c r="L28" s="31">
        <v>0</v>
      </c>
      <c r="M28" s="31">
        <v>0</v>
      </c>
      <c r="N28" s="31">
        <v>10</v>
      </c>
      <c r="O28" s="31">
        <v>0</v>
      </c>
      <c r="P28" s="31">
        <f>Y28+Z28</f>
        <v>0</v>
      </c>
      <c r="Q28" s="60" t="s">
        <v>60</v>
      </c>
    </row>
    <row r="29" spans="1:17" s="61" customFormat="1" ht="13.5" customHeight="1">
      <c r="A29" s="65">
        <v>13</v>
      </c>
      <c r="B29" s="63" t="s">
        <v>61</v>
      </c>
      <c r="C29" s="64">
        <v>125124</v>
      </c>
      <c r="D29" s="31">
        <v>123309</v>
      </c>
      <c r="E29" s="27">
        <f t="shared" si="0"/>
        <v>98.5494389565551</v>
      </c>
      <c r="F29" s="28">
        <f>SUM(G29:H29:I29:J29:K29:L29:M29:N29:O29)</f>
        <v>123309</v>
      </c>
      <c r="G29" s="31">
        <v>58841</v>
      </c>
      <c r="H29" s="31">
        <v>35970</v>
      </c>
      <c r="I29" s="31">
        <v>3230</v>
      </c>
      <c r="J29" s="31">
        <v>15829</v>
      </c>
      <c r="K29" s="31">
        <v>6197</v>
      </c>
      <c r="L29" s="31">
        <v>0</v>
      </c>
      <c r="M29" s="31">
        <v>0</v>
      </c>
      <c r="N29" s="31">
        <v>0</v>
      </c>
      <c r="O29" s="31">
        <v>3242</v>
      </c>
      <c r="P29" s="31">
        <f>Y29+Z29</f>
        <v>0</v>
      </c>
      <c r="Q29" s="60" t="s">
        <v>62</v>
      </c>
    </row>
    <row r="30" spans="1:17" s="61" customFormat="1" ht="13.5" customHeight="1">
      <c r="A30" s="65">
        <v>14</v>
      </c>
      <c r="B30" s="63" t="s">
        <v>63</v>
      </c>
      <c r="C30" s="64">
        <v>163179</v>
      </c>
      <c r="D30" s="31">
        <v>162240</v>
      </c>
      <c r="E30" s="27">
        <f t="shared" si="0"/>
        <v>99.42455830713511</v>
      </c>
      <c r="F30" s="28">
        <f>SUM(G30:H30:I30:J30:K30:L30:M30:N30:O30)</f>
        <v>162240</v>
      </c>
      <c r="G30" s="31">
        <v>89719</v>
      </c>
      <c r="H30" s="31">
        <v>45482</v>
      </c>
      <c r="I30" s="31">
        <v>2760</v>
      </c>
      <c r="J30" s="31">
        <v>16120</v>
      </c>
      <c r="K30" s="31">
        <v>8124</v>
      </c>
      <c r="L30" s="31">
        <v>0</v>
      </c>
      <c r="M30" s="31">
        <v>0</v>
      </c>
      <c r="N30" s="31">
        <v>35</v>
      </c>
      <c r="O30" s="31">
        <v>0</v>
      </c>
      <c r="P30" s="31">
        <f>Y30+Z30</f>
        <v>0</v>
      </c>
      <c r="Q30" s="60" t="s">
        <v>64</v>
      </c>
    </row>
    <row r="31" spans="1:24" s="56" customFormat="1" ht="13.5" customHeight="1">
      <c r="A31" s="87" t="s">
        <v>65</v>
      </c>
      <c r="B31" s="88"/>
      <c r="C31" s="41">
        <f>SUM(C32:C36)</f>
        <v>1524869</v>
      </c>
      <c r="D31" s="42">
        <f aca="true" t="shared" si="4" ref="D31:P31">SUM(D32:D36)</f>
        <v>1493144</v>
      </c>
      <c r="E31" s="43">
        <f t="shared" si="0"/>
        <v>97.91949341222099</v>
      </c>
      <c r="F31" s="42">
        <f t="shared" si="4"/>
        <v>1486617</v>
      </c>
      <c r="G31" s="42">
        <f t="shared" si="4"/>
        <v>645019</v>
      </c>
      <c r="H31" s="42">
        <f t="shared" si="4"/>
        <v>578056</v>
      </c>
      <c r="I31" s="42">
        <f t="shared" si="4"/>
        <v>31450</v>
      </c>
      <c r="J31" s="42">
        <f t="shared" si="4"/>
        <v>143169</v>
      </c>
      <c r="K31" s="42">
        <f t="shared" si="4"/>
        <v>80554</v>
      </c>
      <c r="L31" s="42">
        <f t="shared" si="4"/>
        <v>0</v>
      </c>
      <c r="M31" s="42">
        <f t="shared" si="4"/>
        <v>0</v>
      </c>
      <c r="N31" s="42">
        <f t="shared" si="4"/>
        <v>588</v>
      </c>
      <c r="O31" s="42">
        <f t="shared" si="4"/>
        <v>7781</v>
      </c>
      <c r="P31" s="42">
        <f t="shared" si="4"/>
        <v>6527</v>
      </c>
      <c r="Q31" s="54" t="s">
        <v>66</v>
      </c>
      <c r="S31" s="66"/>
      <c r="T31" s="66"/>
      <c r="W31" s="66"/>
      <c r="X31" s="66"/>
    </row>
    <row r="32" spans="1:17" s="61" customFormat="1" ht="13.5" customHeight="1">
      <c r="A32" s="65">
        <v>15</v>
      </c>
      <c r="B32" s="63" t="s">
        <v>67</v>
      </c>
      <c r="C32" s="64">
        <v>239188</v>
      </c>
      <c r="D32" s="31">
        <v>230899</v>
      </c>
      <c r="E32" s="27">
        <f t="shared" si="0"/>
        <v>96.53452514340184</v>
      </c>
      <c r="F32" s="28">
        <f>SUM(G32:H32:I32:J32:K32:L32:M32:N32:O32)</f>
        <v>230899</v>
      </c>
      <c r="G32" s="31">
        <v>103294</v>
      </c>
      <c r="H32" s="31">
        <v>86254</v>
      </c>
      <c r="I32" s="31">
        <v>5114</v>
      </c>
      <c r="J32" s="31">
        <v>23580</v>
      </c>
      <c r="K32" s="31">
        <v>11599</v>
      </c>
      <c r="L32" s="31">
        <v>0</v>
      </c>
      <c r="M32" s="31">
        <v>0</v>
      </c>
      <c r="N32" s="31">
        <v>264</v>
      </c>
      <c r="O32" s="31">
        <v>794</v>
      </c>
      <c r="P32" s="31">
        <f>Y32+Z32</f>
        <v>0</v>
      </c>
      <c r="Q32" s="60" t="s">
        <v>68</v>
      </c>
    </row>
    <row r="33" spans="1:17" s="61" customFormat="1" ht="13.5" customHeight="1">
      <c r="A33" s="65">
        <v>16</v>
      </c>
      <c r="B33" s="63" t="s">
        <v>69</v>
      </c>
      <c r="C33" s="64">
        <v>97280</v>
      </c>
      <c r="D33" s="31">
        <v>96468</v>
      </c>
      <c r="E33" s="27">
        <f t="shared" si="0"/>
        <v>99.16529605263158</v>
      </c>
      <c r="F33" s="28">
        <f>SUM(G33:H33:I33:J33:K33:L33:M33:N33:O33)</f>
        <v>96468</v>
      </c>
      <c r="G33" s="31">
        <v>42945</v>
      </c>
      <c r="H33" s="31">
        <v>31466</v>
      </c>
      <c r="I33" s="31">
        <v>1694</v>
      </c>
      <c r="J33" s="31">
        <v>12052</v>
      </c>
      <c r="K33" s="31">
        <v>8311</v>
      </c>
      <c r="L33" s="31">
        <v>0</v>
      </c>
      <c r="M33" s="31">
        <v>0</v>
      </c>
      <c r="N33" s="31">
        <v>0</v>
      </c>
      <c r="O33" s="31">
        <v>0</v>
      </c>
      <c r="P33" s="31">
        <f>Y33+Z33</f>
        <v>0</v>
      </c>
      <c r="Q33" s="60" t="s">
        <v>70</v>
      </c>
    </row>
    <row r="34" spans="1:17" s="61" customFormat="1" ht="13.5" customHeight="1">
      <c r="A34" s="65">
        <v>17</v>
      </c>
      <c r="B34" s="63" t="s">
        <v>71</v>
      </c>
      <c r="C34" s="64">
        <v>581442</v>
      </c>
      <c r="D34" s="31">
        <v>569878</v>
      </c>
      <c r="E34" s="27">
        <f t="shared" si="0"/>
        <v>98.0111515851968</v>
      </c>
      <c r="F34" s="28">
        <f>SUM(G34:H34:I34:J34:K34:L34:M34:N34:O34)</f>
        <v>563351</v>
      </c>
      <c r="G34" s="31">
        <v>281407</v>
      </c>
      <c r="H34" s="31">
        <v>184808</v>
      </c>
      <c r="I34" s="31">
        <v>12300</v>
      </c>
      <c r="J34" s="31">
        <v>54736</v>
      </c>
      <c r="K34" s="31">
        <v>28906</v>
      </c>
      <c r="L34" s="31">
        <v>0</v>
      </c>
      <c r="M34" s="31">
        <v>0</v>
      </c>
      <c r="N34" s="31">
        <v>293</v>
      </c>
      <c r="O34" s="31">
        <v>901</v>
      </c>
      <c r="P34" s="31">
        <v>6527</v>
      </c>
      <c r="Q34" s="60" t="s">
        <v>72</v>
      </c>
    </row>
    <row r="35" spans="1:17" s="61" customFormat="1" ht="13.5" customHeight="1">
      <c r="A35" s="65">
        <v>18</v>
      </c>
      <c r="B35" s="63" t="s">
        <v>73</v>
      </c>
      <c r="C35" s="64">
        <v>259632</v>
      </c>
      <c r="D35" s="31">
        <v>254997</v>
      </c>
      <c r="E35" s="27">
        <f t="shared" si="0"/>
        <v>98.21478092068774</v>
      </c>
      <c r="F35" s="28">
        <f>SUM(G35:H35:I35:J35:K35:L35:M35:N35:O35)</f>
        <v>254997</v>
      </c>
      <c r="G35" s="31">
        <v>81619</v>
      </c>
      <c r="H35" s="31">
        <v>133209</v>
      </c>
      <c r="I35" s="31">
        <v>4250</v>
      </c>
      <c r="J35" s="31">
        <v>21779</v>
      </c>
      <c r="K35" s="31">
        <v>14109</v>
      </c>
      <c r="L35" s="31">
        <v>0</v>
      </c>
      <c r="M35" s="31">
        <v>0</v>
      </c>
      <c r="N35" s="31">
        <v>31</v>
      </c>
      <c r="O35" s="31">
        <v>0</v>
      </c>
      <c r="P35" s="31">
        <f>Y35+Z35</f>
        <v>0</v>
      </c>
      <c r="Q35" s="60" t="s">
        <v>74</v>
      </c>
    </row>
    <row r="36" spans="1:17" s="61" customFormat="1" ht="13.5" customHeight="1">
      <c r="A36" s="65">
        <v>19</v>
      </c>
      <c r="B36" s="63" t="s">
        <v>75</v>
      </c>
      <c r="C36" s="64">
        <v>347327</v>
      </c>
      <c r="D36" s="31">
        <v>340902</v>
      </c>
      <c r="E36" s="27">
        <f t="shared" si="0"/>
        <v>98.15015820825907</v>
      </c>
      <c r="F36" s="28">
        <f>SUM(G36:H36:I36:J36:K36:L36:M36:N36:O36)</f>
        <v>340902</v>
      </c>
      <c r="G36" s="31">
        <v>135754</v>
      </c>
      <c r="H36" s="31">
        <v>142319</v>
      </c>
      <c r="I36" s="31">
        <v>8092</v>
      </c>
      <c r="J36" s="31">
        <v>31022</v>
      </c>
      <c r="K36" s="31">
        <v>17629</v>
      </c>
      <c r="L36" s="31">
        <v>0</v>
      </c>
      <c r="M36" s="31">
        <v>0</v>
      </c>
      <c r="N36" s="31">
        <v>0</v>
      </c>
      <c r="O36" s="31">
        <v>6086</v>
      </c>
      <c r="P36" s="31">
        <f>Y36+Z36</f>
        <v>0</v>
      </c>
      <c r="Q36" s="60" t="s">
        <v>76</v>
      </c>
    </row>
    <row r="37" spans="1:17" s="56" customFormat="1" ht="13.5" customHeight="1">
      <c r="A37" s="87" t="s">
        <v>77</v>
      </c>
      <c r="B37" s="88"/>
      <c r="C37" s="41">
        <f>SUM(C38:C39)</f>
        <v>1508536</v>
      </c>
      <c r="D37" s="42">
        <f aca="true" t="shared" si="5" ref="D37:P37">SUM(D38:D39)</f>
        <v>1458821</v>
      </c>
      <c r="E37" s="43">
        <f t="shared" si="0"/>
        <v>96.70442070988031</v>
      </c>
      <c r="F37" s="42">
        <f t="shared" si="5"/>
        <v>1458821</v>
      </c>
      <c r="G37" s="42">
        <f t="shared" si="5"/>
        <v>652679</v>
      </c>
      <c r="H37" s="42">
        <f t="shared" si="5"/>
        <v>535641</v>
      </c>
      <c r="I37" s="42">
        <f t="shared" si="5"/>
        <v>20711</v>
      </c>
      <c r="J37" s="42">
        <f t="shared" si="5"/>
        <v>103741</v>
      </c>
      <c r="K37" s="42">
        <f t="shared" si="5"/>
        <v>97379</v>
      </c>
      <c r="L37" s="42">
        <f t="shared" si="5"/>
        <v>0</v>
      </c>
      <c r="M37" s="42">
        <f t="shared" si="5"/>
        <v>0</v>
      </c>
      <c r="N37" s="42">
        <f t="shared" si="5"/>
        <v>331</v>
      </c>
      <c r="O37" s="42">
        <f t="shared" si="5"/>
        <v>48339</v>
      </c>
      <c r="P37" s="42">
        <f t="shared" si="5"/>
        <v>0</v>
      </c>
      <c r="Q37" s="54" t="s">
        <v>78</v>
      </c>
    </row>
    <row r="38" spans="1:17" s="61" customFormat="1" ht="13.5" customHeight="1">
      <c r="A38" s="65">
        <v>20</v>
      </c>
      <c r="B38" s="63" t="s">
        <v>79</v>
      </c>
      <c r="C38" s="64">
        <v>1141628</v>
      </c>
      <c r="D38" s="31">
        <v>1112642</v>
      </c>
      <c r="E38" s="27">
        <f t="shared" si="0"/>
        <v>97.46099429936898</v>
      </c>
      <c r="F38" s="28">
        <f>SUM(G38:H38:I38:J38:K38:L38:M38:N38:O38)</f>
        <v>1112642</v>
      </c>
      <c r="G38" s="31">
        <v>533511</v>
      </c>
      <c r="H38" s="31">
        <v>371823</v>
      </c>
      <c r="I38" s="31">
        <v>12481</v>
      </c>
      <c r="J38" s="31">
        <v>69426</v>
      </c>
      <c r="K38" s="31">
        <v>80772</v>
      </c>
      <c r="L38" s="31">
        <v>0</v>
      </c>
      <c r="M38" s="31">
        <v>0</v>
      </c>
      <c r="N38" s="31">
        <v>0</v>
      </c>
      <c r="O38" s="31">
        <v>44629</v>
      </c>
      <c r="P38" s="31">
        <v>0</v>
      </c>
      <c r="Q38" s="60" t="s">
        <v>80</v>
      </c>
    </row>
    <row r="39" spans="1:17" s="61" customFormat="1" ht="13.5" customHeight="1">
      <c r="A39" s="65">
        <v>21</v>
      </c>
      <c r="B39" s="63" t="s">
        <v>81</v>
      </c>
      <c r="C39" s="64">
        <v>366908</v>
      </c>
      <c r="D39" s="31">
        <v>346179</v>
      </c>
      <c r="E39" s="27">
        <f t="shared" si="0"/>
        <v>94.35035485734844</v>
      </c>
      <c r="F39" s="28">
        <f>SUM(G39:H39:I39:J39:K39:L39:M39:N39:O39)</f>
        <v>346179</v>
      </c>
      <c r="G39" s="31">
        <v>119168</v>
      </c>
      <c r="H39" s="31">
        <v>163818</v>
      </c>
      <c r="I39" s="31">
        <v>8230</v>
      </c>
      <c r="J39" s="31">
        <v>34315</v>
      </c>
      <c r="K39" s="31">
        <v>16607</v>
      </c>
      <c r="L39" s="31">
        <v>0</v>
      </c>
      <c r="M39" s="31">
        <v>0</v>
      </c>
      <c r="N39" s="31">
        <v>331</v>
      </c>
      <c r="O39" s="31">
        <v>3710</v>
      </c>
      <c r="P39" s="31">
        <v>0</v>
      </c>
      <c r="Q39" s="60" t="s">
        <v>82</v>
      </c>
    </row>
    <row r="40" spans="1:17" s="56" customFormat="1" ht="13.5" customHeight="1">
      <c r="A40" s="87" t="s">
        <v>83</v>
      </c>
      <c r="B40" s="88"/>
      <c r="C40" s="41">
        <f>SUM(C41:C44)</f>
        <v>1782395</v>
      </c>
      <c r="D40" s="42">
        <f aca="true" t="shared" si="6" ref="D40:P40">SUM(D41:D44)</f>
        <v>1735074</v>
      </c>
      <c r="E40" s="43">
        <f t="shared" si="0"/>
        <v>97.34508905152899</v>
      </c>
      <c r="F40" s="42">
        <f t="shared" si="6"/>
        <v>1701556</v>
      </c>
      <c r="G40" s="42">
        <f t="shared" si="6"/>
        <v>680682</v>
      </c>
      <c r="H40" s="42">
        <f>SUM(H41:H44)</f>
        <v>702215</v>
      </c>
      <c r="I40" s="42">
        <f t="shared" si="6"/>
        <v>28148</v>
      </c>
      <c r="J40" s="42">
        <f t="shared" si="6"/>
        <v>140148</v>
      </c>
      <c r="K40" s="42">
        <f t="shared" si="6"/>
        <v>78990</v>
      </c>
      <c r="L40" s="42">
        <f t="shared" si="6"/>
        <v>15</v>
      </c>
      <c r="M40" s="42">
        <f t="shared" si="6"/>
        <v>75</v>
      </c>
      <c r="N40" s="42">
        <f t="shared" si="6"/>
        <v>871</v>
      </c>
      <c r="O40" s="42">
        <f t="shared" si="6"/>
        <v>70412</v>
      </c>
      <c r="P40" s="42">
        <f t="shared" si="6"/>
        <v>33518</v>
      </c>
      <c r="Q40" s="67" t="s">
        <v>84</v>
      </c>
    </row>
    <row r="41" spans="1:17" s="61" customFormat="1" ht="13.5" customHeight="1">
      <c r="A41" s="65">
        <v>22</v>
      </c>
      <c r="B41" s="63" t="s">
        <v>85</v>
      </c>
      <c r="C41" s="64">
        <v>225714</v>
      </c>
      <c r="D41" s="31">
        <v>207720</v>
      </c>
      <c r="E41" s="27">
        <f t="shared" si="0"/>
        <v>92.02796459236025</v>
      </c>
      <c r="F41" s="28">
        <f>SUM(G41:H41:I41:J41:K41:L41:M41:N41:O41)</f>
        <v>207720</v>
      </c>
      <c r="G41" s="31">
        <v>86364</v>
      </c>
      <c r="H41" s="31">
        <v>85647</v>
      </c>
      <c r="I41" s="31">
        <v>5093</v>
      </c>
      <c r="J41" s="31">
        <v>18474</v>
      </c>
      <c r="K41" s="31">
        <v>11472</v>
      </c>
      <c r="L41" s="31">
        <v>0</v>
      </c>
      <c r="M41" s="31">
        <v>0</v>
      </c>
      <c r="N41" s="31">
        <v>63</v>
      </c>
      <c r="O41" s="31">
        <v>607</v>
      </c>
      <c r="P41" s="31">
        <f>Y41+Z41</f>
        <v>0</v>
      </c>
      <c r="Q41" s="60" t="s">
        <v>86</v>
      </c>
    </row>
    <row r="42" spans="1:17" s="61" customFormat="1" ht="13.5" customHeight="1">
      <c r="A42" s="65">
        <v>23</v>
      </c>
      <c r="B42" s="63" t="s">
        <v>87</v>
      </c>
      <c r="C42" s="64">
        <v>501758</v>
      </c>
      <c r="D42" s="31">
        <v>490670</v>
      </c>
      <c r="E42" s="27">
        <f t="shared" si="0"/>
        <v>97.7901697631129</v>
      </c>
      <c r="F42" s="28">
        <f>SUM(G42:H42:I42:J42:K42:L42:M42:N42:O42)</f>
        <v>490670</v>
      </c>
      <c r="G42" s="31">
        <v>229270</v>
      </c>
      <c r="H42" s="31">
        <v>191554</v>
      </c>
      <c r="I42" s="31">
        <v>8962</v>
      </c>
      <c r="J42" s="31">
        <v>36516</v>
      </c>
      <c r="K42" s="31">
        <v>22027</v>
      </c>
      <c r="L42" s="31">
        <v>15</v>
      </c>
      <c r="M42" s="31">
        <v>0</v>
      </c>
      <c r="N42" s="31">
        <v>0</v>
      </c>
      <c r="O42" s="31">
        <v>2326</v>
      </c>
      <c r="P42" s="31">
        <f>Y42+Z42</f>
        <v>0</v>
      </c>
      <c r="Q42" s="60" t="s">
        <v>88</v>
      </c>
    </row>
    <row r="43" spans="1:17" s="61" customFormat="1" ht="13.5" customHeight="1">
      <c r="A43" s="65">
        <v>24</v>
      </c>
      <c r="B43" s="63" t="s">
        <v>89</v>
      </c>
      <c r="C43" s="64">
        <v>330331</v>
      </c>
      <c r="D43" s="31">
        <v>327794</v>
      </c>
      <c r="E43" s="27">
        <f t="shared" si="0"/>
        <v>99.23198246607191</v>
      </c>
      <c r="F43" s="28">
        <f>SUM(G43:H43:I43:J43:K43:L43:M43:N43:O43)</f>
        <v>327794</v>
      </c>
      <c r="G43" s="31">
        <v>135048</v>
      </c>
      <c r="H43" s="31">
        <v>135925</v>
      </c>
      <c r="I43" s="31">
        <v>8484</v>
      </c>
      <c r="J43" s="31">
        <v>33671</v>
      </c>
      <c r="K43" s="31">
        <v>14653</v>
      </c>
      <c r="L43" s="31">
        <v>0</v>
      </c>
      <c r="M43" s="31">
        <v>0</v>
      </c>
      <c r="N43" s="31">
        <v>13</v>
      </c>
      <c r="O43" s="31">
        <v>0</v>
      </c>
      <c r="P43" s="31">
        <f>Y43+Z43</f>
        <v>0</v>
      </c>
      <c r="Q43" s="60" t="s">
        <v>90</v>
      </c>
    </row>
    <row r="44" spans="1:17" s="61" customFormat="1" ht="13.5" customHeight="1">
      <c r="A44" s="65">
        <v>25</v>
      </c>
      <c r="B44" s="63" t="s">
        <v>91</v>
      </c>
      <c r="C44" s="64">
        <v>724592</v>
      </c>
      <c r="D44" s="31">
        <v>708890</v>
      </c>
      <c r="E44" s="27">
        <f t="shared" si="0"/>
        <v>97.83298739152517</v>
      </c>
      <c r="F44" s="28">
        <f>SUM(G44:H44:I44:J44:K44:L44:M44:N44:O44)</f>
        <v>675372</v>
      </c>
      <c r="G44" s="31">
        <v>230000</v>
      </c>
      <c r="H44" s="31">
        <v>289089</v>
      </c>
      <c r="I44" s="31">
        <v>5609</v>
      </c>
      <c r="J44" s="31">
        <v>51487</v>
      </c>
      <c r="K44" s="31">
        <v>30838</v>
      </c>
      <c r="L44" s="31">
        <v>0</v>
      </c>
      <c r="M44" s="31">
        <v>75</v>
      </c>
      <c r="N44" s="31">
        <v>795</v>
      </c>
      <c r="O44" s="31">
        <v>67479</v>
      </c>
      <c r="P44" s="31">
        <v>33518</v>
      </c>
      <c r="Q44" s="60" t="s">
        <v>92</v>
      </c>
    </row>
    <row r="45" spans="1:23" s="56" customFormat="1" ht="13.5" customHeight="1">
      <c r="A45" s="87" t="s">
        <v>93</v>
      </c>
      <c r="B45" s="88"/>
      <c r="C45" s="41">
        <f>SUM(C46:C46)</f>
        <v>941239</v>
      </c>
      <c r="D45" s="42">
        <f aca="true" t="shared" si="7" ref="D45:P45">SUM(D46:D46)</f>
        <v>923814</v>
      </c>
      <c r="E45" s="43">
        <f t="shared" si="0"/>
        <v>98.14871674463127</v>
      </c>
      <c r="F45" s="42">
        <f t="shared" si="7"/>
        <v>923814</v>
      </c>
      <c r="G45" s="42">
        <f t="shared" si="7"/>
        <v>389586</v>
      </c>
      <c r="H45" s="42">
        <f t="shared" si="7"/>
        <v>425443</v>
      </c>
      <c r="I45" s="42">
        <f t="shared" si="7"/>
        <v>9231</v>
      </c>
      <c r="J45" s="42">
        <f t="shared" si="7"/>
        <v>64709</v>
      </c>
      <c r="K45" s="42">
        <f t="shared" si="7"/>
        <v>29089</v>
      </c>
      <c r="L45" s="42">
        <f t="shared" si="7"/>
        <v>0</v>
      </c>
      <c r="M45" s="42">
        <f t="shared" si="7"/>
        <v>0</v>
      </c>
      <c r="N45" s="42">
        <f t="shared" si="7"/>
        <v>30</v>
      </c>
      <c r="O45" s="42">
        <f t="shared" si="7"/>
        <v>5726</v>
      </c>
      <c r="P45" s="42">
        <f t="shared" si="7"/>
        <v>0</v>
      </c>
      <c r="Q45" s="54" t="s">
        <v>94</v>
      </c>
      <c r="S45" s="66"/>
      <c r="W45" s="66"/>
    </row>
    <row r="46" spans="1:17" s="61" customFormat="1" ht="13.5" customHeight="1">
      <c r="A46" s="65">
        <v>26</v>
      </c>
      <c r="B46" s="63" t="s">
        <v>95</v>
      </c>
      <c r="C46" s="64">
        <v>941239</v>
      </c>
      <c r="D46" s="31">
        <v>923814</v>
      </c>
      <c r="E46" s="27">
        <f t="shared" si="0"/>
        <v>98.14871674463127</v>
      </c>
      <c r="F46" s="28">
        <f>SUM(G46:H46:I46:J46:K46:L46:M46:N46:O46)</f>
        <v>923814</v>
      </c>
      <c r="G46" s="31">
        <v>389586</v>
      </c>
      <c r="H46" s="31">
        <v>425443</v>
      </c>
      <c r="I46" s="31">
        <v>9231</v>
      </c>
      <c r="J46" s="31">
        <v>64709</v>
      </c>
      <c r="K46" s="31">
        <v>29089</v>
      </c>
      <c r="L46" s="31">
        <v>0</v>
      </c>
      <c r="M46" s="31">
        <v>0</v>
      </c>
      <c r="N46" s="31">
        <v>30</v>
      </c>
      <c r="O46" s="31">
        <v>5726</v>
      </c>
      <c r="P46" s="31">
        <v>0</v>
      </c>
      <c r="Q46" s="60" t="s">
        <v>96</v>
      </c>
    </row>
    <row r="47" spans="1:17" s="56" customFormat="1" ht="13.5" customHeight="1">
      <c r="A47" s="87" t="s">
        <v>97</v>
      </c>
      <c r="B47" s="88"/>
      <c r="C47" s="41">
        <f>SUM(C48:C55)</f>
        <v>1331841</v>
      </c>
      <c r="D47" s="42">
        <f aca="true" t="shared" si="8" ref="D47:P47">SUM(D48:D55)</f>
        <v>1298714</v>
      </c>
      <c r="E47" s="43">
        <f t="shared" si="0"/>
        <v>97.51269107949072</v>
      </c>
      <c r="F47" s="42">
        <f t="shared" si="8"/>
        <v>1298714</v>
      </c>
      <c r="G47" s="42">
        <f t="shared" si="8"/>
        <v>510096</v>
      </c>
      <c r="H47" s="42">
        <f t="shared" si="8"/>
        <v>549191</v>
      </c>
      <c r="I47" s="42">
        <f t="shared" si="8"/>
        <v>24026</v>
      </c>
      <c r="J47" s="42">
        <f t="shared" si="8"/>
        <v>125668</v>
      </c>
      <c r="K47" s="42">
        <f t="shared" si="8"/>
        <v>79874</v>
      </c>
      <c r="L47" s="42">
        <f t="shared" si="8"/>
        <v>0</v>
      </c>
      <c r="M47" s="42">
        <f t="shared" si="8"/>
        <v>161</v>
      </c>
      <c r="N47" s="42">
        <f t="shared" si="8"/>
        <v>9663</v>
      </c>
      <c r="O47" s="42">
        <f t="shared" si="8"/>
        <v>35</v>
      </c>
      <c r="P47" s="42">
        <f t="shared" si="8"/>
        <v>0</v>
      </c>
      <c r="Q47" s="54" t="s">
        <v>98</v>
      </c>
    </row>
    <row r="48" spans="1:17" s="61" customFormat="1" ht="13.5" customHeight="1">
      <c r="A48" s="65">
        <v>27</v>
      </c>
      <c r="B48" s="63" t="s">
        <v>99</v>
      </c>
      <c r="C48" s="64">
        <v>105167</v>
      </c>
      <c r="D48" s="31">
        <v>105154</v>
      </c>
      <c r="E48" s="27">
        <f t="shared" si="0"/>
        <v>99.98763870795972</v>
      </c>
      <c r="F48" s="28">
        <f>SUM(G48:H48:I48:J48:K48:L48:M48:N48:O48)</f>
        <v>105154</v>
      </c>
      <c r="G48" s="31">
        <v>39922</v>
      </c>
      <c r="H48" s="31">
        <v>48479</v>
      </c>
      <c r="I48" s="31">
        <v>1372</v>
      </c>
      <c r="J48" s="31">
        <v>9048</v>
      </c>
      <c r="K48" s="31">
        <v>6333</v>
      </c>
      <c r="L48" s="31">
        <v>0</v>
      </c>
      <c r="M48" s="31">
        <v>0</v>
      </c>
      <c r="N48" s="31">
        <v>0</v>
      </c>
      <c r="O48" s="31">
        <v>0</v>
      </c>
      <c r="P48" s="31">
        <f aca="true" t="shared" si="9" ref="P48:P55">Y48+Z48</f>
        <v>0</v>
      </c>
      <c r="Q48" s="60" t="s">
        <v>100</v>
      </c>
    </row>
    <row r="49" spans="1:17" s="61" customFormat="1" ht="13.5" customHeight="1">
      <c r="A49" s="65">
        <v>28</v>
      </c>
      <c r="B49" s="63" t="s">
        <v>101</v>
      </c>
      <c r="C49" s="64">
        <v>275848</v>
      </c>
      <c r="D49" s="31">
        <v>265588</v>
      </c>
      <c r="E49" s="27">
        <f t="shared" si="0"/>
        <v>96.28056030857574</v>
      </c>
      <c r="F49" s="28">
        <f>SUM(G49:H49:I49:J49:K49:L49:M49:N49:O49)</f>
        <v>265588</v>
      </c>
      <c r="G49" s="31">
        <v>107581</v>
      </c>
      <c r="H49" s="31">
        <v>110942</v>
      </c>
      <c r="I49" s="31">
        <v>5418</v>
      </c>
      <c r="J49" s="31">
        <v>20353</v>
      </c>
      <c r="K49" s="31">
        <v>21158</v>
      </c>
      <c r="L49" s="31">
        <v>0</v>
      </c>
      <c r="M49" s="31">
        <v>0</v>
      </c>
      <c r="N49" s="31">
        <v>136</v>
      </c>
      <c r="O49" s="31">
        <v>0</v>
      </c>
      <c r="P49" s="31">
        <f t="shared" si="9"/>
        <v>0</v>
      </c>
      <c r="Q49" s="60" t="s">
        <v>102</v>
      </c>
    </row>
    <row r="50" spans="1:17" s="61" customFormat="1" ht="13.5" customHeight="1">
      <c r="A50" s="65">
        <v>29</v>
      </c>
      <c r="B50" s="63" t="s">
        <v>103</v>
      </c>
      <c r="C50" s="64">
        <v>59254</v>
      </c>
      <c r="D50" s="31">
        <v>59247</v>
      </c>
      <c r="E50" s="27">
        <f t="shared" si="0"/>
        <v>99.98818645154758</v>
      </c>
      <c r="F50" s="28">
        <f>SUM(G50:H50:I50:J50:K50:L50:M50:N50:O50)</f>
        <v>59247</v>
      </c>
      <c r="G50" s="31">
        <v>25685</v>
      </c>
      <c r="H50" s="31">
        <v>20931</v>
      </c>
      <c r="I50" s="31">
        <v>2008</v>
      </c>
      <c r="J50" s="31">
        <v>6468</v>
      </c>
      <c r="K50" s="31">
        <v>3164</v>
      </c>
      <c r="L50" s="31">
        <v>0</v>
      </c>
      <c r="M50" s="31">
        <v>161</v>
      </c>
      <c r="N50" s="31">
        <v>830</v>
      </c>
      <c r="O50" s="31">
        <v>0</v>
      </c>
      <c r="P50" s="31">
        <f t="shared" si="9"/>
        <v>0</v>
      </c>
      <c r="Q50" s="60" t="s">
        <v>104</v>
      </c>
    </row>
    <row r="51" spans="1:17" s="61" customFormat="1" ht="13.5" customHeight="1">
      <c r="A51" s="65">
        <v>30</v>
      </c>
      <c r="B51" s="63" t="s">
        <v>105</v>
      </c>
      <c r="C51" s="64">
        <v>185667</v>
      </c>
      <c r="D51" s="31">
        <v>184901</v>
      </c>
      <c r="E51" s="27">
        <f t="shared" si="0"/>
        <v>99.58743341573893</v>
      </c>
      <c r="F51" s="28">
        <f>SUM(G51:H51:I51:J51:K51:L51:M51:N51:O51)</f>
        <v>184901</v>
      </c>
      <c r="G51" s="31">
        <v>57385</v>
      </c>
      <c r="H51" s="31">
        <v>91545</v>
      </c>
      <c r="I51" s="31">
        <v>4121</v>
      </c>
      <c r="J51" s="31">
        <v>18244</v>
      </c>
      <c r="K51" s="31">
        <v>7679</v>
      </c>
      <c r="L51" s="31">
        <v>0</v>
      </c>
      <c r="M51" s="31">
        <v>0</v>
      </c>
      <c r="N51" s="31">
        <v>5892</v>
      </c>
      <c r="O51" s="31">
        <v>35</v>
      </c>
      <c r="P51" s="31">
        <f t="shared" si="9"/>
        <v>0</v>
      </c>
      <c r="Q51" s="60" t="s">
        <v>106</v>
      </c>
    </row>
    <row r="52" spans="1:17" s="61" customFormat="1" ht="13.5" customHeight="1">
      <c r="A52" s="65">
        <v>31</v>
      </c>
      <c r="B52" s="63" t="s">
        <v>107</v>
      </c>
      <c r="C52" s="64">
        <v>102223</v>
      </c>
      <c r="D52" s="31">
        <v>101800</v>
      </c>
      <c r="E52" s="27">
        <f t="shared" si="0"/>
        <v>99.5861988006613</v>
      </c>
      <c r="F52" s="28">
        <f>SUM(G52:H52:I52:J52:K52:L52:M52:N52:O52)</f>
        <v>101800</v>
      </c>
      <c r="G52" s="31">
        <v>36256</v>
      </c>
      <c r="H52" s="31">
        <v>46409</v>
      </c>
      <c r="I52" s="31">
        <v>3234</v>
      </c>
      <c r="J52" s="31">
        <v>8747</v>
      </c>
      <c r="K52" s="31">
        <v>4867</v>
      </c>
      <c r="L52" s="31">
        <v>0</v>
      </c>
      <c r="M52" s="31">
        <v>0</v>
      </c>
      <c r="N52" s="31">
        <v>2287</v>
      </c>
      <c r="O52" s="31">
        <v>0</v>
      </c>
      <c r="P52" s="31">
        <f t="shared" si="9"/>
        <v>0</v>
      </c>
      <c r="Q52" s="60" t="s">
        <v>108</v>
      </c>
    </row>
    <row r="53" spans="1:17" s="61" customFormat="1" ht="13.5" customHeight="1">
      <c r="A53" s="65">
        <v>32</v>
      </c>
      <c r="B53" s="63" t="s">
        <v>109</v>
      </c>
      <c r="C53" s="64">
        <v>162420</v>
      </c>
      <c r="D53" s="31">
        <v>159947</v>
      </c>
      <c r="E53" s="27">
        <f t="shared" si="0"/>
        <v>98.47740426055904</v>
      </c>
      <c r="F53" s="28">
        <f>SUM(G53:H53:I53:J53:K53:L53:M53:N53:O53)</f>
        <v>159947</v>
      </c>
      <c r="G53" s="31">
        <v>73262</v>
      </c>
      <c r="H53" s="31">
        <v>60817</v>
      </c>
      <c r="I53" s="31">
        <v>1850</v>
      </c>
      <c r="J53" s="31">
        <v>15101</v>
      </c>
      <c r="K53" s="31">
        <v>8775</v>
      </c>
      <c r="L53" s="31">
        <v>0</v>
      </c>
      <c r="M53" s="31">
        <v>0</v>
      </c>
      <c r="N53" s="31">
        <v>142</v>
      </c>
      <c r="O53" s="31">
        <v>0</v>
      </c>
      <c r="P53" s="31">
        <f t="shared" si="9"/>
        <v>0</v>
      </c>
      <c r="Q53" s="60" t="s">
        <v>110</v>
      </c>
    </row>
    <row r="54" spans="1:17" s="61" customFormat="1" ht="13.5" customHeight="1">
      <c r="A54" s="65">
        <v>33</v>
      </c>
      <c r="B54" s="63" t="s">
        <v>111</v>
      </c>
      <c r="C54" s="64">
        <v>115570</v>
      </c>
      <c r="D54" s="31">
        <v>111743</v>
      </c>
      <c r="E54" s="27">
        <f t="shared" si="0"/>
        <v>96.68858700354764</v>
      </c>
      <c r="F54" s="28">
        <f>SUM(G54:H54:I54:J54:K54:L54:M54:N54:O54)</f>
        <v>111743</v>
      </c>
      <c r="G54" s="31">
        <v>49311</v>
      </c>
      <c r="H54" s="31">
        <v>43575</v>
      </c>
      <c r="I54" s="31">
        <v>1289</v>
      </c>
      <c r="J54" s="31">
        <v>9715</v>
      </c>
      <c r="K54" s="31">
        <v>7853</v>
      </c>
      <c r="L54" s="31">
        <v>0</v>
      </c>
      <c r="M54" s="31">
        <v>0</v>
      </c>
      <c r="N54" s="31">
        <v>0</v>
      </c>
      <c r="O54" s="31">
        <v>0</v>
      </c>
      <c r="P54" s="31">
        <f t="shared" si="9"/>
        <v>0</v>
      </c>
      <c r="Q54" s="60" t="s">
        <v>112</v>
      </c>
    </row>
    <row r="55" spans="1:17" s="61" customFormat="1" ht="13.5" customHeight="1">
      <c r="A55" s="65">
        <v>34</v>
      </c>
      <c r="B55" s="63" t="s">
        <v>113</v>
      </c>
      <c r="C55" s="64">
        <v>325692</v>
      </c>
      <c r="D55" s="31">
        <v>310334</v>
      </c>
      <c r="E55" s="27">
        <f t="shared" si="0"/>
        <v>95.28450192206134</v>
      </c>
      <c r="F55" s="28">
        <f>SUM(G55:H55:I55:J55:K55:L55:M55:N55:O55)</f>
        <v>310334</v>
      </c>
      <c r="G55" s="31">
        <v>120694</v>
      </c>
      <c r="H55" s="31">
        <v>126493</v>
      </c>
      <c r="I55" s="31">
        <v>4734</v>
      </c>
      <c r="J55" s="31">
        <v>37992</v>
      </c>
      <c r="K55" s="31">
        <v>20045</v>
      </c>
      <c r="L55" s="31">
        <v>0</v>
      </c>
      <c r="M55" s="31">
        <v>0</v>
      </c>
      <c r="N55" s="31">
        <v>376</v>
      </c>
      <c r="O55" s="31">
        <v>0</v>
      </c>
      <c r="P55" s="31">
        <f t="shared" si="9"/>
        <v>0</v>
      </c>
      <c r="Q55" s="60" t="s">
        <v>114</v>
      </c>
    </row>
    <row r="56" spans="1:17" s="56" customFormat="1" ht="13.5" customHeight="1">
      <c r="A56" s="87" t="s">
        <v>115</v>
      </c>
      <c r="B56" s="88"/>
      <c r="C56" s="41">
        <f>SUM(C57:C64)</f>
        <v>2307185</v>
      </c>
      <c r="D56" s="42">
        <f aca="true" t="shared" si="10" ref="D56:P56">SUM(D57:D64)</f>
        <v>2283967</v>
      </c>
      <c r="E56" s="43">
        <f t="shared" si="0"/>
        <v>98.99366544078606</v>
      </c>
      <c r="F56" s="42">
        <f t="shared" si="10"/>
        <v>2270934</v>
      </c>
      <c r="G56" s="42">
        <f t="shared" si="10"/>
        <v>1031638</v>
      </c>
      <c r="H56" s="42">
        <f t="shared" si="10"/>
        <v>855252</v>
      </c>
      <c r="I56" s="42">
        <f t="shared" si="10"/>
        <v>48866</v>
      </c>
      <c r="J56" s="42">
        <f t="shared" si="10"/>
        <v>204164</v>
      </c>
      <c r="K56" s="42">
        <f t="shared" si="10"/>
        <v>120842</v>
      </c>
      <c r="L56" s="42">
        <f t="shared" si="10"/>
        <v>0</v>
      </c>
      <c r="M56" s="42">
        <f t="shared" si="10"/>
        <v>87</v>
      </c>
      <c r="N56" s="42">
        <f t="shared" si="10"/>
        <v>2347</v>
      </c>
      <c r="O56" s="42">
        <f t="shared" si="10"/>
        <v>7738</v>
      </c>
      <c r="P56" s="42">
        <f t="shared" si="10"/>
        <v>13033</v>
      </c>
      <c r="Q56" s="67" t="s">
        <v>116</v>
      </c>
    </row>
    <row r="57" spans="1:17" s="61" customFormat="1" ht="13.5" customHeight="1">
      <c r="A57" s="65">
        <v>35</v>
      </c>
      <c r="B57" s="63" t="s">
        <v>117</v>
      </c>
      <c r="C57" s="64">
        <v>379254</v>
      </c>
      <c r="D57" s="31">
        <v>376809</v>
      </c>
      <c r="E57" s="27">
        <f t="shared" si="0"/>
        <v>99.35531332563401</v>
      </c>
      <c r="F57" s="28">
        <f>SUM(G57:H57:I57:J57:K57:L57:M57:N57:O57)</f>
        <v>376809</v>
      </c>
      <c r="G57" s="31">
        <v>151032</v>
      </c>
      <c r="H57" s="31">
        <v>152325</v>
      </c>
      <c r="I57" s="31">
        <v>8318</v>
      </c>
      <c r="J57" s="31">
        <v>38054</v>
      </c>
      <c r="K57" s="31">
        <v>20418</v>
      </c>
      <c r="L57" s="31">
        <v>0</v>
      </c>
      <c r="M57" s="31">
        <v>87</v>
      </c>
      <c r="N57" s="31">
        <v>380</v>
      </c>
      <c r="O57" s="31">
        <v>6195</v>
      </c>
      <c r="P57" s="31">
        <f aca="true" t="shared" si="11" ref="P57:P64">Y57+Z57</f>
        <v>0</v>
      </c>
      <c r="Q57" s="60" t="s">
        <v>118</v>
      </c>
    </row>
    <row r="58" spans="1:17" s="61" customFormat="1" ht="13.5" customHeight="1">
      <c r="A58" s="65">
        <v>36</v>
      </c>
      <c r="B58" s="63" t="s">
        <v>119</v>
      </c>
      <c r="C58" s="64">
        <v>821665</v>
      </c>
      <c r="D58" s="31">
        <v>809357</v>
      </c>
      <c r="E58" s="27">
        <f t="shared" si="0"/>
        <v>98.50206592711142</v>
      </c>
      <c r="F58" s="28">
        <f>SUM(G58:H58:I58:J58:K58:L58:M58:N58:O58)</f>
        <v>796324</v>
      </c>
      <c r="G58" s="31">
        <v>394743</v>
      </c>
      <c r="H58" s="31">
        <v>275005</v>
      </c>
      <c r="I58" s="31">
        <v>12642</v>
      </c>
      <c r="J58" s="31">
        <v>68776</v>
      </c>
      <c r="K58" s="31">
        <v>45051</v>
      </c>
      <c r="L58" s="31">
        <v>0</v>
      </c>
      <c r="M58" s="31">
        <v>0</v>
      </c>
      <c r="N58" s="31">
        <v>94</v>
      </c>
      <c r="O58" s="31">
        <v>13</v>
      </c>
      <c r="P58" s="31">
        <v>13033</v>
      </c>
      <c r="Q58" s="60" t="s">
        <v>120</v>
      </c>
    </row>
    <row r="59" spans="1:17" s="61" customFormat="1" ht="13.5" customHeight="1">
      <c r="A59" s="65">
        <v>37</v>
      </c>
      <c r="B59" s="63" t="s">
        <v>121</v>
      </c>
      <c r="C59" s="64">
        <v>88814</v>
      </c>
      <c r="D59" s="31">
        <v>88762</v>
      </c>
      <c r="E59" s="27">
        <f t="shared" si="0"/>
        <v>99.94145067219132</v>
      </c>
      <c r="F59" s="28">
        <f>SUM(G59:H59:I59:J59:K59:L59:M59:N59:O59)</f>
        <v>88762</v>
      </c>
      <c r="G59" s="31">
        <v>39102</v>
      </c>
      <c r="H59" s="31">
        <v>31777</v>
      </c>
      <c r="I59" s="31">
        <v>2995</v>
      </c>
      <c r="J59" s="31">
        <v>10040</v>
      </c>
      <c r="K59" s="31">
        <v>4620</v>
      </c>
      <c r="L59" s="31">
        <v>0</v>
      </c>
      <c r="M59" s="31">
        <v>0</v>
      </c>
      <c r="N59" s="31">
        <v>194</v>
      </c>
      <c r="O59" s="31">
        <v>34</v>
      </c>
      <c r="P59" s="31">
        <f t="shared" si="11"/>
        <v>0</v>
      </c>
      <c r="Q59" s="60" t="s">
        <v>122</v>
      </c>
    </row>
    <row r="60" spans="1:17" s="61" customFormat="1" ht="13.5" customHeight="1">
      <c r="A60" s="65">
        <v>38</v>
      </c>
      <c r="B60" s="63" t="s">
        <v>123</v>
      </c>
      <c r="C60" s="64">
        <v>300548</v>
      </c>
      <c r="D60" s="31">
        <v>300548</v>
      </c>
      <c r="E60" s="27">
        <f t="shared" si="0"/>
        <v>100</v>
      </c>
      <c r="F60" s="28">
        <f>SUM(G60:H60:I60:J60:K60:L60:M60:N60:O60)</f>
        <v>300548</v>
      </c>
      <c r="G60" s="31">
        <v>132663</v>
      </c>
      <c r="H60" s="31">
        <v>118524</v>
      </c>
      <c r="I60" s="31">
        <v>8987</v>
      </c>
      <c r="J60" s="31">
        <v>24338</v>
      </c>
      <c r="K60" s="31">
        <v>15494</v>
      </c>
      <c r="L60" s="31">
        <v>0</v>
      </c>
      <c r="M60" s="31">
        <v>0</v>
      </c>
      <c r="N60" s="31">
        <v>542</v>
      </c>
      <c r="O60" s="31">
        <v>0</v>
      </c>
      <c r="P60" s="31">
        <f t="shared" si="11"/>
        <v>0</v>
      </c>
      <c r="Q60" s="60" t="s">
        <v>124</v>
      </c>
    </row>
    <row r="61" spans="1:17" s="61" customFormat="1" ht="13.5" customHeight="1">
      <c r="A61" s="65">
        <v>39</v>
      </c>
      <c r="B61" s="63" t="s">
        <v>125</v>
      </c>
      <c r="C61" s="64">
        <v>152144</v>
      </c>
      <c r="D61" s="31">
        <v>148839</v>
      </c>
      <c r="E61" s="27">
        <f t="shared" si="0"/>
        <v>97.82771584814387</v>
      </c>
      <c r="F61" s="28">
        <f>SUM(G61:H61:I61:J61:K61:L61:M61:N61:O61)</f>
        <v>148839</v>
      </c>
      <c r="G61" s="31">
        <v>62725</v>
      </c>
      <c r="H61" s="31">
        <v>63533</v>
      </c>
      <c r="I61" s="31">
        <v>3513</v>
      </c>
      <c r="J61" s="31">
        <v>12757</v>
      </c>
      <c r="K61" s="31">
        <v>5793</v>
      </c>
      <c r="L61" s="31">
        <v>0</v>
      </c>
      <c r="M61" s="31">
        <v>0</v>
      </c>
      <c r="N61" s="31">
        <v>518</v>
      </c>
      <c r="O61" s="31">
        <v>0</v>
      </c>
      <c r="P61" s="31">
        <f t="shared" si="11"/>
        <v>0</v>
      </c>
      <c r="Q61" s="60" t="s">
        <v>126</v>
      </c>
    </row>
    <row r="62" spans="1:17" s="61" customFormat="1" ht="13.5" customHeight="1">
      <c r="A62" s="65">
        <v>40</v>
      </c>
      <c r="B62" s="63" t="s">
        <v>127</v>
      </c>
      <c r="C62" s="64">
        <v>260357</v>
      </c>
      <c r="D62" s="31">
        <v>256366</v>
      </c>
      <c r="E62" s="27">
        <f t="shared" si="0"/>
        <v>98.46710478304789</v>
      </c>
      <c r="F62" s="28">
        <f>SUM(G62:H62:I62:J62:K62:L62:M62:N62:O62)</f>
        <v>256366</v>
      </c>
      <c r="G62" s="31">
        <v>100917</v>
      </c>
      <c r="H62" s="31">
        <v>112304</v>
      </c>
      <c r="I62" s="31">
        <v>5658</v>
      </c>
      <c r="J62" s="31">
        <v>23354</v>
      </c>
      <c r="K62" s="31">
        <v>13726</v>
      </c>
      <c r="L62" s="31">
        <v>0</v>
      </c>
      <c r="M62" s="31">
        <v>0</v>
      </c>
      <c r="N62" s="31">
        <v>407</v>
      </c>
      <c r="O62" s="31">
        <v>0</v>
      </c>
      <c r="P62" s="31">
        <f t="shared" si="11"/>
        <v>0</v>
      </c>
      <c r="Q62" s="60" t="s">
        <v>128</v>
      </c>
    </row>
    <row r="63" spans="1:17" s="61" customFormat="1" ht="13.5" customHeight="1">
      <c r="A63" s="65">
        <v>41</v>
      </c>
      <c r="B63" s="63" t="s">
        <v>129</v>
      </c>
      <c r="C63" s="64">
        <v>106034</v>
      </c>
      <c r="D63" s="31">
        <v>106034</v>
      </c>
      <c r="E63" s="27">
        <f t="shared" si="0"/>
        <v>100</v>
      </c>
      <c r="F63" s="28">
        <f>SUM(G63:H63:I63:J63:K63:L63:M63:N63:O63)</f>
        <v>106034</v>
      </c>
      <c r="G63" s="31">
        <v>53636</v>
      </c>
      <c r="H63" s="31">
        <v>33215</v>
      </c>
      <c r="I63" s="31">
        <v>2696</v>
      </c>
      <c r="J63" s="31">
        <v>10126</v>
      </c>
      <c r="K63" s="31">
        <v>6361</v>
      </c>
      <c r="L63" s="31">
        <v>0</v>
      </c>
      <c r="M63" s="31">
        <v>0</v>
      </c>
      <c r="N63" s="31">
        <v>0</v>
      </c>
      <c r="O63" s="31">
        <v>0</v>
      </c>
      <c r="P63" s="31">
        <f t="shared" si="11"/>
        <v>0</v>
      </c>
      <c r="Q63" s="60" t="s">
        <v>130</v>
      </c>
    </row>
    <row r="64" spans="1:17" s="61" customFormat="1" ht="13.5" customHeight="1">
      <c r="A64" s="65">
        <v>42</v>
      </c>
      <c r="B64" s="63" t="s">
        <v>131</v>
      </c>
      <c r="C64" s="64">
        <v>198369</v>
      </c>
      <c r="D64" s="31">
        <v>197252</v>
      </c>
      <c r="E64" s="27">
        <f t="shared" si="0"/>
        <v>99.43690798461454</v>
      </c>
      <c r="F64" s="28">
        <f>SUM(G64:H64:I64:J64:K64:L64:M64:N64:O64)</f>
        <v>197252</v>
      </c>
      <c r="G64" s="31">
        <v>96820</v>
      </c>
      <c r="H64" s="31">
        <v>68569</v>
      </c>
      <c r="I64" s="31">
        <v>4057</v>
      </c>
      <c r="J64" s="31">
        <v>16719</v>
      </c>
      <c r="K64" s="31">
        <v>9379</v>
      </c>
      <c r="L64" s="31">
        <v>0</v>
      </c>
      <c r="M64" s="31">
        <v>0</v>
      </c>
      <c r="N64" s="31">
        <v>212</v>
      </c>
      <c r="O64" s="31">
        <v>1496</v>
      </c>
      <c r="P64" s="31">
        <f t="shared" si="11"/>
        <v>0</v>
      </c>
      <c r="Q64" s="60" t="s">
        <v>132</v>
      </c>
    </row>
    <row r="65" spans="1:17" s="56" customFormat="1" ht="13.5" customHeight="1">
      <c r="A65" s="87" t="s">
        <v>133</v>
      </c>
      <c r="B65" s="88"/>
      <c r="C65" s="41">
        <f>SUM(C66:C68)</f>
        <v>384838</v>
      </c>
      <c r="D65" s="42">
        <f aca="true" t="shared" si="12" ref="D65:P65">SUM(D66:D68)</f>
        <v>380895</v>
      </c>
      <c r="E65" s="43">
        <f t="shared" si="0"/>
        <v>98.97541303093769</v>
      </c>
      <c r="F65" s="42">
        <f t="shared" si="12"/>
        <v>376189</v>
      </c>
      <c r="G65" s="42">
        <f t="shared" si="12"/>
        <v>135484</v>
      </c>
      <c r="H65" s="42">
        <f t="shared" si="12"/>
        <v>162629</v>
      </c>
      <c r="I65" s="42">
        <f t="shared" si="12"/>
        <v>12704</v>
      </c>
      <c r="J65" s="42">
        <f t="shared" si="12"/>
        <v>41957</v>
      </c>
      <c r="K65" s="42">
        <f t="shared" si="12"/>
        <v>16393</v>
      </c>
      <c r="L65" s="42">
        <f t="shared" si="12"/>
        <v>0</v>
      </c>
      <c r="M65" s="42">
        <f t="shared" si="12"/>
        <v>0</v>
      </c>
      <c r="N65" s="42">
        <f t="shared" si="12"/>
        <v>1827</v>
      </c>
      <c r="O65" s="42">
        <f t="shared" si="12"/>
        <v>5195</v>
      </c>
      <c r="P65" s="42">
        <f t="shared" si="12"/>
        <v>4706</v>
      </c>
      <c r="Q65" s="54" t="s">
        <v>134</v>
      </c>
    </row>
    <row r="66" spans="1:17" s="61" customFormat="1" ht="13.5" customHeight="1">
      <c r="A66" s="65">
        <v>43</v>
      </c>
      <c r="B66" s="63" t="s">
        <v>135</v>
      </c>
      <c r="C66" s="64">
        <v>119029</v>
      </c>
      <c r="D66" s="31">
        <v>118224</v>
      </c>
      <c r="E66" s="27">
        <f t="shared" si="0"/>
        <v>99.3236942257769</v>
      </c>
      <c r="F66" s="28">
        <f>SUM(G66:H66:I66:J66:K66:L66:M66:N66:O66)</f>
        <v>118224</v>
      </c>
      <c r="G66" s="31">
        <v>37904</v>
      </c>
      <c r="H66" s="31">
        <v>55110</v>
      </c>
      <c r="I66" s="31">
        <v>4439</v>
      </c>
      <c r="J66" s="31">
        <v>14159</v>
      </c>
      <c r="K66" s="31">
        <v>5646</v>
      </c>
      <c r="L66" s="31">
        <v>0</v>
      </c>
      <c r="M66" s="31">
        <v>0</v>
      </c>
      <c r="N66" s="31">
        <v>466</v>
      </c>
      <c r="O66" s="31">
        <v>500</v>
      </c>
      <c r="P66" s="31">
        <f>Y66+Z66</f>
        <v>0</v>
      </c>
      <c r="Q66" s="60" t="s">
        <v>136</v>
      </c>
    </row>
    <row r="67" spans="1:17" s="61" customFormat="1" ht="13.5" customHeight="1">
      <c r="A67" s="65">
        <v>44</v>
      </c>
      <c r="B67" s="63" t="s">
        <v>137</v>
      </c>
      <c r="C67" s="64">
        <v>165502</v>
      </c>
      <c r="D67" s="31">
        <v>162530</v>
      </c>
      <c r="E67" s="27">
        <f t="shared" si="0"/>
        <v>98.2042513081413</v>
      </c>
      <c r="F67" s="28">
        <f>SUM(G67:H67:I67:J67:K67:L67:M67:N67:O67)</f>
        <v>160689</v>
      </c>
      <c r="G67" s="31">
        <v>68354</v>
      </c>
      <c r="H67" s="31">
        <v>62203</v>
      </c>
      <c r="I67" s="31">
        <v>5517</v>
      </c>
      <c r="J67" s="31">
        <v>17089</v>
      </c>
      <c r="K67" s="31">
        <v>6675</v>
      </c>
      <c r="L67" s="31">
        <v>0</v>
      </c>
      <c r="M67" s="31">
        <v>0</v>
      </c>
      <c r="N67" s="31">
        <v>851</v>
      </c>
      <c r="O67" s="31">
        <v>0</v>
      </c>
      <c r="P67" s="31">
        <v>1841</v>
      </c>
      <c r="Q67" s="60" t="s">
        <v>138</v>
      </c>
    </row>
    <row r="68" spans="1:17" s="61" customFormat="1" ht="13.5" customHeight="1">
      <c r="A68" s="65">
        <v>45</v>
      </c>
      <c r="B68" s="63" t="s">
        <v>139</v>
      </c>
      <c r="C68" s="64">
        <v>100307</v>
      </c>
      <c r="D68" s="31">
        <v>100141</v>
      </c>
      <c r="E68" s="27">
        <f t="shared" si="0"/>
        <v>99.83450806025502</v>
      </c>
      <c r="F68" s="28">
        <f>SUM(G68:H68:I68:J68:K68:L68:M68:N68:O68)</f>
        <v>97276</v>
      </c>
      <c r="G68" s="31">
        <v>29226</v>
      </c>
      <c r="H68" s="31">
        <v>45316</v>
      </c>
      <c r="I68" s="31">
        <v>2748</v>
      </c>
      <c r="J68" s="31">
        <v>10709</v>
      </c>
      <c r="K68" s="31">
        <v>4072</v>
      </c>
      <c r="L68" s="31">
        <v>0</v>
      </c>
      <c r="M68" s="31">
        <v>0</v>
      </c>
      <c r="N68" s="31">
        <v>510</v>
      </c>
      <c r="O68" s="31">
        <v>4695</v>
      </c>
      <c r="P68" s="31">
        <v>2865</v>
      </c>
      <c r="Q68" s="60" t="s">
        <v>140</v>
      </c>
    </row>
    <row r="69" spans="1:17" s="56" customFormat="1" ht="13.5" customHeight="1">
      <c r="A69" s="87" t="s">
        <v>141</v>
      </c>
      <c r="B69" s="88"/>
      <c r="C69" s="41">
        <f>SUM(C70:C71)</f>
        <v>1579603</v>
      </c>
      <c r="D69" s="42">
        <f aca="true" t="shared" si="13" ref="D69:P69">SUM(D70:D71)</f>
        <v>1540918</v>
      </c>
      <c r="E69" s="43">
        <f t="shared" si="0"/>
        <v>97.55096692016919</v>
      </c>
      <c r="F69" s="42">
        <f t="shared" si="13"/>
        <v>1523407</v>
      </c>
      <c r="G69" s="42">
        <f t="shared" si="13"/>
        <v>585654</v>
      </c>
      <c r="H69" s="42">
        <f t="shared" si="13"/>
        <v>698509</v>
      </c>
      <c r="I69" s="42">
        <f>SUM(I70:I71)</f>
        <v>22962</v>
      </c>
      <c r="J69" s="42">
        <f t="shared" si="13"/>
        <v>125644</v>
      </c>
      <c r="K69" s="42">
        <f t="shared" si="13"/>
        <v>74228</v>
      </c>
      <c r="L69" s="42">
        <f t="shared" si="13"/>
        <v>0</v>
      </c>
      <c r="M69" s="42">
        <f t="shared" si="13"/>
        <v>9</v>
      </c>
      <c r="N69" s="42">
        <f t="shared" si="13"/>
        <v>9867</v>
      </c>
      <c r="O69" s="42">
        <f t="shared" si="13"/>
        <v>6534</v>
      </c>
      <c r="P69" s="42">
        <f t="shared" si="13"/>
        <v>17511</v>
      </c>
      <c r="Q69" s="54" t="s">
        <v>142</v>
      </c>
    </row>
    <row r="70" spans="1:17" s="61" customFormat="1" ht="13.5" customHeight="1">
      <c r="A70" s="65">
        <v>46</v>
      </c>
      <c r="B70" s="63" t="s">
        <v>143</v>
      </c>
      <c r="C70" s="64">
        <v>690003</v>
      </c>
      <c r="D70" s="31">
        <v>681479</v>
      </c>
      <c r="E70" s="27">
        <f aca="true" t="shared" si="14" ref="E70:E84">100*D70/C70</f>
        <v>98.76464305227658</v>
      </c>
      <c r="F70" s="28">
        <f>SUM(G70:H70:I70:J70:K70:L70:M70:N70:O70)</f>
        <v>664303</v>
      </c>
      <c r="G70" s="31">
        <v>186332</v>
      </c>
      <c r="H70" s="31">
        <v>372617</v>
      </c>
      <c r="I70" s="31">
        <v>8752</v>
      </c>
      <c r="J70" s="31">
        <v>49583</v>
      </c>
      <c r="K70" s="31">
        <v>34118</v>
      </c>
      <c r="L70" s="31">
        <v>0</v>
      </c>
      <c r="M70" s="31">
        <v>0</v>
      </c>
      <c r="N70" s="31">
        <v>7351</v>
      </c>
      <c r="O70" s="31">
        <v>5550</v>
      </c>
      <c r="P70" s="31">
        <v>17176</v>
      </c>
      <c r="Q70" s="60" t="s">
        <v>144</v>
      </c>
    </row>
    <row r="71" spans="1:17" s="61" customFormat="1" ht="13.5" customHeight="1">
      <c r="A71" s="65">
        <v>47</v>
      </c>
      <c r="B71" s="63" t="s">
        <v>145</v>
      </c>
      <c r="C71" s="64">
        <v>889600</v>
      </c>
      <c r="D71" s="31">
        <v>859439</v>
      </c>
      <c r="E71" s="27">
        <f t="shared" si="14"/>
        <v>96.60959982014388</v>
      </c>
      <c r="F71" s="28">
        <f>SUM(G71:H71:I71:J71:K71:L71:M71:N71:O71)</f>
        <v>859104</v>
      </c>
      <c r="G71" s="31">
        <v>399322</v>
      </c>
      <c r="H71" s="31">
        <v>325892</v>
      </c>
      <c r="I71" s="31">
        <v>14210</v>
      </c>
      <c r="J71" s="31">
        <v>76061</v>
      </c>
      <c r="K71" s="31">
        <v>40110</v>
      </c>
      <c r="L71" s="31">
        <v>0</v>
      </c>
      <c r="M71" s="31">
        <v>9</v>
      </c>
      <c r="N71" s="31">
        <v>2516</v>
      </c>
      <c r="O71" s="31">
        <v>984</v>
      </c>
      <c r="P71" s="31">
        <v>335</v>
      </c>
      <c r="Q71" s="60" t="s">
        <v>146</v>
      </c>
    </row>
    <row r="72" spans="1:26" s="56" customFormat="1" ht="13.5" customHeight="1">
      <c r="A72" s="87" t="s">
        <v>147</v>
      </c>
      <c r="B72" s="88"/>
      <c r="C72" s="41">
        <f>SUM(C73:C77)</f>
        <v>654839</v>
      </c>
      <c r="D72" s="42">
        <f aca="true" t="shared" si="15" ref="D72:P72">SUM(D73:D77)</f>
        <v>651690</v>
      </c>
      <c r="E72" s="43">
        <f t="shared" si="14"/>
        <v>99.51911843979971</v>
      </c>
      <c r="F72" s="42">
        <f t="shared" si="15"/>
        <v>632194</v>
      </c>
      <c r="G72" s="42">
        <f t="shared" si="15"/>
        <v>227160</v>
      </c>
      <c r="H72" s="42">
        <f t="shared" si="15"/>
        <v>285914</v>
      </c>
      <c r="I72" s="42">
        <f t="shared" si="15"/>
        <v>12476</v>
      </c>
      <c r="J72" s="42">
        <f t="shared" si="15"/>
        <v>53548</v>
      </c>
      <c r="K72" s="42">
        <f t="shared" si="15"/>
        <v>27961</v>
      </c>
      <c r="L72" s="42">
        <f t="shared" si="15"/>
        <v>0</v>
      </c>
      <c r="M72" s="42">
        <f t="shared" si="15"/>
        <v>0</v>
      </c>
      <c r="N72" s="42">
        <f t="shared" si="15"/>
        <v>21135</v>
      </c>
      <c r="O72" s="42">
        <f t="shared" si="15"/>
        <v>0</v>
      </c>
      <c r="P72" s="42">
        <f t="shared" si="15"/>
        <v>19496</v>
      </c>
      <c r="Q72" s="54" t="s">
        <v>148</v>
      </c>
      <c r="V72" s="66"/>
      <c r="Z72" s="66"/>
    </row>
    <row r="73" spans="1:17" s="61" customFormat="1" ht="13.5" customHeight="1">
      <c r="A73" s="65">
        <v>48</v>
      </c>
      <c r="B73" s="63" t="s">
        <v>149</v>
      </c>
      <c r="C73" s="64">
        <v>43054</v>
      </c>
      <c r="D73" s="31">
        <v>43014</v>
      </c>
      <c r="E73" s="27">
        <f t="shared" si="14"/>
        <v>99.90709341756863</v>
      </c>
      <c r="F73" s="28">
        <f>SUM(G73:H73:I73:J73:K73:L73:M73:N73:O73)</f>
        <v>43014</v>
      </c>
      <c r="G73" s="31">
        <v>15073</v>
      </c>
      <c r="H73" s="31">
        <v>16583</v>
      </c>
      <c r="I73" s="31">
        <v>1327</v>
      </c>
      <c r="J73" s="31">
        <v>3650</v>
      </c>
      <c r="K73" s="31">
        <v>1542</v>
      </c>
      <c r="L73" s="31">
        <v>0</v>
      </c>
      <c r="M73" s="31">
        <v>0</v>
      </c>
      <c r="N73" s="31">
        <v>4839</v>
      </c>
      <c r="O73" s="31">
        <v>0</v>
      </c>
      <c r="P73" s="31">
        <f>Y73+Z73</f>
        <v>0</v>
      </c>
      <c r="Q73" s="60" t="s">
        <v>150</v>
      </c>
    </row>
    <row r="74" spans="1:17" s="61" customFormat="1" ht="13.5" customHeight="1">
      <c r="A74" s="65">
        <v>49</v>
      </c>
      <c r="B74" s="63" t="s">
        <v>151</v>
      </c>
      <c r="C74" s="64">
        <v>74929</v>
      </c>
      <c r="D74" s="31">
        <v>74119</v>
      </c>
      <c r="E74" s="27">
        <f t="shared" si="14"/>
        <v>98.91897663121088</v>
      </c>
      <c r="F74" s="28">
        <f>SUM(G74:H74:I74:J74:K74:L74:M74:N74:O74)</f>
        <v>74119</v>
      </c>
      <c r="G74" s="31">
        <v>25643</v>
      </c>
      <c r="H74" s="31">
        <v>34574</v>
      </c>
      <c r="I74" s="31">
        <v>813</v>
      </c>
      <c r="J74" s="31">
        <v>6997</v>
      </c>
      <c r="K74" s="31">
        <v>2283</v>
      </c>
      <c r="L74" s="31">
        <v>0</v>
      </c>
      <c r="M74" s="31">
        <v>0</v>
      </c>
      <c r="N74" s="31">
        <v>3809</v>
      </c>
      <c r="O74" s="31">
        <v>0</v>
      </c>
      <c r="P74" s="31">
        <f>Y74+Z74</f>
        <v>0</v>
      </c>
      <c r="Q74" s="60" t="s">
        <v>152</v>
      </c>
    </row>
    <row r="75" spans="1:17" s="61" customFormat="1" ht="13.5" customHeight="1">
      <c r="A75" s="65">
        <v>50</v>
      </c>
      <c r="B75" s="63" t="s">
        <v>153</v>
      </c>
      <c r="C75" s="64">
        <v>55902</v>
      </c>
      <c r="D75" s="31">
        <v>55384</v>
      </c>
      <c r="E75" s="27">
        <f t="shared" si="14"/>
        <v>99.07337841222139</v>
      </c>
      <c r="F75" s="28">
        <f>SUM(G75:H75:I75:J75:K75:L75:M75:N75:O75)</f>
        <v>55384</v>
      </c>
      <c r="G75" s="31">
        <v>23709</v>
      </c>
      <c r="H75" s="31">
        <v>18462</v>
      </c>
      <c r="I75" s="31">
        <v>818</v>
      </c>
      <c r="J75" s="31">
        <v>4314</v>
      </c>
      <c r="K75" s="31">
        <v>1494</v>
      </c>
      <c r="L75" s="31">
        <v>0</v>
      </c>
      <c r="M75" s="31">
        <v>0</v>
      </c>
      <c r="N75" s="31">
        <v>6587</v>
      </c>
      <c r="O75" s="31">
        <v>0</v>
      </c>
      <c r="P75" s="31">
        <f>Y75+Z75</f>
        <v>0</v>
      </c>
      <c r="Q75" s="60" t="s">
        <v>154</v>
      </c>
    </row>
    <row r="76" spans="1:17" s="61" customFormat="1" ht="13.5" customHeight="1">
      <c r="A76" s="65">
        <v>51</v>
      </c>
      <c r="B76" s="63" t="s">
        <v>155</v>
      </c>
      <c r="C76" s="64">
        <v>168459</v>
      </c>
      <c r="D76" s="31">
        <v>168263</v>
      </c>
      <c r="E76" s="27">
        <f t="shared" si="14"/>
        <v>99.88365121483565</v>
      </c>
      <c r="F76" s="28">
        <f>SUM(G76:H76:I76:J76:K76:L76:M76:N76:O76)</f>
        <v>168263</v>
      </c>
      <c r="G76" s="31">
        <v>45552</v>
      </c>
      <c r="H76" s="31">
        <v>92079</v>
      </c>
      <c r="I76" s="31">
        <v>3298</v>
      </c>
      <c r="J76" s="31">
        <v>13699</v>
      </c>
      <c r="K76" s="31">
        <v>11571</v>
      </c>
      <c r="L76" s="31">
        <v>0</v>
      </c>
      <c r="M76" s="31">
        <v>0</v>
      </c>
      <c r="N76" s="31">
        <v>2064</v>
      </c>
      <c r="O76" s="31">
        <v>0</v>
      </c>
      <c r="P76" s="31">
        <f>Y76+Z76</f>
        <v>0</v>
      </c>
      <c r="Q76" s="60" t="s">
        <v>156</v>
      </c>
    </row>
    <row r="77" spans="1:17" s="61" customFormat="1" ht="13.5" customHeight="1">
      <c r="A77" s="65">
        <v>52</v>
      </c>
      <c r="B77" s="63" t="s">
        <v>157</v>
      </c>
      <c r="C77" s="64">
        <v>312495</v>
      </c>
      <c r="D77" s="31">
        <v>310910</v>
      </c>
      <c r="E77" s="27">
        <f t="shared" si="14"/>
        <v>99.49279188467015</v>
      </c>
      <c r="F77" s="28">
        <v>291414</v>
      </c>
      <c r="G77" s="31">
        <v>117183</v>
      </c>
      <c r="H77" s="31">
        <v>124216</v>
      </c>
      <c r="I77" s="31">
        <v>6220</v>
      </c>
      <c r="J77" s="31">
        <v>24888</v>
      </c>
      <c r="K77" s="31">
        <v>11071</v>
      </c>
      <c r="L77" s="31">
        <v>0</v>
      </c>
      <c r="M77" s="31">
        <v>0</v>
      </c>
      <c r="N77" s="31">
        <v>3836</v>
      </c>
      <c r="O77" s="31">
        <v>0</v>
      </c>
      <c r="P77" s="31">
        <v>19496</v>
      </c>
      <c r="Q77" s="60" t="s">
        <v>158</v>
      </c>
    </row>
    <row r="78" spans="1:17" s="56" customFormat="1" ht="13.5" customHeight="1">
      <c r="A78" s="87" t="s">
        <v>159</v>
      </c>
      <c r="B78" s="88"/>
      <c r="C78" s="41">
        <f>SUM(C79:C82)</f>
        <v>676214</v>
      </c>
      <c r="D78" s="42">
        <f aca="true" t="shared" si="16" ref="D78:P78">SUM(D79:D82)</f>
        <v>671329</v>
      </c>
      <c r="E78" s="43">
        <f t="shared" si="14"/>
        <v>99.27759555407016</v>
      </c>
      <c r="F78" s="42">
        <f t="shared" si="16"/>
        <v>670733</v>
      </c>
      <c r="G78" s="42">
        <f t="shared" si="16"/>
        <v>304029</v>
      </c>
      <c r="H78" s="42">
        <f t="shared" si="16"/>
        <v>239532</v>
      </c>
      <c r="I78" s="42">
        <f t="shared" si="16"/>
        <v>16272</v>
      </c>
      <c r="J78" s="42">
        <f t="shared" si="16"/>
        <v>65222</v>
      </c>
      <c r="K78" s="42">
        <f t="shared" si="16"/>
        <v>39158</v>
      </c>
      <c r="L78" s="42">
        <f t="shared" si="16"/>
        <v>0</v>
      </c>
      <c r="M78" s="42">
        <f t="shared" si="16"/>
        <v>0</v>
      </c>
      <c r="N78" s="42">
        <f t="shared" si="16"/>
        <v>3174</v>
      </c>
      <c r="O78" s="42">
        <f t="shared" si="16"/>
        <v>3346</v>
      </c>
      <c r="P78" s="42">
        <f t="shared" si="16"/>
        <v>596</v>
      </c>
      <c r="Q78" s="54" t="s">
        <v>160</v>
      </c>
    </row>
    <row r="79" spans="1:17" s="61" customFormat="1" ht="13.5" customHeight="1">
      <c r="A79" s="65">
        <v>53</v>
      </c>
      <c r="B79" s="63" t="s">
        <v>161</v>
      </c>
      <c r="C79" s="64">
        <v>185454</v>
      </c>
      <c r="D79" s="31">
        <v>184147</v>
      </c>
      <c r="E79" s="27">
        <f t="shared" si="14"/>
        <v>99.29524302522458</v>
      </c>
      <c r="F79" s="28">
        <f>SUM(G79:H79:I79:J79:K79:L79:M79:N79:O79)</f>
        <v>184147</v>
      </c>
      <c r="G79" s="31">
        <v>94417</v>
      </c>
      <c r="H79" s="31">
        <v>61714</v>
      </c>
      <c r="I79" s="31">
        <v>5363</v>
      </c>
      <c r="J79" s="31">
        <v>13162</v>
      </c>
      <c r="K79" s="31">
        <v>8625</v>
      </c>
      <c r="L79" s="31">
        <v>0</v>
      </c>
      <c r="M79" s="31">
        <v>0</v>
      </c>
      <c r="N79" s="31">
        <v>63</v>
      </c>
      <c r="O79" s="31">
        <v>803</v>
      </c>
      <c r="P79" s="31">
        <f>Y79+Z79</f>
        <v>0</v>
      </c>
      <c r="Q79" s="60" t="s">
        <v>162</v>
      </c>
    </row>
    <row r="80" spans="1:17" s="61" customFormat="1" ht="13.5" customHeight="1">
      <c r="A80" s="65">
        <v>54</v>
      </c>
      <c r="B80" s="63" t="s">
        <v>163</v>
      </c>
      <c r="C80" s="64">
        <v>154236</v>
      </c>
      <c r="D80" s="31">
        <v>152246</v>
      </c>
      <c r="E80" s="27">
        <f t="shared" si="14"/>
        <v>98.70976944422833</v>
      </c>
      <c r="F80" s="28">
        <f>SUM(G80:H80:I80:J80:K80:L80:M80:N80:O80)</f>
        <v>152246</v>
      </c>
      <c r="G80" s="31">
        <v>69730</v>
      </c>
      <c r="H80" s="31">
        <v>53797</v>
      </c>
      <c r="I80" s="31">
        <v>3842</v>
      </c>
      <c r="J80" s="31">
        <v>17896</v>
      </c>
      <c r="K80" s="31">
        <v>6605</v>
      </c>
      <c r="L80" s="31">
        <v>0</v>
      </c>
      <c r="M80" s="31">
        <v>0</v>
      </c>
      <c r="N80" s="31">
        <v>376</v>
      </c>
      <c r="O80" s="31">
        <v>0</v>
      </c>
      <c r="P80" s="31">
        <f>Y80+Z80</f>
        <v>0</v>
      </c>
      <c r="Q80" s="60" t="s">
        <v>164</v>
      </c>
    </row>
    <row r="81" spans="1:17" s="61" customFormat="1" ht="13.5" customHeight="1">
      <c r="A81" s="65">
        <v>55</v>
      </c>
      <c r="B81" s="63" t="s">
        <v>165</v>
      </c>
      <c r="C81" s="64">
        <v>223100</v>
      </c>
      <c r="D81" s="31">
        <v>221716</v>
      </c>
      <c r="E81" s="27">
        <f t="shared" si="14"/>
        <v>99.37965038099507</v>
      </c>
      <c r="F81" s="28">
        <f>SUM(G81:H81:I81:J81:K81:L81:M81:N81:O81)</f>
        <v>221120</v>
      </c>
      <c r="G81" s="31">
        <v>92567</v>
      </c>
      <c r="H81" s="31">
        <v>80743</v>
      </c>
      <c r="I81" s="31">
        <v>4213</v>
      </c>
      <c r="J81" s="31">
        <v>21049</v>
      </c>
      <c r="K81" s="31">
        <v>18951</v>
      </c>
      <c r="L81" s="31">
        <v>0</v>
      </c>
      <c r="M81" s="31">
        <v>0</v>
      </c>
      <c r="N81" s="31">
        <v>1054</v>
      </c>
      <c r="O81" s="31">
        <v>2543</v>
      </c>
      <c r="P81" s="31">
        <v>596</v>
      </c>
      <c r="Q81" s="60" t="s">
        <v>166</v>
      </c>
    </row>
    <row r="82" spans="1:17" s="61" customFormat="1" ht="13.5" customHeight="1">
      <c r="A82" s="65">
        <v>56</v>
      </c>
      <c r="B82" s="63" t="s">
        <v>167</v>
      </c>
      <c r="C82" s="64">
        <v>113424</v>
      </c>
      <c r="D82" s="31">
        <v>113220</v>
      </c>
      <c r="E82" s="27">
        <f t="shared" si="14"/>
        <v>99.82014388489209</v>
      </c>
      <c r="F82" s="28">
        <f>SUM(G82:H82:I82:J82:K82:L82:M82:N82:O82)</f>
        <v>113220</v>
      </c>
      <c r="G82" s="31">
        <v>47315</v>
      </c>
      <c r="H82" s="31">
        <v>43278</v>
      </c>
      <c r="I82" s="31">
        <v>2854</v>
      </c>
      <c r="J82" s="31">
        <v>13115</v>
      </c>
      <c r="K82" s="31">
        <v>4977</v>
      </c>
      <c r="L82" s="31">
        <v>0</v>
      </c>
      <c r="M82" s="31">
        <v>0</v>
      </c>
      <c r="N82" s="31">
        <v>1681</v>
      </c>
      <c r="O82" s="31">
        <v>0</v>
      </c>
      <c r="P82" s="31">
        <f>Y82+Z82</f>
        <v>0</v>
      </c>
      <c r="Q82" s="60" t="s">
        <v>168</v>
      </c>
    </row>
    <row r="83" spans="1:17" s="56" customFormat="1" ht="13.5" customHeight="1">
      <c r="A83" s="87" t="s">
        <v>169</v>
      </c>
      <c r="B83" s="88"/>
      <c r="C83" s="41">
        <f>SUM(C84:C85)</f>
        <v>537097</v>
      </c>
      <c r="D83" s="42">
        <f aca="true" t="shared" si="17" ref="D83:P83">SUM(D84:D85)</f>
        <v>534128</v>
      </c>
      <c r="E83" s="43">
        <f t="shared" si="14"/>
        <v>99.44721344561597</v>
      </c>
      <c r="F83" s="42">
        <f t="shared" si="17"/>
        <v>532798</v>
      </c>
      <c r="G83" s="42">
        <f t="shared" si="17"/>
        <v>208129</v>
      </c>
      <c r="H83" s="42">
        <f t="shared" si="17"/>
        <v>223608</v>
      </c>
      <c r="I83" s="42">
        <f t="shared" si="17"/>
        <v>16399</v>
      </c>
      <c r="J83" s="42">
        <f t="shared" si="17"/>
        <v>57086</v>
      </c>
      <c r="K83" s="42">
        <f t="shared" si="17"/>
        <v>24093</v>
      </c>
      <c r="L83" s="42">
        <f t="shared" si="17"/>
        <v>0</v>
      </c>
      <c r="M83" s="42">
        <f t="shared" si="17"/>
        <v>0</v>
      </c>
      <c r="N83" s="42">
        <f t="shared" si="17"/>
        <v>1502</v>
      </c>
      <c r="O83" s="42">
        <f t="shared" si="17"/>
        <v>1981</v>
      </c>
      <c r="P83" s="42">
        <f t="shared" si="17"/>
        <v>1330</v>
      </c>
      <c r="Q83" s="54" t="s">
        <v>170</v>
      </c>
    </row>
    <row r="84" spans="1:17" s="13" customFormat="1" ht="13.5" customHeight="1">
      <c r="A84" s="68">
        <v>57</v>
      </c>
      <c r="B84" s="63" t="s">
        <v>171</v>
      </c>
      <c r="C84" s="64">
        <v>181506</v>
      </c>
      <c r="D84" s="30">
        <v>179307</v>
      </c>
      <c r="E84" s="27">
        <f t="shared" si="14"/>
        <v>98.78846980265115</v>
      </c>
      <c r="F84" s="28">
        <f>SUM(G84:H84:I84:J84:K84:L84:M84:N84:O84)</f>
        <v>179307</v>
      </c>
      <c r="G84" s="30">
        <v>77513</v>
      </c>
      <c r="H84" s="30">
        <v>66936</v>
      </c>
      <c r="I84" s="30">
        <v>5677</v>
      </c>
      <c r="J84" s="30">
        <v>20897</v>
      </c>
      <c r="K84" s="30">
        <v>8041</v>
      </c>
      <c r="L84" s="30">
        <v>0</v>
      </c>
      <c r="M84" s="30">
        <v>0</v>
      </c>
      <c r="N84" s="30">
        <v>243</v>
      </c>
      <c r="O84" s="31">
        <v>0</v>
      </c>
      <c r="P84" s="31">
        <f>Y84+Z84</f>
        <v>0</v>
      </c>
      <c r="Q84" s="60" t="s">
        <v>172</v>
      </c>
    </row>
    <row r="85" spans="1:26" s="13" customFormat="1" ht="13.5" customHeight="1">
      <c r="A85" s="69">
        <v>58</v>
      </c>
      <c r="B85" s="70" t="s">
        <v>173</v>
      </c>
      <c r="C85" s="71">
        <v>355591</v>
      </c>
      <c r="D85" s="72">
        <v>354821</v>
      </c>
      <c r="E85" s="73">
        <f>100*D85/C85</f>
        <v>99.78345908642233</v>
      </c>
      <c r="F85" s="74">
        <f>SUM(G85:H85:I85:J85:K85:L85:M85:N85:O85)</f>
        <v>353491</v>
      </c>
      <c r="G85" s="72">
        <v>130616</v>
      </c>
      <c r="H85" s="72">
        <v>156672</v>
      </c>
      <c r="I85" s="72">
        <v>10722</v>
      </c>
      <c r="J85" s="72">
        <v>36189</v>
      </c>
      <c r="K85" s="72">
        <v>16052</v>
      </c>
      <c r="L85" s="72">
        <v>0</v>
      </c>
      <c r="M85" s="72">
        <v>0</v>
      </c>
      <c r="N85" s="72">
        <v>1259</v>
      </c>
      <c r="O85" s="72">
        <v>1981</v>
      </c>
      <c r="P85" s="31">
        <v>1330</v>
      </c>
      <c r="Q85" s="75" t="s">
        <v>174</v>
      </c>
      <c r="S85" s="61"/>
      <c r="T85" s="61"/>
      <c r="U85" s="61"/>
      <c r="V85" s="61"/>
      <c r="W85" s="61"/>
      <c r="X85" s="61"/>
      <c r="Y85" s="61"/>
      <c r="Z85" s="61"/>
    </row>
    <row r="86" spans="2:17" s="13" customFormat="1" ht="13.5" customHeight="1">
      <c r="B86" s="76" t="s">
        <v>175</v>
      </c>
      <c r="C86" s="76"/>
      <c r="D86" s="76"/>
      <c r="E86" s="77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8"/>
      <c r="Q86" s="79"/>
    </row>
    <row r="87" spans="2:17" ht="12" customHeight="1">
      <c r="B87" s="80"/>
      <c r="C87" s="81"/>
      <c r="D87" s="81"/>
      <c r="E87" s="82"/>
      <c r="F87" s="81"/>
      <c r="G87" s="81"/>
      <c r="H87" s="81"/>
      <c r="I87" s="81"/>
      <c r="J87" s="81"/>
      <c r="K87" s="81"/>
      <c r="L87" s="81"/>
      <c r="M87" s="81"/>
      <c r="N87" s="81"/>
      <c r="O87" s="80"/>
      <c r="P87" s="81"/>
      <c r="Q87" s="83"/>
    </row>
    <row r="88" spans="2:17" ht="12" customHeight="1">
      <c r="B88" s="80"/>
      <c r="C88" s="81"/>
      <c r="D88" s="81"/>
      <c r="E88" s="82"/>
      <c r="F88" s="81"/>
      <c r="G88" s="81"/>
      <c r="H88" s="81"/>
      <c r="I88" s="81"/>
      <c r="J88" s="81"/>
      <c r="K88" s="81"/>
      <c r="L88" s="81"/>
      <c r="M88" s="81"/>
      <c r="N88" s="81"/>
      <c r="O88" s="80"/>
      <c r="P88" s="81"/>
      <c r="Q88" s="83"/>
    </row>
    <row r="89" ht="12" customHeight="1">
      <c r="B89" s="84"/>
    </row>
    <row r="90" ht="12" customHeight="1">
      <c r="B90" s="84"/>
    </row>
  </sheetData>
  <sheetProtection/>
  <mergeCells count="36">
    <mergeCell ref="D4:D5"/>
    <mergeCell ref="E4:E5"/>
    <mergeCell ref="K4:K5"/>
    <mergeCell ref="L4:L5"/>
    <mergeCell ref="A2:C2"/>
    <mergeCell ref="S2:V2"/>
    <mergeCell ref="W2:Z2"/>
    <mergeCell ref="A3:B3"/>
    <mergeCell ref="P3:P5"/>
    <mergeCell ref="Q3:Q5"/>
    <mergeCell ref="A4:B5"/>
    <mergeCell ref="C4:C5"/>
    <mergeCell ref="M4:M5"/>
    <mergeCell ref="N4:N5"/>
    <mergeCell ref="A6:B6"/>
    <mergeCell ref="A7:B7"/>
    <mergeCell ref="A8:B8"/>
    <mergeCell ref="A10:B10"/>
    <mergeCell ref="F4:F5"/>
    <mergeCell ref="G4:G5"/>
    <mergeCell ref="H4:H5"/>
    <mergeCell ref="I4:I5"/>
    <mergeCell ref="A12:B12"/>
    <mergeCell ref="A14:B14"/>
    <mergeCell ref="A27:B27"/>
    <mergeCell ref="A31:B31"/>
    <mergeCell ref="A37:B37"/>
    <mergeCell ref="A40:B40"/>
    <mergeCell ref="A78:B78"/>
    <mergeCell ref="A83:B83"/>
    <mergeCell ref="A45:B45"/>
    <mergeCell ref="A47:B47"/>
    <mergeCell ref="A56:B56"/>
    <mergeCell ref="A65:B65"/>
    <mergeCell ref="A69:B69"/>
    <mergeCell ref="A72:B72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  <rowBreaks count="1" manualBreakCount="1">
    <brk id="46" max="16" man="1"/>
  </rowBreaks>
  <colBreaks count="1" manualBreakCount="1">
    <brk id="8" max="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2009-04-21T05:31:17Z</dcterms:created>
  <dcterms:modified xsi:type="dcterms:W3CDTF">2009-04-21T08:05:06Z</dcterms:modified>
  <cp:category/>
  <cp:version/>
  <cp:contentType/>
  <cp:contentStatus/>
</cp:coreProperties>
</file>