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<sst xmlns="http://schemas.openxmlformats.org/spreadsheetml/2006/main" count="145" uniqueCount="53">
  <si>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</si>
  <si>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</si>
  <si>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>２３　表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</si>
  <si>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</si>
  <si>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</si>
  <si>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</si>
  <si>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</si>
  <si>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</si>
  <si>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</si>
  <si>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</si>
  <si>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</si>
  <si>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</si>
  <si>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</si>
  <si>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</si>
  <si>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</si>
  <si>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</si>
  <si>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</si>
  <si>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</si>
  <si>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</si>
  <si>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</si>
  <si>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</si>
  <si>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</si>
  <si>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</si>
  <si>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</si>
  <si>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</si>
  <si>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</si>
  <si>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</si>
  <si>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</si>
  <si>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</si>
  <si>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</si>
  <si>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</si>
  <si>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</si>
  <si>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</si>
  <si>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</si>
  <si>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</si>
  <si>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</si>
  <si>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</si>
  <si>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</si>
  <si>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</si>
  <si>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</si>
  <si>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</si>
  <si>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</si>
  <si>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</si>
  <si>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</si>
  <si>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</si>
  <si>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</si>
  <si>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</si>
  <si>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</si>
  <si>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</si>
  <si>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</si>
  <si>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</si>
  <si>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</si>
  <si>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平成20年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</si>
</sst>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4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justify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8" fontId="8" fillId="0" borderId="15" xfId="0" applyNumberFormat="1" applyFont="1" applyFill="1" applyBorder="1" applyAlignment="1" applyProtection="1">
      <alignment horizontal="right"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8" fillId="0" borderId="11" xfId="0" applyNumberFormat="1" applyFont="1" applyFill="1" applyBorder="1" applyAlignment="1" applyProtection="1">
      <alignment horizontal="right"/>
      <protection locked="0"/>
    </xf>
    <xf numFmtId="180" fontId="4" fillId="0" borderId="16" xfId="0" applyNumberFormat="1" applyFont="1" applyFill="1" applyBorder="1" applyAlignment="1" applyProtection="1">
      <alignment horizontal="right"/>
      <protection locked="0"/>
    </xf>
    <xf numFmtId="180" fontId="4" fillId="0" borderId="1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18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18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 wrapText="1"/>
    </xf>
    <xf numFmtId="0" fontId="9" fillId="0" borderId="18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distributed" wrapText="1"/>
    </xf>
    <xf numFmtId="0" fontId="10" fillId="0" borderId="0" xfId="0" applyFont="1" applyFill="1" applyAlignment="1">
      <alignment horizontal="distributed" wrapText="1"/>
    </xf>
    <xf numFmtId="0" fontId="10" fillId="0" borderId="18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" fillId="0" borderId="0" xfId="0" applyFont="1" applyFill="1" applyAlignment="1">
      <alignment horizontal="distributed" wrapText="1"/>
    </xf>
    <xf numFmtId="0" fontId="1" fillId="0" borderId="18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70" zoomScaleNormal="75" zoomScaleSheetLayoutView="70" zoomScalePageLayoutView="0" workbookViewId="0" topLeftCell="A1">
      <selection activeCell="L43" sqref="L43"/>
    </sheetView>
  </sheetViews>
  <sheetFormatPr defaultColWidth="9.00390625" defaultRowHeight="18.75" customHeight="1"/>
  <cols>
    <col min="1" max="1" width="5.875" style="28" customWidth="1"/>
    <col min="2" max="2" width="1.25" style="28" customWidth="1"/>
    <col min="3" max="4" width="10.25390625" style="28" customWidth="1"/>
    <col min="5" max="20" width="10.00390625" style="28" customWidth="1"/>
    <col min="21" max="21" width="5.875" style="28" customWidth="1"/>
    <col min="22" max="22" width="1.25" style="28" customWidth="1"/>
    <col min="23" max="24" width="10.25390625" style="28" customWidth="1"/>
    <col min="25" max="16384" width="9.00390625" style="28" customWidth="1"/>
  </cols>
  <sheetData>
    <row r="1" spans="1:24" ht="14.25" customHeight="1">
      <c r="A1" s="5" t="s">
        <v>0</v>
      </c>
      <c r="B1" s="5"/>
      <c r="C1" s="6"/>
      <c r="D1" s="6"/>
      <c r="E1" s="2"/>
      <c r="F1" s="67" t="s">
        <v>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"/>
      <c r="V1" s="6"/>
      <c r="W1" s="6"/>
      <c r="X1" s="6"/>
    </row>
    <row r="2" spans="1:24" ht="14.25" customHeight="1">
      <c r="A2" s="5" t="s">
        <v>2</v>
      </c>
      <c r="B2" s="5"/>
      <c r="C2" s="7"/>
      <c r="D2" s="7"/>
      <c r="E2" s="8" t="s">
        <v>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69"/>
      <c r="B4" s="69"/>
      <c r="C4" s="70"/>
      <c r="D4" s="71"/>
      <c r="E4" s="76" t="s">
        <v>4</v>
      </c>
      <c r="F4" s="77"/>
      <c r="G4" s="77"/>
      <c r="H4" s="77"/>
      <c r="I4" s="77"/>
      <c r="J4" s="77"/>
      <c r="K4" s="77"/>
      <c r="L4" s="78"/>
      <c r="M4" s="77" t="s">
        <v>5</v>
      </c>
      <c r="N4" s="77"/>
      <c r="O4" s="77"/>
      <c r="P4" s="77"/>
      <c r="Q4" s="77"/>
      <c r="R4" s="77"/>
      <c r="S4" s="77"/>
      <c r="T4" s="77"/>
      <c r="U4" s="79"/>
      <c r="V4" s="69"/>
      <c r="W4" s="70"/>
      <c r="X4" s="70"/>
    </row>
    <row r="5" spans="1:24" ht="18.75" customHeight="1">
      <c r="A5" s="72"/>
      <c r="B5" s="72"/>
      <c r="C5" s="72"/>
      <c r="D5" s="73"/>
      <c r="E5" s="82" t="s">
        <v>6</v>
      </c>
      <c r="F5" s="12" t="s">
        <v>7</v>
      </c>
      <c r="G5" s="12" t="s">
        <v>8</v>
      </c>
      <c r="H5" s="12" t="s">
        <v>9</v>
      </c>
      <c r="I5" s="12" t="s">
        <v>9</v>
      </c>
      <c r="J5" s="12" t="s">
        <v>10</v>
      </c>
      <c r="K5" s="13" t="s">
        <v>11</v>
      </c>
      <c r="L5" s="82" t="s">
        <v>12</v>
      </c>
      <c r="M5" s="82" t="s">
        <v>6</v>
      </c>
      <c r="N5" s="12" t="s">
        <v>7</v>
      </c>
      <c r="O5" s="12" t="s">
        <v>8</v>
      </c>
      <c r="P5" s="12" t="s">
        <v>9</v>
      </c>
      <c r="Q5" s="12" t="s">
        <v>9</v>
      </c>
      <c r="R5" s="12" t="s">
        <v>10</v>
      </c>
      <c r="S5" s="13" t="s">
        <v>11</v>
      </c>
      <c r="T5" s="84" t="s">
        <v>12</v>
      </c>
      <c r="U5" s="80"/>
      <c r="V5" s="72"/>
      <c r="W5" s="72"/>
      <c r="X5" s="72"/>
    </row>
    <row r="6" spans="1:24" ht="18.75" customHeight="1">
      <c r="A6" s="74"/>
      <c r="B6" s="74"/>
      <c r="C6" s="74"/>
      <c r="D6" s="75"/>
      <c r="E6" s="83"/>
      <c r="F6" s="3" t="s">
        <v>13</v>
      </c>
      <c r="G6" s="14" t="s">
        <v>13</v>
      </c>
      <c r="H6" s="3" t="s">
        <v>50</v>
      </c>
      <c r="I6" s="3" t="s">
        <v>51</v>
      </c>
      <c r="J6" s="14" t="s">
        <v>13</v>
      </c>
      <c r="K6" s="4" t="s">
        <v>13</v>
      </c>
      <c r="L6" s="83"/>
      <c r="M6" s="83"/>
      <c r="N6" s="3" t="s">
        <v>13</v>
      </c>
      <c r="O6" s="14" t="s">
        <v>13</v>
      </c>
      <c r="P6" s="3" t="s">
        <v>50</v>
      </c>
      <c r="Q6" s="3" t="s">
        <v>51</v>
      </c>
      <c r="R6" s="14" t="s">
        <v>13</v>
      </c>
      <c r="S6" s="4" t="s">
        <v>13</v>
      </c>
      <c r="T6" s="85"/>
      <c r="U6" s="81"/>
      <c r="V6" s="74"/>
      <c r="W6" s="74"/>
      <c r="X6" s="74"/>
    </row>
    <row r="7" spans="1:24" ht="20.25" customHeight="1">
      <c r="A7" s="64" t="s">
        <v>6</v>
      </c>
      <c r="B7" s="64"/>
      <c r="C7" s="64"/>
      <c r="D7" s="65"/>
      <c r="E7" s="29">
        <f aca="true" t="shared" si="0" ref="E7:E42">SUM(F7:L7)</f>
        <v>12641</v>
      </c>
      <c r="F7" s="30">
        <f aca="true" t="shared" si="1" ref="F7:L7">SUM(F8:F9,F21:F23,F28,F32:F39,F41:F42)</f>
        <v>1412</v>
      </c>
      <c r="G7" s="30">
        <f t="shared" si="1"/>
        <v>622</v>
      </c>
      <c r="H7" s="30">
        <f t="shared" si="1"/>
        <v>808</v>
      </c>
      <c r="I7" s="30">
        <f t="shared" si="1"/>
        <v>374</v>
      </c>
      <c r="J7" s="30">
        <f t="shared" si="1"/>
        <v>658</v>
      </c>
      <c r="K7" s="30">
        <f t="shared" si="1"/>
        <v>6491</v>
      </c>
      <c r="L7" s="30">
        <f t="shared" si="1"/>
        <v>2276</v>
      </c>
      <c r="M7" s="31">
        <v>100</v>
      </c>
      <c r="N7" s="32">
        <f aca="true" t="shared" si="2" ref="N7:T7">ROUND(F7/$E7*100,1)</f>
        <v>11.2</v>
      </c>
      <c r="O7" s="32">
        <f t="shared" si="2"/>
        <v>4.9</v>
      </c>
      <c r="P7" s="32">
        <f t="shared" si="2"/>
        <v>6.4</v>
      </c>
      <c r="Q7" s="32">
        <f t="shared" si="2"/>
        <v>3</v>
      </c>
      <c r="R7" s="32">
        <f t="shared" si="2"/>
        <v>5.2</v>
      </c>
      <c r="S7" s="32">
        <f t="shared" si="2"/>
        <v>51.3</v>
      </c>
      <c r="T7" s="32">
        <f t="shared" si="2"/>
        <v>18</v>
      </c>
      <c r="U7" s="66" t="s">
        <v>6</v>
      </c>
      <c r="V7" s="64"/>
      <c r="W7" s="64"/>
      <c r="X7" s="64"/>
    </row>
    <row r="8" spans="1:24" ht="27.75" customHeight="1">
      <c r="A8" s="39" t="s">
        <v>14</v>
      </c>
      <c r="B8" s="39"/>
      <c r="C8" s="39"/>
      <c r="D8" s="40"/>
      <c r="E8" s="29">
        <f t="shared" si="0"/>
        <v>30</v>
      </c>
      <c r="F8" s="16">
        <v>3</v>
      </c>
      <c r="G8" s="16">
        <v>1</v>
      </c>
      <c r="H8" s="16">
        <v>2</v>
      </c>
      <c r="I8" s="16">
        <v>1</v>
      </c>
      <c r="J8" s="16">
        <v>2</v>
      </c>
      <c r="K8" s="16">
        <v>15</v>
      </c>
      <c r="L8" s="16">
        <v>6</v>
      </c>
      <c r="M8" s="17">
        <f>SUM(N8:T8)</f>
        <v>100</v>
      </c>
      <c r="N8" s="33">
        <f>F8/$E8*100</f>
        <v>10</v>
      </c>
      <c r="O8" s="33">
        <f aca="true" t="shared" si="3" ref="O8:T8">G8/$E8*100</f>
        <v>3.3333333333333335</v>
      </c>
      <c r="P8" s="33">
        <f t="shared" si="3"/>
        <v>6.666666666666667</v>
      </c>
      <c r="Q8" s="33">
        <f t="shared" si="3"/>
        <v>3.3333333333333335</v>
      </c>
      <c r="R8" s="33">
        <f t="shared" si="3"/>
        <v>6.666666666666667</v>
      </c>
      <c r="S8" s="33">
        <f t="shared" si="3"/>
        <v>50</v>
      </c>
      <c r="T8" s="33">
        <f t="shared" si="3"/>
        <v>20</v>
      </c>
      <c r="U8" s="42" t="s">
        <v>14</v>
      </c>
      <c r="V8" s="41"/>
      <c r="W8" s="41"/>
      <c r="X8" s="41"/>
    </row>
    <row r="9" spans="1:24" ht="20.25" customHeight="1">
      <c r="A9" s="39" t="s">
        <v>15</v>
      </c>
      <c r="B9" s="39"/>
      <c r="C9" s="39"/>
      <c r="D9" s="39"/>
      <c r="E9" s="29">
        <f t="shared" si="0"/>
        <v>3530</v>
      </c>
      <c r="F9" s="16">
        <v>366</v>
      </c>
      <c r="G9" s="16">
        <v>194</v>
      </c>
      <c r="H9" s="16">
        <v>239</v>
      </c>
      <c r="I9" s="16">
        <v>123</v>
      </c>
      <c r="J9" s="16">
        <v>203</v>
      </c>
      <c r="K9" s="16">
        <v>1721</v>
      </c>
      <c r="L9" s="16">
        <v>684</v>
      </c>
      <c r="M9" s="17">
        <f aca="true" t="shared" si="4" ref="M9:M42">SUM(N9:T9)</f>
        <v>100</v>
      </c>
      <c r="N9" s="33">
        <f aca="true" t="shared" si="5" ref="N9:N42">F9/$E9*100</f>
        <v>10.36827195467422</v>
      </c>
      <c r="O9" s="33">
        <f aca="true" t="shared" si="6" ref="O9:O42">G9/$E9*100</f>
        <v>5.495750708215297</v>
      </c>
      <c r="P9" s="33">
        <f aca="true" t="shared" si="7" ref="P9:P42">H9/$E9*100</f>
        <v>6.770538243626062</v>
      </c>
      <c r="Q9" s="33">
        <f aca="true" t="shared" si="8" ref="Q9:Q42">I9/$E9*100</f>
        <v>3.4844192634560907</v>
      </c>
      <c r="R9" s="33">
        <f aca="true" t="shared" si="9" ref="R9:R42">J9/$E9*100</f>
        <v>5.7507082152974505</v>
      </c>
      <c r="S9" s="33">
        <f aca="true" t="shared" si="10" ref="S9:S42">K9/$E9*100</f>
        <v>48.75354107648725</v>
      </c>
      <c r="T9" s="33">
        <f aca="true" t="shared" si="11" ref="T9:T42">L9/$E9*100</f>
        <v>19.376770538243626</v>
      </c>
      <c r="U9" s="42" t="s">
        <v>15</v>
      </c>
      <c r="V9" s="41"/>
      <c r="W9" s="41"/>
      <c r="X9" s="41"/>
    </row>
    <row r="10" spans="1:24" ht="20.25" customHeight="1">
      <c r="A10" s="19" t="s">
        <v>31</v>
      </c>
      <c r="B10" s="19"/>
      <c r="C10" s="39" t="s">
        <v>30</v>
      </c>
      <c r="D10" s="40"/>
      <c r="E10" s="29">
        <f t="shared" si="0"/>
        <v>90</v>
      </c>
      <c r="F10" s="16">
        <v>8</v>
      </c>
      <c r="G10" s="16">
        <v>6</v>
      </c>
      <c r="H10" s="16">
        <v>3</v>
      </c>
      <c r="I10" s="16">
        <v>2</v>
      </c>
      <c r="J10" s="16">
        <v>4</v>
      </c>
      <c r="K10" s="16">
        <v>44</v>
      </c>
      <c r="L10" s="16">
        <v>23</v>
      </c>
      <c r="M10" s="17">
        <f t="shared" si="4"/>
        <v>100</v>
      </c>
      <c r="N10" s="33">
        <f t="shared" si="5"/>
        <v>8.88888888888889</v>
      </c>
      <c r="O10" s="33">
        <f t="shared" si="6"/>
        <v>6.666666666666667</v>
      </c>
      <c r="P10" s="33">
        <f t="shared" si="7"/>
        <v>3.3333333333333335</v>
      </c>
      <c r="Q10" s="33">
        <f t="shared" si="8"/>
        <v>2.2222222222222223</v>
      </c>
      <c r="R10" s="33">
        <f t="shared" si="9"/>
        <v>4.444444444444445</v>
      </c>
      <c r="S10" s="33">
        <f t="shared" si="10"/>
        <v>48.888888888888886</v>
      </c>
      <c r="T10" s="33">
        <f t="shared" si="11"/>
        <v>25.555555555555554</v>
      </c>
      <c r="U10" s="20" t="s">
        <v>31</v>
      </c>
      <c r="V10" s="21"/>
      <c r="W10" s="41" t="s">
        <v>30</v>
      </c>
      <c r="X10" s="41"/>
    </row>
    <row r="11" spans="1:24" ht="20.25" customHeight="1">
      <c r="A11" s="19" t="s">
        <v>31</v>
      </c>
      <c r="B11" s="19"/>
      <c r="C11" s="61" t="s">
        <v>32</v>
      </c>
      <c r="D11" s="62"/>
      <c r="E11" s="29">
        <f t="shared" si="0"/>
        <v>443</v>
      </c>
      <c r="F11" s="16">
        <v>39</v>
      </c>
      <c r="G11" s="16">
        <v>25</v>
      </c>
      <c r="H11" s="16">
        <v>30</v>
      </c>
      <c r="I11" s="16">
        <v>15</v>
      </c>
      <c r="J11" s="16">
        <v>20</v>
      </c>
      <c r="K11" s="16">
        <v>227</v>
      </c>
      <c r="L11" s="16">
        <v>87</v>
      </c>
      <c r="M11" s="17">
        <f t="shared" si="4"/>
        <v>100</v>
      </c>
      <c r="N11" s="33">
        <f t="shared" si="5"/>
        <v>8.803611738148984</v>
      </c>
      <c r="O11" s="33">
        <f t="shared" si="6"/>
        <v>5.643340857787811</v>
      </c>
      <c r="P11" s="33">
        <f t="shared" si="7"/>
        <v>6.772009029345373</v>
      </c>
      <c r="Q11" s="33">
        <f t="shared" si="8"/>
        <v>3.3860045146726865</v>
      </c>
      <c r="R11" s="33">
        <f t="shared" si="9"/>
        <v>4.514672686230249</v>
      </c>
      <c r="S11" s="33">
        <f t="shared" si="10"/>
        <v>51.24153498871332</v>
      </c>
      <c r="T11" s="33">
        <f t="shared" si="11"/>
        <v>19.63882618510158</v>
      </c>
      <c r="U11" s="20" t="s">
        <v>31</v>
      </c>
      <c r="V11" s="21"/>
      <c r="W11" s="63" t="s">
        <v>32</v>
      </c>
      <c r="X11" s="63"/>
    </row>
    <row r="12" spans="1:24" ht="20.25" customHeight="1">
      <c r="A12" s="19" t="s">
        <v>31</v>
      </c>
      <c r="B12" s="19"/>
      <c r="C12" s="39" t="s">
        <v>33</v>
      </c>
      <c r="D12" s="39"/>
      <c r="E12" s="29">
        <f t="shared" si="0"/>
        <v>249</v>
      </c>
      <c r="F12" s="16">
        <v>19</v>
      </c>
      <c r="G12" s="16">
        <v>14</v>
      </c>
      <c r="H12" s="16">
        <v>22</v>
      </c>
      <c r="I12" s="16">
        <v>11</v>
      </c>
      <c r="J12" s="16">
        <v>12</v>
      </c>
      <c r="K12" s="16">
        <v>116</v>
      </c>
      <c r="L12" s="16">
        <v>55</v>
      </c>
      <c r="M12" s="17">
        <f t="shared" si="4"/>
        <v>100</v>
      </c>
      <c r="N12" s="33">
        <f t="shared" si="5"/>
        <v>7.630522088353414</v>
      </c>
      <c r="O12" s="33">
        <f t="shared" si="6"/>
        <v>5.622489959839357</v>
      </c>
      <c r="P12" s="33">
        <f t="shared" si="7"/>
        <v>8.835341365461847</v>
      </c>
      <c r="Q12" s="33">
        <f t="shared" si="8"/>
        <v>4.417670682730924</v>
      </c>
      <c r="R12" s="33">
        <f t="shared" si="9"/>
        <v>4.819277108433735</v>
      </c>
      <c r="S12" s="33">
        <f t="shared" si="10"/>
        <v>46.58634538152611</v>
      </c>
      <c r="T12" s="33">
        <f t="shared" si="11"/>
        <v>22.08835341365462</v>
      </c>
      <c r="U12" s="20" t="s">
        <v>31</v>
      </c>
      <c r="V12" s="21"/>
      <c r="W12" s="41" t="s">
        <v>33</v>
      </c>
      <c r="X12" s="41"/>
    </row>
    <row r="13" spans="1:24" ht="27.75" customHeight="1">
      <c r="A13" s="19" t="s">
        <v>31</v>
      </c>
      <c r="B13" s="19"/>
      <c r="C13" s="55" t="s">
        <v>34</v>
      </c>
      <c r="D13" s="56"/>
      <c r="E13" s="29">
        <f t="shared" si="0"/>
        <v>136</v>
      </c>
      <c r="F13" s="16">
        <v>14</v>
      </c>
      <c r="G13" s="16">
        <v>13</v>
      </c>
      <c r="H13" s="16">
        <v>10</v>
      </c>
      <c r="I13" s="16">
        <v>4</v>
      </c>
      <c r="J13" s="16">
        <v>7</v>
      </c>
      <c r="K13" s="16">
        <v>70</v>
      </c>
      <c r="L13" s="16">
        <v>18</v>
      </c>
      <c r="M13" s="17">
        <f t="shared" si="4"/>
        <v>99.99999999999999</v>
      </c>
      <c r="N13" s="33">
        <f t="shared" si="5"/>
        <v>10.294117647058822</v>
      </c>
      <c r="O13" s="33">
        <f t="shared" si="6"/>
        <v>9.558823529411764</v>
      </c>
      <c r="P13" s="33">
        <f t="shared" si="7"/>
        <v>7.352941176470589</v>
      </c>
      <c r="Q13" s="33">
        <f t="shared" si="8"/>
        <v>2.941176470588235</v>
      </c>
      <c r="R13" s="33">
        <f t="shared" si="9"/>
        <v>5.147058823529411</v>
      </c>
      <c r="S13" s="33">
        <f t="shared" si="10"/>
        <v>51.470588235294116</v>
      </c>
      <c r="T13" s="33">
        <f t="shared" si="11"/>
        <v>13.23529411764706</v>
      </c>
      <c r="U13" s="20" t="s">
        <v>31</v>
      </c>
      <c r="V13" s="21"/>
      <c r="W13" s="57" t="s">
        <v>34</v>
      </c>
      <c r="X13" s="57"/>
    </row>
    <row r="14" spans="1:24" ht="20.25" customHeight="1">
      <c r="A14" s="19" t="s">
        <v>31</v>
      </c>
      <c r="B14" s="34"/>
      <c r="C14" s="39" t="s">
        <v>35</v>
      </c>
      <c r="D14" s="40"/>
      <c r="E14" s="29">
        <f t="shared" si="0"/>
        <v>401</v>
      </c>
      <c r="F14" s="16">
        <v>38</v>
      </c>
      <c r="G14" s="16">
        <v>30</v>
      </c>
      <c r="H14" s="16">
        <v>35</v>
      </c>
      <c r="I14" s="16">
        <v>15</v>
      </c>
      <c r="J14" s="16">
        <v>18</v>
      </c>
      <c r="K14" s="16">
        <v>194</v>
      </c>
      <c r="L14" s="16">
        <v>71</v>
      </c>
      <c r="M14" s="17">
        <f t="shared" si="4"/>
        <v>100</v>
      </c>
      <c r="N14" s="33">
        <f t="shared" si="5"/>
        <v>9.476309226932669</v>
      </c>
      <c r="O14" s="33">
        <f t="shared" si="6"/>
        <v>7.4812967581047385</v>
      </c>
      <c r="P14" s="33">
        <f t="shared" si="7"/>
        <v>8.728179551122196</v>
      </c>
      <c r="Q14" s="33">
        <f t="shared" si="8"/>
        <v>3.7406483790523692</v>
      </c>
      <c r="R14" s="33">
        <f t="shared" si="9"/>
        <v>4.488778054862843</v>
      </c>
      <c r="S14" s="33">
        <f t="shared" si="10"/>
        <v>48.37905236907731</v>
      </c>
      <c r="T14" s="33">
        <f t="shared" si="11"/>
        <v>17.70573566084788</v>
      </c>
      <c r="U14" s="20" t="s">
        <v>31</v>
      </c>
      <c r="V14" s="35"/>
      <c r="W14" s="41" t="s">
        <v>35</v>
      </c>
      <c r="X14" s="41"/>
    </row>
    <row r="15" spans="1:24" ht="20.25" customHeight="1">
      <c r="A15" s="19" t="s">
        <v>31</v>
      </c>
      <c r="B15" s="34"/>
      <c r="C15" s="58" t="s">
        <v>36</v>
      </c>
      <c r="D15" s="59"/>
      <c r="E15" s="29">
        <f t="shared" si="0"/>
        <v>208</v>
      </c>
      <c r="F15" s="16">
        <v>20</v>
      </c>
      <c r="G15" s="16">
        <v>8</v>
      </c>
      <c r="H15" s="16">
        <v>16</v>
      </c>
      <c r="I15" s="16">
        <v>6</v>
      </c>
      <c r="J15" s="16">
        <v>10</v>
      </c>
      <c r="K15" s="16">
        <v>106</v>
      </c>
      <c r="L15" s="16">
        <v>42</v>
      </c>
      <c r="M15" s="17">
        <f t="shared" si="4"/>
        <v>100</v>
      </c>
      <c r="N15" s="33">
        <f t="shared" si="5"/>
        <v>9.615384615384617</v>
      </c>
      <c r="O15" s="33">
        <f t="shared" si="6"/>
        <v>3.8461538461538463</v>
      </c>
      <c r="P15" s="33">
        <f t="shared" si="7"/>
        <v>7.6923076923076925</v>
      </c>
      <c r="Q15" s="33">
        <f t="shared" si="8"/>
        <v>2.8846153846153846</v>
      </c>
      <c r="R15" s="33">
        <f t="shared" si="9"/>
        <v>4.807692307692308</v>
      </c>
      <c r="S15" s="33">
        <f t="shared" si="10"/>
        <v>50.96153846153846</v>
      </c>
      <c r="T15" s="33">
        <f t="shared" si="11"/>
        <v>20.192307692307693</v>
      </c>
      <c r="U15" s="20" t="s">
        <v>31</v>
      </c>
      <c r="V15" s="35"/>
      <c r="W15" s="60" t="s">
        <v>36</v>
      </c>
      <c r="X15" s="60"/>
    </row>
    <row r="16" spans="1:24" ht="20.25" customHeight="1">
      <c r="A16" s="19" t="s">
        <v>31</v>
      </c>
      <c r="B16" s="34"/>
      <c r="C16" s="39" t="s">
        <v>37</v>
      </c>
      <c r="D16" s="40"/>
      <c r="E16" s="29">
        <f t="shared" si="0"/>
        <v>279</v>
      </c>
      <c r="F16" s="16">
        <v>32</v>
      </c>
      <c r="G16" s="16">
        <v>12</v>
      </c>
      <c r="H16" s="16">
        <v>15</v>
      </c>
      <c r="I16" s="16">
        <v>10</v>
      </c>
      <c r="J16" s="16">
        <v>16</v>
      </c>
      <c r="K16" s="16">
        <v>142</v>
      </c>
      <c r="L16" s="16">
        <v>52</v>
      </c>
      <c r="M16" s="17">
        <f t="shared" si="4"/>
        <v>100</v>
      </c>
      <c r="N16" s="33">
        <f t="shared" si="5"/>
        <v>11.469534050179211</v>
      </c>
      <c r="O16" s="33">
        <f t="shared" si="6"/>
        <v>4.301075268817205</v>
      </c>
      <c r="P16" s="33">
        <f t="shared" si="7"/>
        <v>5.376344086021505</v>
      </c>
      <c r="Q16" s="33">
        <f t="shared" si="8"/>
        <v>3.584229390681003</v>
      </c>
      <c r="R16" s="33">
        <f t="shared" si="9"/>
        <v>5.734767025089606</v>
      </c>
      <c r="S16" s="33">
        <f t="shared" si="10"/>
        <v>50.89605734767025</v>
      </c>
      <c r="T16" s="33">
        <f t="shared" si="11"/>
        <v>18.63799283154122</v>
      </c>
      <c r="U16" s="20" t="s">
        <v>31</v>
      </c>
      <c r="V16" s="35"/>
      <c r="W16" s="41" t="s">
        <v>37</v>
      </c>
      <c r="X16" s="41"/>
    </row>
    <row r="17" spans="1:24" ht="20.25" customHeight="1">
      <c r="A17" s="19" t="s">
        <v>31</v>
      </c>
      <c r="B17" s="34"/>
      <c r="C17" s="52" t="s">
        <v>38</v>
      </c>
      <c r="D17" s="53"/>
      <c r="E17" s="29">
        <f t="shared" si="0"/>
        <v>704</v>
      </c>
      <c r="F17" s="16">
        <v>71</v>
      </c>
      <c r="G17" s="16">
        <v>28</v>
      </c>
      <c r="H17" s="16">
        <v>34</v>
      </c>
      <c r="I17" s="16">
        <v>26</v>
      </c>
      <c r="J17" s="16">
        <v>41</v>
      </c>
      <c r="K17" s="16">
        <v>363</v>
      </c>
      <c r="L17" s="16">
        <v>141</v>
      </c>
      <c r="M17" s="17">
        <f t="shared" si="4"/>
        <v>100</v>
      </c>
      <c r="N17" s="33">
        <f t="shared" si="5"/>
        <v>10.085227272727272</v>
      </c>
      <c r="O17" s="33">
        <f t="shared" si="6"/>
        <v>3.977272727272727</v>
      </c>
      <c r="P17" s="33">
        <f t="shared" si="7"/>
        <v>4.829545454545454</v>
      </c>
      <c r="Q17" s="33">
        <f t="shared" si="8"/>
        <v>3.6931818181818183</v>
      </c>
      <c r="R17" s="33">
        <f t="shared" si="9"/>
        <v>5.823863636363636</v>
      </c>
      <c r="S17" s="33">
        <f t="shared" si="10"/>
        <v>51.5625</v>
      </c>
      <c r="T17" s="33">
        <f t="shared" si="11"/>
        <v>20.02840909090909</v>
      </c>
      <c r="U17" s="20" t="s">
        <v>31</v>
      </c>
      <c r="V17" s="35"/>
      <c r="W17" s="54" t="s">
        <v>38</v>
      </c>
      <c r="X17" s="54"/>
    </row>
    <row r="18" spans="1:24" ht="27.75" customHeight="1">
      <c r="A18" s="19" t="s">
        <v>31</v>
      </c>
      <c r="B18" s="34"/>
      <c r="C18" s="39" t="s">
        <v>39</v>
      </c>
      <c r="D18" s="40"/>
      <c r="E18" s="29">
        <f t="shared" si="0"/>
        <v>116</v>
      </c>
      <c r="F18" s="16">
        <v>7</v>
      </c>
      <c r="G18" s="16">
        <v>8</v>
      </c>
      <c r="H18" s="16">
        <v>12</v>
      </c>
      <c r="I18" s="16">
        <v>9</v>
      </c>
      <c r="J18" s="16">
        <v>9</v>
      </c>
      <c r="K18" s="16">
        <v>48</v>
      </c>
      <c r="L18" s="16">
        <v>23</v>
      </c>
      <c r="M18" s="17">
        <f t="shared" si="4"/>
        <v>100.00000000000001</v>
      </c>
      <c r="N18" s="33">
        <f t="shared" si="5"/>
        <v>6.0344827586206895</v>
      </c>
      <c r="O18" s="33">
        <f t="shared" si="6"/>
        <v>6.896551724137931</v>
      </c>
      <c r="P18" s="33">
        <f t="shared" si="7"/>
        <v>10.344827586206897</v>
      </c>
      <c r="Q18" s="33">
        <f t="shared" si="8"/>
        <v>7.758620689655173</v>
      </c>
      <c r="R18" s="33">
        <f t="shared" si="9"/>
        <v>7.758620689655173</v>
      </c>
      <c r="S18" s="33">
        <f t="shared" si="10"/>
        <v>41.37931034482759</v>
      </c>
      <c r="T18" s="33">
        <f t="shared" si="11"/>
        <v>19.82758620689655</v>
      </c>
      <c r="U18" s="20" t="s">
        <v>31</v>
      </c>
      <c r="V18" s="35"/>
      <c r="W18" s="41" t="s">
        <v>39</v>
      </c>
      <c r="X18" s="41"/>
    </row>
    <row r="19" spans="1:24" ht="20.25" customHeight="1">
      <c r="A19" s="19" t="s">
        <v>31</v>
      </c>
      <c r="B19" s="34"/>
      <c r="C19" s="39" t="s">
        <v>40</v>
      </c>
      <c r="D19" s="40"/>
      <c r="E19" s="29">
        <f>SUM(F19:L19)</f>
        <v>63</v>
      </c>
      <c r="F19" s="16">
        <v>3</v>
      </c>
      <c r="G19" s="16">
        <v>5</v>
      </c>
      <c r="H19" s="16">
        <v>7</v>
      </c>
      <c r="I19" s="16">
        <v>2</v>
      </c>
      <c r="J19" s="16">
        <v>8</v>
      </c>
      <c r="K19" s="16">
        <v>24</v>
      </c>
      <c r="L19" s="16">
        <v>14</v>
      </c>
      <c r="M19" s="17">
        <f t="shared" si="4"/>
        <v>100</v>
      </c>
      <c r="N19" s="33">
        <f t="shared" si="5"/>
        <v>4.761904761904762</v>
      </c>
      <c r="O19" s="33">
        <f t="shared" si="6"/>
        <v>7.936507936507936</v>
      </c>
      <c r="P19" s="33">
        <f t="shared" si="7"/>
        <v>11.11111111111111</v>
      </c>
      <c r="Q19" s="33">
        <f t="shared" si="8"/>
        <v>3.1746031746031744</v>
      </c>
      <c r="R19" s="33">
        <f t="shared" si="9"/>
        <v>12.698412698412698</v>
      </c>
      <c r="S19" s="33">
        <f t="shared" si="10"/>
        <v>38.095238095238095</v>
      </c>
      <c r="T19" s="33">
        <f t="shared" si="11"/>
        <v>22.22222222222222</v>
      </c>
      <c r="U19" s="20" t="s">
        <v>31</v>
      </c>
      <c r="V19" s="35"/>
      <c r="W19" s="41" t="s">
        <v>40</v>
      </c>
      <c r="X19" s="41"/>
    </row>
    <row r="20" spans="1:24" ht="20.25" customHeight="1">
      <c r="A20" s="19" t="s">
        <v>31</v>
      </c>
      <c r="B20" s="34"/>
      <c r="C20" s="39" t="s">
        <v>41</v>
      </c>
      <c r="D20" s="40"/>
      <c r="E20" s="29">
        <f>SUM(F20:L20)</f>
        <v>123</v>
      </c>
      <c r="F20" s="16">
        <v>20</v>
      </c>
      <c r="G20" s="16">
        <v>6</v>
      </c>
      <c r="H20" s="16">
        <v>9</v>
      </c>
      <c r="I20" s="16">
        <v>3</v>
      </c>
      <c r="J20" s="16">
        <v>6</v>
      </c>
      <c r="K20" s="16">
        <v>52</v>
      </c>
      <c r="L20" s="16">
        <v>27</v>
      </c>
      <c r="M20" s="17">
        <f t="shared" si="4"/>
        <v>100</v>
      </c>
      <c r="N20" s="33">
        <f t="shared" si="5"/>
        <v>16.260162601626014</v>
      </c>
      <c r="O20" s="33">
        <f t="shared" si="6"/>
        <v>4.878048780487805</v>
      </c>
      <c r="P20" s="33">
        <f t="shared" si="7"/>
        <v>7.317073170731707</v>
      </c>
      <c r="Q20" s="33">
        <f t="shared" si="8"/>
        <v>2.4390243902439024</v>
      </c>
      <c r="R20" s="33">
        <f t="shared" si="9"/>
        <v>4.878048780487805</v>
      </c>
      <c r="S20" s="33">
        <f t="shared" si="10"/>
        <v>42.27642276422765</v>
      </c>
      <c r="T20" s="33">
        <f t="shared" si="11"/>
        <v>21.951219512195124</v>
      </c>
      <c r="U20" s="20" t="s">
        <v>31</v>
      </c>
      <c r="V20" s="35"/>
      <c r="W20" s="41" t="s">
        <v>41</v>
      </c>
      <c r="X20" s="41"/>
    </row>
    <row r="21" spans="1:24" ht="20.25" customHeight="1">
      <c r="A21" s="39" t="s">
        <v>16</v>
      </c>
      <c r="B21" s="39"/>
      <c r="C21" s="39"/>
      <c r="D21" s="39"/>
      <c r="E21" s="29">
        <f t="shared" si="0"/>
        <v>181</v>
      </c>
      <c r="F21" s="16">
        <v>13</v>
      </c>
      <c r="G21" s="16">
        <v>7</v>
      </c>
      <c r="H21" s="16">
        <v>13</v>
      </c>
      <c r="I21" s="16">
        <v>4</v>
      </c>
      <c r="J21" s="16">
        <v>9</v>
      </c>
      <c r="K21" s="16">
        <v>96</v>
      </c>
      <c r="L21" s="16">
        <v>39</v>
      </c>
      <c r="M21" s="17">
        <f t="shared" si="4"/>
        <v>100</v>
      </c>
      <c r="N21" s="33">
        <f t="shared" si="5"/>
        <v>7.18232044198895</v>
      </c>
      <c r="O21" s="33">
        <f t="shared" si="6"/>
        <v>3.867403314917127</v>
      </c>
      <c r="P21" s="33">
        <f t="shared" si="7"/>
        <v>7.18232044198895</v>
      </c>
      <c r="Q21" s="33">
        <f t="shared" si="8"/>
        <v>2.209944751381215</v>
      </c>
      <c r="R21" s="33">
        <f t="shared" si="9"/>
        <v>4.972375690607735</v>
      </c>
      <c r="S21" s="33">
        <f t="shared" si="10"/>
        <v>53.03867403314917</v>
      </c>
      <c r="T21" s="33">
        <f t="shared" si="11"/>
        <v>21.54696132596685</v>
      </c>
      <c r="U21" s="42" t="s">
        <v>16</v>
      </c>
      <c r="V21" s="41"/>
      <c r="W21" s="41"/>
      <c r="X21" s="41"/>
    </row>
    <row r="22" spans="1:24" ht="20.25" customHeight="1">
      <c r="A22" s="39" t="s">
        <v>17</v>
      </c>
      <c r="B22" s="39"/>
      <c r="C22" s="39"/>
      <c r="D22" s="39"/>
      <c r="E22" s="29">
        <f t="shared" si="0"/>
        <v>75</v>
      </c>
      <c r="F22" s="16">
        <v>9</v>
      </c>
      <c r="G22" s="16">
        <v>4</v>
      </c>
      <c r="H22" s="16">
        <v>8</v>
      </c>
      <c r="I22" s="16">
        <v>0</v>
      </c>
      <c r="J22" s="16">
        <v>3</v>
      </c>
      <c r="K22" s="16">
        <v>41</v>
      </c>
      <c r="L22" s="16">
        <v>10</v>
      </c>
      <c r="M22" s="17">
        <f t="shared" si="4"/>
        <v>99.99999999999999</v>
      </c>
      <c r="N22" s="33">
        <f t="shared" si="5"/>
        <v>12</v>
      </c>
      <c r="O22" s="33">
        <f t="shared" si="6"/>
        <v>5.333333333333334</v>
      </c>
      <c r="P22" s="33">
        <f t="shared" si="7"/>
        <v>10.666666666666668</v>
      </c>
      <c r="Q22" s="33">
        <f t="shared" si="8"/>
        <v>0</v>
      </c>
      <c r="R22" s="33">
        <f t="shared" si="9"/>
        <v>4</v>
      </c>
      <c r="S22" s="33">
        <f t="shared" si="10"/>
        <v>54.666666666666664</v>
      </c>
      <c r="T22" s="33">
        <f t="shared" si="11"/>
        <v>13.333333333333334</v>
      </c>
      <c r="U22" s="42" t="s">
        <v>17</v>
      </c>
      <c r="V22" s="41"/>
      <c r="W22" s="41"/>
      <c r="X22" s="41"/>
    </row>
    <row r="23" spans="1:24" ht="27.75" customHeight="1">
      <c r="A23" s="45" t="s">
        <v>18</v>
      </c>
      <c r="B23" s="45"/>
      <c r="C23" s="45"/>
      <c r="D23" s="45"/>
      <c r="E23" s="29">
        <f t="shared" si="0"/>
        <v>1998</v>
      </c>
      <c r="F23" s="16">
        <v>243</v>
      </c>
      <c r="G23" s="16">
        <v>83</v>
      </c>
      <c r="H23" s="16">
        <v>109</v>
      </c>
      <c r="I23" s="16">
        <v>64</v>
      </c>
      <c r="J23" s="16">
        <v>118</v>
      </c>
      <c r="K23" s="16">
        <v>1017</v>
      </c>
      <c r="L23" s="16">
        <v>364</v>
      </c>
      <c r="M23" s="17">
        <f t="shared" si="4"/>
        <v>100</v>
      </c>
      <c r="N23" s="33">
        <f t="shared" si="5"/>
        <v>12.162162162162163</v>
      </c>
      <c r="O23" s="33">
        <f t="shared" si="6"/>
        <v>4.1541541541541545</v>
      </c>
      <c r="P23" s="33">
        <f t="shared" si="7"/>
        <v>5.455455455455455</v>
      </c>
      <c r="Q23" s="33">
        <f t="shared" si="8"/>
        <v>3.203203203203203</v>
      </c>
      <c r="R23" s="33">
        <f t="shared" si="9"/>
        <v>5.905905905905906</v>
      </c>
      <c r="S23" s="33">
        <f t="shared" si="10"/>
        <v>50.9009009009009</v>
      </c>
      <c r="T23" s="33">
        <f t="shared" si="11"/>
        <v>18.21821821821822</v>
      </c>
      <c r="U23" s="51" t="s">
        <v>18</v>
      </c>
      <c r="V23" s="49"/>
      <c r="W23" s="49"/>
      <c r="X23" s="49"/>
    </row>
    <row r="24" spans="1:24" ht="20.25" customHeight="1">
      <c r="A24" s="19" t="s">
        <v>31</v>
      </c>
      <c r="B24" s="22"/>
      <c r="C24" s="39" t="s">
        <v>42</v>
      </c>
      <c r="D24" s="40"/>
      <c r="E24" s="29">
        <f>SUM(F24:L24)</f>
        <v>597</v>
      </c>
      <c r="F24" s="16">
        <v>79</v>
      </c>
      <c r="G24" s="16">
        <v>29</v>
      </c>
      <c r="H24" s="16">
        <v>34</v>
      </c>
      <c r="I24" s="16">
        <v>20</v>
      </c>
      <c r="J24" s="16">
        <v>40</v>
      </c>
      <c r="K24" s="16">
        <v>309</v>
      </c>
      <c r="L24" s="16">
        <v>86</v>
      </c>
      <c r="M24" s="17">
        <f t="shared" si="4"/>
        <v>100</v>
      </c>
      <c r="N24" s="33">
        <f t="shared" si="5"/>
        <v>13.23283082077052</v>
      </c>
      <c r="O24" s="33">
        <f t="shared" si="6"/>
        <v>4.857621440536013</v>
      </c>
      <c r="P24" s="33">
        <f t="shared" si="7"/>
        <v>5.6951423785594635</v>
      </c>
      <c r="Q24" s="33">
        <f t="shared" si="8"/>
        <v>3.350083752093802</v>
      </c>
      <c r="R24" s="33">
        <f t="shared" si="9"/>
        <v>6.700167504187604</v>
      </c>
      <c r="S24" s="33">
        <f t="shared" si="10"/>
        <v>51.75879396984925</v>
      </c>
      <c r="T24" s="33">
        <f t="shared" si="11"/>
        <v>14.40536013400335</v>
      </c>
      <c r="U24" s="20" t="s">
        <v>31</v>
      </c>
      <c r="V24" s="23"/>
      <c r="W24" s="41" t="s">
        <v>42</v>
      </c>
      <c r="X24" s="41"/>
    </row>
    <row r="25" spans="1:24" ht="20.25" customHeight="1">
      <c r="A25" s="19" t="s">
        <v>31</v>
      </c>
      <c r="B25" s="24"/>
      <c r="C25" s="45" t="s">
        <v>43</v>
      </c>
      <c r="D25" s="46"/>
      <c r="E25" s="29">
        <f>SUM(F25:L25)</f>
        <v>274</v>
      </c>
      <c r="F25" s="16">
        <v>22</v>
      </c>
      <c r="G25" s="16">
        <v>12</v>
      </c>
      <c r="H25" s="16">
        <v>13</v>
      </c>
      <c r="I25" s="16">
        <v>7</v>
      </c>
      <c r="J25" s="16">
        <v>12</v>
      </c>
      <c r="K25" s="16">
        <v>137</v>
      </c>
      <c r="L25" s="16">
        <v>71</v>
      </c>
      <c r="M25" s="17">
        <f t="shared" si="4"/>
        <v>100</v>
      </c>
      <c r="N25" s="33">
        <f t="shared" si="5"/>
        <v>8.02919708029197</v>
      </c>
      <c r="O25" s="33">
        <f t="shared" si="6"/>
        <v>4.37956204379562</v>
      </c>
      <c r="P25" s="33">
        <f t="shared" si="7"/>
        <v>4.744525547445255</v>
      </c>
      <c r="Q25" s="33">
        <f t="shared" si="8"/>
        <v>2.5547445255474455</v>
      </c>
      <c r="R25" s="33">
        <f t="shared" si="9"/>
        <v>4.37956204379562</v>
      </c>
      <c r="S25" s="33">
        <f t="shared" si="10"/>
        <v>50</v>
      </c>
      <c r="T25" s="33">
        <f t="shared" si="11"/>
        <v>25.91240875912409</v>
      </c>
      <c r="U25" s="20" t="s">
        <v>31</v>
      </c>
      <c r="V25" s="25"/>
      <c r="W25" s="49" t="s">
        <v>43</v>
      </c>
      <c r="X25" s="49"/>
    </row>
    <row r="26" spans="1:24" ht="20.25" customHeight="1">
      <c r="A26" s="19" t="s">
        <v>31</v>
      </c>
      <c r="B26" s="24"/>
      <c r="C26" s="47" t="s">
        <v>44</v>
      </c>
      <c r="D26" s="48"/>
      <c r="E26" s="29">
        <f>SUM(F26:L26)</f>
        <v>268</v>
      </c>
      <c r="F26" s="16">
        <v>38</v>
      </c>
      <c r="G26" s="16">
        <v>8</v>
      </c>
      <c r="H26" s="16">
        <v>14</v>
      </c>
      <c r="I26" s="16">
        <v>14</v>
      </c>
      <c r="J26" s="16">
        <v>20</v>
      </c>
      <c r="K26" s="16">
        <v>133</v>
      </c>
      <c r="L26" s="16">
        <v>41</v>
      </c>
      <c r="M26" s="17">
        <f t="shared" si="4"/>
        <v>100</v>
      </c>
      <c r="N26" s="33">
        <f t="shared" si="5"/>
        <v>14.17910447761194</v>
      </c>
      <c r="O26" s="33">
        <f t="shared" si="6"/>
        <v>2.9850746268656714</v>
      </c>
      <c r="P26" s="33">
        <f t="shared" si="7"/>
        <v>5.223880597014925</v>
      </c>
      <c r="Q26" s="33">
        <f t="shared" si="8"/>
        <v>5.223880597014925</v>
      </c>
      <c r="R26" s="33">
        <f t="shared" si="9"/>
        <v>7.462686567164178</v>
      </c>
      <c r="S26" s="33">
        <f t="shared" si="10"/>
        <v>49.62686567164179</v>
      </c>
      <c r="T26" s="33">
        <f t="shared" si="11"/>
        <v>15.298507462686567</v>
      </c>
      <c r="U26" s="20" t="s">
        <v>31</v>
      </c>
      <c r="V26" s="25"/>
      <c r="W26" s="50" t="s">
        <v>44</v>
      </c>
      <c r="X26" s="50"/>
    </row>
    <row r="27" spans="1:24" ht="20.25" customHeight="1">
      <c r="A27" s="19" t="s">
        <v>31</v>
      </c>
      <c r="B27" s="15"/>
      <c r="C27" s="39" t="s">
        <v>45</v>
      </c>
      <c r="D27" s="40"/>
      <c r="E27" s="29">
        <f>SUM(F27:L27)</f>
        <v>627</v>
      </c>
      <c r="F27" s="16">
        <v>72</v>
      </c>
      <c r="G27" s="16">
        <v>24</v>
      </c>
      <c r="H27" s="16">
        <v>40</v>
      </c>
      <c r="I27" s="16">
        <v>17</v>
      </c>
      <c r="J27" s="16">
        <v>29</v>
      </c>
      <c r="K27" s="16">
        <v>328</v>
      </c>
      <c r="L27" s="16">
        <v>117</v>
      </c>
      <c r="M27" s="17">
        <f t="shared" si="4"/>
        <v>100</v>
      </c>
      <c r="N27" s="33">
        <f t="shared" si="5"/>
        <v>11.483253588516746</v>
      </c>
      <c r="O27" s="33">
        <f t="shared" si="6"/>
        <v>3.827751196172249</v>
      </c>
      <c r="P27" s="33">
        <f t="shared" si="7"/>
        <v>6.379585326953747</v>
      </c>
      <c r="Q27" s="33">
        <f t="shared" si="8"/>
        <v>2.711323763955343</v>
      </c>
      <c r="R27" s="33">
        <f t="shared" si="9"/>
        <v>4.625199362041467</v>
      </c>
      <c r="S27" s="33">
        <f t="shared" si="10"/>
        <v>52.312599681020735</v>
      </c>
      <c r="T27" s="33">
        <f t="shared" si="11"/>
        <v>18.660287081339714</v>
      </c>
      <c r="U27" s="20" t="s">
        <v>31</v>
      </c>
      <c r="V27" s="18"/>
      <c r="W27" s="41" t="s">
        <v>45</v>
      </c>
      <c r="X27" s="41"/>
    </row>
    <row r="28" spans="1:24" ht="27.75" customHeight="1">
      <c r="A28" s="39" t="s">
        <v>19</v>
      </c>
      <c r="B28" s="39"/>
      <c r="C28" s="39"/>
      <c r="D28" s="39"/>
      <c r="E28" s="29">
        <f t="shared" si="0"/>
        <v>1394</v>
      </c>
      <c r="F28" s="16">
        <v>169</v>
      </c>
      <c r="G28" s="16">
        <v>67</v>
      </c>
      <c r="H28" s="16">
        <v>101</v>
      </c>
      <c r="I28" s="16">
        <v>28</v>
      </c>
      <c r="J28" s="16">
        <v>72</v>
      </c>
      <c r="K28" s="16">
        <v>736</v>
      </c>
      <c r="L28" s="16">
        <v>221</v>
      </c>
      <c r="M28" s="17">
        <f t="shared" si="4"/>
        <v>100</v>
      </c>
      <c r="N28" s="33">
        <f t="shared" si="5"/>
        <v>12.12338593974175</v>
      </c>
      <c r="O28" s="33">
        <f t="shared" si="6"/>
        <v>4.806312769010043</v>
      </c>
      <c r="P28" s="33">
        <f t="shared" si="7"/>
        <v>7.245337159253945</v>
      </c>
      <c r="Q28" s="33">
        <f t="shared" si="8"/>
        <v>2.008608321377331</v>
      </c>
      <c r="R28" s="33">
        <f t="shared" si="9"/>
        <v>5.164992826398852</v>
      </c>
      <c r="S28" s="33">
        <f t="shared" si="10"/>
        <v>52.79770444763271</v>
      </c>
      <c r="T28" s="33">
        <f t="shared" si="11"/>
        <v>15.853658536585366</v>
      </c>
      <c r="U28" s="42" t="s">
        <v>19</v>
      </c>
      <c r="V28" s="41"/>
      <c r="W28" s="41"/>
      <c r="X28" s="41"/>
    </row>
    <row r="29" spans="1:24" ht="20.25" customHeight="1">
      <c r="A29" s="19" t="s">
        <v>31</v>
      </c>
      <c r="B29" s="15"/>
      <c r="C29" s="39" t="s">
        <v>46</v>
      </c>
      <c r="D29" s="40"/>
      <c r="E29" s="29">
        <f t="shared" si="0"/>
        <v>151</v>
      </c>
      <c r="F29" s="16">
        <v>22</v>
      </c>
      <c r="G29" s="16">
        <v>16</v>
      </c>
      <c r="H29" s="16">
        <v>14</v>
      </c>
      <c r="I29" s="16">
        <v>3</v>
      </c>
      <c r="J29" s="16">
        <v>9</v>
      </c>
      <c r="K29" s="16">
        <v>60</v>
      </c>
      <c r="L29" s="16">
        <v>27</v>
      </c>
      <c r="M29" s="17">
        <f t="shared" si="4"/>
        <v>100</v>
      </c>
      <c r="N29" s="33">
        <f t="shared" si="5"/>
        <v>14.56953642384106</v>
      </c>
      <c r="O29" s="33">
        <f t="shared" si="6"/>
        <v>10.596026490066226</v>
      </c>
      <c r="P29" s="33">
        <f t="shared" si="7"/>
        <v>9.271523178807946</v>
      </c>
      <c r="Q29" s="33">
        <f t="shared" si="8"/>
        <v>1.9867549668874174</v>
      </c>
      <c r="R29" s="33">
        <f t="shared" si="9"/>
        <v>5.960264900662252</v>
      </c>
      <c r="S29" s="33">
        <f t="shared" si="10"/>
        <v>39.735099337748345</v>
      </c>
      <c r="T29" s="33">
        <f t="shared" si="11"/>
        <v>17.880794701986755</v>
      </c>
      <c r="U29" s="20" t="s">
        <v>31</v>
      </c>
      <c r="V29" s="18"/>
      <c r="W29" s="41" t="s">
        <v>46</v>
      </c>
      <c r="X29" s="41"/>
    </row>
    <row r="30" spans="1:24" ht="20.25" customHeight="1">
      <c r="A30" s="19" t="s">
        <v>31</v>
      </c>
      <c r="B30" s="15"/>
      <c r="C30" s="39" t="s">
        <v>47</v>
      </c>
      <c r="D30" s="40"/>
      <c r="E30" s="29">
        <f>SUM(F30:L30)</f>
        <v>338</v>
      </c>
      <c r="F30" s="16">
        <v>48</v>
      </c>
      <c r="G30" s="16">
        <v>13</v>
      </c>
      <c r="H30" s="16">
        <v>27</v>
      </c>
      <c r="I30" s="16">
        <v>9</v>
      </c>
      <c r="J30" s="16">
        <v>19</v>
      </c>
      <c r="K30" s="16">
        <v>176</v>
      </c>
      <c r="L30" s="16">
        <v>46</v>
      </c>
      <c r="M30" s="17">
        <f t="shared" si="4"/>
        <v>100</v>
      </c>
      <c r="N30" s="33">
        <f t="shared" si="5"/>
        <v>14.201183431952662</v>
      </c>
      <c r="O30" s="33">
        <f t="shared" si="6"/>
        <v>3.8461538461538463</v>
      </c>
      <c r="P30" s="33">
        <f t="shared" si="7"/>
        <v>7.988165680473373</v>
      </c>
      <c r="Q30" s="33">
        <f t="shared" si="8"/>
        <v>2.6627218934911245</v>
      </c>
      <c r="R30" s="33">
        <f t="shared" si="9"/>
        <v>5.621301775147929</v>
      </c>
      <c r="S30" s="33">
        <f t="shared" si="10"/>
        <v>52.071005917159766</v>
      </c>
      <c r="T30" s="33">
        <f t="shared" si="11"/>
        <v>13.609467455621301</v>
      </c>
      <c r="U30" s="20" t="s">
        <v>31</v>
      </c>
      <c r="V30" s="18"/>
      <c r="W30" s="41" t="s">
        <v>47</v>
      </c>
      <c r="X30" s="41"/>
    </row>
    <row r="31" spans="1:24" ht="20.25" customHeight="1">
      <c r="A31" s="19" t="s">
        <v>31</v>
      </c>
      <c r="B31" s="15"/>
      <c r="C31" s="39" t="s">
        <v>48</v>
      </c>
      <c r="D31" s="40"/>
      <c r="E31" s="29">
        <f>SUM(F31:L31)</f>
        <v>846</v>
      </c>
      <c r="F31" s="16">
        <v>93</v>
      </c>
      <c r="G31" s="16">
        <v>35</v>
      </c>
      <c r="H31" s="16">
        <v>55</v>
      </c>
      <c r="I31" s="16">
        <v>16</v>
      </c>
      <c r="J31" s="16">
        <v>41</v>
      </c>
      <c r="K31" s="16">
        <v>465</v>
      </c>
      <c r="L31" s="16">
        <v>141</v>
      </c>
      <c r="M31" s="17">
        <f t="shared" si="4"/>
        <v>100</v>
      </c>
      <c r="N31" s="33">
        <f t="shared" si="5"/>
        <v>10.99290780141844</v>
      </c>
      <c r="O31" s="33">
        <f t="shared" si="6"/>
        <v>4.137115839243498</v>
      </c>
      <c r="P31" s="33">
        <f t="shared" si="7"/>
        <v>6.501182033096926</v>
      </c>
      <c r="Q31" s="33">
        <f t="shared" si="8"/>
        <v>1.8912529550827424</v>
      </c>
      <c r="R31" s="33">
        <f t="shared" si="9"/>
        <v>4.846335697399527</v>
      </c>
      <c r="S31" s="33">
        <f t="shared" si="10"/>
        <v>54.96453900709219</v>
      </c>
      <c r="T31" s="33">
        <f t="shared" si="11"/>
        <v>16.666666666666664</v>
      </c>
      <c r="U31" s="20" t="s">
        <v>31</v>
      </c>
      <c r="V31" s="18"/>
      <c r="W31" s="41" t="s">
        <v>48</v>
      </c>
      <c r="X31" s="41"/>
    </row>
    <row r="32" spans="1:24" ht="20.25" customHeight="1">
      <c r="A32" s="39" t="s">
        <v>20</v>
      </c>
      <c r="B32" s="39"/>
      <c r="C32" s="39"/>
      <c r="D32" s="39"/>
      <c r="E32" s="29">
        <f t="shared" si="0"/>
        <v>134</v>
      </c>
      <c r="F32" s="16">
        <v>10</v>
      </c>
      <c r="G32" s="16">
        <v>5</v>
      </c>
      <c r="H32" s="16">
        <v>14</v>
      </c>
      <c r="I32" s="16">
        <v>8</v>
      </c>
      <c r="J32" s="16">
        <v>8</v>
      </c>
      <c r="K32" s="16">
        <v>59</v>
      </c>
      <c r="L32" s="16">
        <v>30</v>
      </c>
      <c r="M32" s="17">
        <f t="shared" si="4"/>
        <v>100</v>
      </c>
      <c r="N32" s="33">
        <f t="shared" si="5"/>
        <v>7.462686567164178</v>
      </c>
      <c r="O32" s="33">
        <f t="shared" si="6"/>
        <v>3.731343283582089</v>
      </c>
      <c r="P32" s="33">
        <f t="shared" si="7"/>
        <v>10.44776119402985</v>
      </c>
      <c r="Q32" s="33">
        <f t="shared" si="8"/>
        <v>5.970149253731343</v>
      </c>
      <c r="R32" s="33">
        <f t="shared" si="9"/>
        <v>5.970149253731343</v>
      </c>
      <c r="S32" s="33">
        <f t="shared" si="10"/>
        <v>44.02985074626866</v>
      </c>
      <c r="T32" s="33">
        <f t="shared" si="11"/>
        <v>22.388059701492537</v>
      </c>
      <c r="U32" s="42" t="s">
        <v>20</v>
      </c>
      <c r="V32" s="41"/>
      <c r="W32" s="41"/>
      <c r="X32" s="41"/>
    </row>
    <row r="33" spans="1:24" ht="27.75" customHeight="1">
      <c r="A33" s="39" t="s">
        <v>21</v>
      </c>
      <c r="B33" s="39"/>
      <c r="C33" s="39"/>
      <c r="D33" s="39"/>
      <c r="E33" s="29">
        <f t="shared" si="0"/>
        <v>1277</v>
      </c>
      <c r="F33" s="16">
        <v>156</v>
      </c>
      <c r="G33" s="16">
        <v>51</v>
      </c>
      <c r="H33" s="16">
        <v>61</v>
      </c>
      <c r="I33" s="16">
        <v>24</v>
      </c>
      <c r="J33" s="16">
        <v>54</v>
      </c>
      <c r="K33" s="16">
        <v>716</v>
      </c>
      <c r="L33" s="16">
        <v>215</v>
      </c>
      <c r="M33" s="17">
        <f t="shared" si="4"/>
        <v>100</v>
      </c>
      <c r="N33" s="33">
        <f t="shared" si="5"/>
        <v>12.216131558339859</v>
      </c>
      <c r="O33" s="33">
        <f t="shared" si="6"/>
        <v>3.9937353171495693</v>
      </c>
      <c r="P33" s="33">
        <f t="shared" si="7"/>
        <v>4.776820673453407</v>
      </c>
      <c r="Q33" s="33">
        <f t="shared" si="8"/>
        <v>1.8794048551292093</v>
      </c>
      <c r="R33" s="33">
        <f t="shared" si="9"/>
        <v>4.22866092404072</v>
      </c>
      <c r="S33" s="33">
        <f t="shared" si="10"/>
        <v>56.068911511354735</v>
      </c>
      <c r="T33" s="33">
        <f t="shared" si="11"/>
        <v>16.8363351605325</v>
      </c>
      <c r="U33" s="42" t="s">
        <v>21</v>
      </c>
      <c r="V33" s="41"/>
      <c r="W33" s="41"/>
      <c r="X33" s="41"/>
    </row>
    <row r="34" spans="1:24" ht="20.25" customHeight="1">
      <c r="A34" s="39" t="s">
        <v>22</v>
      </c>
      <c r="B34" s="39"/>
      <c r="C34" s="39"/>
      <c r="D34" s="39"/>
      <c r="E34" s="29">
        <f t="shared" si="0"/>
        <v>227</v>
      </c>
      <c r="F34" s="16">
        <v>28</v>
      </c>
      <c r="G34" s="16">
        <v>14</v>
      </c>
      <c r="H34" s="16">
        <v>17</v>
      </c>
      <c r="I34" s="16">
        <v>4</v>
      </c>
      <c r="J34" s="16">
        <v>11</v>
      </c>
      <c r="K34" s="16">
        <v>110</v>
      </c>
      <c r="L34" s="16">
        <v>43</v>
      </c>
      <c r="M34" s="17">
        <f t="shared" si="4"/>
        <v>100.00000000000001</v>
      </c>
      <c r="N34" s="33">
        <f t="shared" si="5"/>
        <v>12.334801762114537</v>
      </c>
      <c r="O34" s="33">
        <f t="shared" si="6"/>
        <v>6.167400881057269</v>
      </c>
      <c r="P34" s="33">
        <f t="shared" si="7"/>
        <v>7.488986784140969</v>
      </c>
      <c r="Q34" s="33">
        <f t="shared" si="8"/>
        <v>1.762114537444934</v>
      </c>
      <c r="R34" s="33">
        <f t="shared" si="9"/>
        <v>4.845814977973569</v>
      </c>
      <c r="S34" s="33">
        <f t="shared" si="10"/>
        <v>48.458149779735685</v>
      </c>
      <c r="T34" s="33">
        <f t="shared" si="11"/>
        <v>18.94273127753304</v>
      </c>
      <c r="U34" s="42" t="s">
        <v>22</v>
      </c>
      <c r="V34" s="41"/>
      <c r="W34" s="41"/>
      <c r="X34" s="41"/>
    </row>
    <row r="35" spans="1:24" ht="20.25" customHeight="1">
      <c r="A35" s="39" t="s">
        <v>23</v>
      </c>
      <c r="B35" s="39"/>
      <c r="C35" s="39"/>
      <c r="D35" s="39"/>
      <c r="E35" s="29">
        <f t="shared" si="0"/>
        <v>27</v>
      </c>
      <c r="F35" s="16">
        <v>2</v>
      </c>
      <c r="G35" s="16">
        <v>1</v>
      </c>
      <c r="H35" s="16">
        <v>3</v>
      </c>
      <c r="I35" s="16">
        <v>0</v>
      </c>
      <c r="J35" s="16">
        <v>1</v>
      </c>
      <c r="K35" s="16">
        <v>16</v>
      </c>
      <c r="L35" s="16">
        <v>4</v>
      </c>
      <c r="M35" s="17">
        <f t="shared" si="4"/>
        <v>99.99999999999999</v>
      </c>
      <c r="N35" s="33">
        <f t="shared" si="5"/>
        <v>7.4074074074074066</v>
      </c>
      <c r="O35" s="33">
        <f t="shared" si="6"/>
        <v>3.7037037037037033</v>
      </c>
      <c r="P35" s="33">
        <f t="shared" si="7"/>
        <v>11.11111111111111</v>
      </c>
      <c r="Q35" s="33">
        <f t="shared" si="8"/>
        <v>0</v>
      </c>
      <c r="R35" s="33">
        <f t="shared" si="9"/>
        <v>3.7037037037037033</v>
      </c>
      <c r="S35" s="33">
        <f t="shared" si="10"/>
        <v>59.25925925925925</v>
      </c>
      <c r="T35" s="33">
        <f t="shared" si="11"/>
        <v>14.814814814814813</v>
      </c>
      <c r="U35" s="42" t="s">
        <v>23</v>
      </c>
      <c r="V35" s="41"/>
      <c r="W35" s="41"/>
      <c r="X35" s="41"/>
    </row>
    <row r="36" spans="1:24" ht="20.25" customHeight="1">
      <c r="A36" s="39" t="s">
        <v>24</v>
      </c>
      <c r="B36" s="39"/>
      <c r="C36" s="39"/>
      <c r="D36" s="39"/>
      <c r="E36" s="29">
        <f t="shared" si="0"/>
        <v>155</v>
      </c>
      <c r="F36" s="16">
        <v>19</v>
      </c>
      <c r="G36" s="16">
        <v>14</v>
      </c>
      <c r="H36" s="16">
        <v>6</v>
      </c>
      <c r="I36" s="16">
        <v>3</v>
      </c>
      <c r="J36" s="16">
        <v>13</v>
      </c>
      <c r="K36" s="16">
        <v>68</v>
      </c>
      <c r="L36" s="16">
        <v>32</v>
      </c>
      <c r="M36" s="17">
        <f t="shared" si="4"/>
        <v>100</v>
      </c>
      <c r="N36" s="33">
        <f t="shared" si="5"/>
        <v>12.258064516129032</v>
      </c>
      <c r="O36" s="33">
        <f t="shared" si="6"/>
        <v>9.032258064516128</v>
      </c>
      <c r="P36" s="33">
        <f t="shared" si="7"/>
        <v>3.870967741935484</v>
      </c>
      <c r="Q36" s="33">
        <f t="shared" si="8"/>
        <v>1.935483870967742</v>
      </c>
      <c r="R36" s="33">
        <f t="shared" si="9"/>
        <v>8.38709677419355</v>
      </c>
      <c r="S36" s="33">
        <f t="shared" si="10"/>
        <v>43.87096774193549</v>
      </c>
      <c r="T36" s="33">
        <f t="shared" si="11"/>
        <v>20.64516129032258</v>
      </c>
      <c r="U36" s="42" t="s">
        <v>24</v>
      </c>
      <c r="V36" s="41"/>
      <c r="W36" s="41"/>
      <c r="X36" s="41"/>
    </row>
    <row r="37" spans="1:24" ht="20.25" customHeight="1">
      <c r="A37" s="39" t="s">
        <v>25</v>
      </c>
      <c r="B37" s="39"/>
      <c r="C37" s="39"/>
      <c r="D37" s="39"/>
      <c r="E37" s="29">
        <f t="shared" si="0"/>
        <v>258</v>
      </c>
      <c r="F37" s="16">
        <v>25</v>
      </c>
      <c r="G37" s="16">
        <v>11</v>
      </c>
      <c r="H37" s="16">
        <v>13</v>
      </c>
      <c r="I37" s="16">
        <v>6</v>
      </c>
      <c r="J37" s="16">
        <v>14</v>
      </c>
      <c r="K37" s="16">
        <v>142</v>
      </c>
      <c r="L37" s="16">
        <v>47</v>
      </c>
      <c r="M37" s="17">
        <f t="shared" si="4"/>
        <v>100</v>
      </c>
      <c r="N37" s="33">
        <f t="shared" si="5"/>
        <v>9.689922480620156</v>
      </c>
      <c r="O37" s="33">
        <f t="shared" si="6"/>
        <v>4.263565891472868</v>
      </c>
      <c r="P37" s="33">
        <f t="shared" si="7"/>
        <v>5.038759689922481</v>
      </c>
      <c r="Q37" s="33">
        <f t="shared" si="8"/>
        <v>2.3255813953488373</v>
      </c>
      <c r="R37" s="33">
        <f t="shared" si="9"/>
        <v>5.426356589147287</v>
      </c>
      <c r="S37" s="33">
        <f t="shared" si="10"/>
        <v>55.03875968992248</v>
      </c>
      <c r="T37" s="33">
        <f t="shared" si="11"/>
        <v>18.217054263565892</v>
      </c>
      <c r="U37" s="42" t="s">
        <v>25</v>
      </c>
      <c r="V37" s="41"/>
      <c r="W37" s="41"/>
      <c r="X37" s="41"/>
    </row>
    <row r="38" spans="1:24" ht="27.75" customHeight="1">
      <c r="A38" s="39" t="s">
        <v>26</v>
      </c>
      <c r="B38" s="39"/>
      <c r="C38" s="39"/>
      <c r="D38" s="39"/>
      <c r="E38" s="29">
        <f t="shared" si="0"/>
        <v>386</v>
      </c>
      <c r="F38" s="16">
        <v>51</v>
      </c>
      <c r="G38" s="16">
        <v>20</v>
      </c>
      <c r="H38" s="16">
        <v>17</v>
      </c>
      <c r="I38" s="16">
        <v>9</v>
      </c>
      <c r="J38" s="16">
        <v>11</v>
      </c>
      <c r="K38" s="16">
        <v>225</v>
      </c>
      <c r="L38" s="16">
        <v>53</v>
      </c>
      <c r="M38" s="17">
        <f t="shared" si="4"/>
        <v>99.99999999999999</v>
      </c>
      <c r="N38" s="33">
        <f t="shared" si="5"/>
        <v>13.21243523316062</v>
      </c>
      <c r="O38" s="33">
        <f t="shared" si="6"/>
        <v>5.181347150259067</v>
      </c>
      <c r="P38" s="33">
        <f t="shared" si="7"/>
        <v>4.404145077720207</v>
      </c>
      <c r="Q38" s="33">
        <f t="shared" si="8"/>
        <v>2.33160621761658</v>
      </c>
      <c r="R38" s="33">
        <f t="shared" si="9"/>
        <v>2.849740932642487</v>
      </c>
      <c r="S38" s="33">
        <f t="shared" si="10"/>
        <v>58.2901554404145</v>
      </c>
      <c r="T38" s="33">
        <f t="shared" si="11"/>
        <v>13.730569948186528</v>
      </c>
      <c r="U38" s="42" t="s">
        <v>26</v>
      </c>
      <c r="V38" s="41"/>
      <c r="W38" s="41"/>
      <c r="X38" s="41"/>
    </row>
    <row r="39" spans="1:24" ht="20.25" customHeight="1">
      <c r="A39" s="39" t="s">
        <v>27</v>
      </c>
      <c r="B39" s="39"/>
      <c r="C39" s="39"/>
      <c r="D39" s="39"/>
      <c r="E39" s="29">
        <f t="shared" si="0"/>
        <v>449</v>
      </c>
      <c r="F39" s="16">
        <v>66</v>
      </c>
      <c r="G39" s="16">
        <v>28</v>
      </c>
      <c r="H39" s="16">
        <v>35</v>
      </c>
      <c r="I39" s="16">
        <v>13</v>
      </c>
      <c r="J39" s="16">
        <v>25</v>
      </c>
      <c r="K39" s="16">
        <v>206</v>
      </c>
      <c r="L39" s="16">
        <v>76</v>
      </c>
      <c r="M39" s="17">
        <f t="shared" si="4"/>
        <v>100</v>
      </c>
      <c r="N39" s="33">
        <f t="shared" si="5"/>
        <v>14.699331848552339</v>
      </c>
      <c r="O39" s="33">
        <f t="shared" si="6"/>
        <v>6.23608017817372</v>
      </c>
      <c r="P39" s="33">
        <f t="shared" si="7"/>
        <v>7.795100222717149</v>
      </c>
      <c r="Q39" s="33">
        <f t="shared" si="8"/>
        <v>2.89532293986637</v>
      </c>
      <c r="R39" s="33">
        <f t="shared" si="9"/>
        <v>5.56792873051225</v>
      </c>
      <c r="S39" s="33">
        <f t="shared" si="10"/>
        <v>45.87973273942094</v>
      </c>
      <c r="T39" s="33">
        <f t="shared" si="11"/>
        <v>16.926503340757236</v>
      </c>
      <c r="U39" s="42" t="s">
        <v>27</v>
      </c>
      <c r="V39" s="41"/>
      <c r="W39" s="41"/>
      <c r="X39" s="41"/>
    </row>
    <row r="40" spans="1:24" ht="20.25" customHeight="1">
      <c r="A40" s="19" t="s">
        <v>31</v>
      </c>
      <c r="B40" s="15"/>
      <c r="C40" s="39" t="s">
        <v>49</v>
      </c>
      <c r="D40" s="40"/>
      <c r="E40" s="29">
        <f t="shared" si="0"/>
        <v>101</v>
      </c>
      <c r="F40" s="16">
        <v>17</v>
      </c>
      <c r="G40" s="16">
        <v>10</v>
      </c>
      <c r="H40" s="16">
        <v>8</v>
      </c>
      <c r="I40" s="16">
        <v>8</v>
      </c>
      <c r="J40" s="16">
        <v>9</v>
      </c>
      <c r="K40" s="16">
        <v>33</v>
      </c>
      <c r="L40" s="16">
        <v>16</v>
      </c>
      <c r="M40" s="17">
        <f t="shared" si="4"/>
        <v>100</v>
      </c>
      <c r="N40" s="33">
        <f t="shared" si="5"/>
        <v>16.831683168316832</v>
      </c>
      <c r="O40" s="33">
        <f t="shared" si="6"/>
        <v>9.900990099009901</v>
      </c>
      <c r="P40" s="33">
        <f t="shared" si="7"/>
        <v>7.920792079207921</v>
      </c>
      <c r="Q40" s="33">
        <f t="shared" si="8"/>
        <v>7.920792079207921</v>
      </c>
      <c r="R40" s="33">
        <f t="shared" si="9"/>
        <v>8.91089108910891</v>
      </c>
      <c r="S40" s="33">
        <f t="shared" si="10"/>
        <v>32.67326732673268</v>
      </c>
      <c r="T40" s="33">
        <f t="shared" si="11"/>
        <v>15.841584158415841</v>
      </c>
      <c r="U40" s="20" t="s">
        <v>31</v>
      </c>
      <c r="V40" s="18"/>
      <c r="W40" s="41" t="s">
        <v>49</v>
      </c>
      <c r="X40" s="41"/>
    </row>
    <row r="41" spans="1:24" ht="20.25" customHeight="1">
      <c r="A41" s="39" t="s">
        <v>28</v>
      </c>
      <c r="B41" s="39"/>
      <c r="C41" s="39"/>
      <c r="D41" s="39"/>
      <c r="E41" s="29">
        <f t="shared" si="0"/>
        <v>279</v>
      </c>
      <c r="F41" s="16">
        <v>31</v>
      </c>
      <c r="G41" s="16">
        <v>23</v>
      </c>
      <c r="H41" s="16">
        <v>35</v>
      </c>
      <c r="I41" s="16">
        <v>19</v>
      </c>
      <c r="J41" s="16">
        <v>15</v>
      </c>
      <c r="K41" s="16">
        <v>84</v>
      </c>
      <c r="L41" s="16">
        <v>72</v>
      </c>
      <c r="M41" s="17">
        <f t="shared" si="4"/>
        <v>100</v>
      </c>
      <c r="N41" s="33">
        <f t="shared" si="5"/>
        <v>11.11111111111111</v>
      </c>
      <c r="O41" s="33">
        <f t="shared" si="6"/>
        <v>8.24372759856631</v>
      </c>
      <c r="P41" s="33">
        <f t="shared" si="7"/>
        <v>12.544802867383511</v>
      </c>
      <c r="Q41" s="33">
        <f t="shared" si="8"/>
        <v>6.810035842293908</v>
      </c>
      <c r="R41" s="33">
        <f t="shared" si="9"/>
        <v>5.376344086021505</v>
      </c>
      <c r="S41" s="33">
        <f t="shared" si="10"/>
        <v>30.107526881720432</v>
      </c>
      <c r="T41" s="33">
        <f t="shared" si="11"/>
        <v>25.806451612903224</v>
      </c>
      <c r="U41" s="42" t="s">
        <v>28</v>
      </c>
      <c r="V41" s="41"/>
      <c r="W41" s="41"/>
      <c r="X41" s="41"/>
    </row>
    <row r="42" spans="1:24" ht="20.25" customHeight="1">
      <c r="A42" s="43" t="s">
        <v>29</v>
      </c>
      <c r="B42" s="43"/>
      <c r="C42" s="43"/>
      <c r="D42" s="43"/>
      <c r="E42" s="36">
        <f t="shared" si="0"/>
        <v>2241</v>
      </c>
      <c r="F42" s="26">
        <v>221</v>
      </c>
      <c r="G42" s="26">
        <v>99</v>
      </c>
      <c r="H42" s="26">
        <v>135</v>
      </c>
      <c r="I42" s="26">
        <v>68</v>
      </c>
      <c r="J42" s="26">
        <v>99</v>
      </c>
      <c r="K42" s="26">
        <v>1239</v>
      </c>
      <c r="L42" s="26">
        <v>380</v>
      </c>
      <c r="M42" s="27">
        <f t="shared" si="4"/>
        <v>100</v>
      </c>
      <c r="N42" s="37">
        <f t="shared" si="5"/>
        <v>9.861668897813477</v>
      </c>
      <c r="O42" s="37">
        <f t="shared" si="6"/>
        <v>4.417670682730924</v>
      </c>
      <c r="P42" s="37">
        <f t="shared" si="7"/>
        <v>6.024096385542169</v>
      </c>
      <c r="Q42" s="37">
        <f t="shared" si="8"/>
        <v>3.034359660865685</v>
      </c>
      <c r="R42" s="37">
        <f t="shared" si="9"/>
        <v>4.417670682730924</v>
      </c>
      <c r="S42" s="37">
        <f t="shared" si="10"/>
        <v>55.287817938420346</v>
      </c>
      <c r="T42" s="38">
        <f t="shared" si="11"/>
        <v>16.956715751896475</v>
      </c>
      <c r="U42" s="44" t="s">
        <v>29</v>
      </c>
      <c r="V42" s="43"/>
      <c r="W42" s="43"/>
      <c r="X42" s="43"/>
    </row>
  </sheetData>
  <sheetProtection/>
  <mergeCells count="81">
    <mergeCell ref="F1:T2"/>
    <mergeCell ref="A4:D6"/>
    <mergeCell ref="E4:L4"/>
    <mergeCell ref="M4:T4"/>
    <mergeCell ref="U4:X6"/>
    <mergeCell ref="E5:E6"/>
    <mergeCell ref="L5:L6"/>
    <mergeCell ref="M5:M6"/>
    <mergeCell ref="T5:T6"/>
    <mergeCell ref="A7:D7"/>
    <mergeCell ref="U7:X7"/>
    <mergeCell ref="A8:D8"/>
    <mergeCell ref="U8:X8"/>
    <mergeCell ref="A9:D9"/>
    <mergeCell ref="U9:X9"/>
    <mergeCell ref="C10:D10"/>
    <mergeCell ref="W10:X10"/>
    <mergeCell ref="C11:D11"/>
    <mergeCell ref="C12:D12"/>
    <mergeCell ref="W11:X11"/>
    <mergeCell ref="W12:X12"/>
    <mergeCell ref="C13:D13"/>
    <mergeCell ref="C14:D14"/>
    <mergeCell ref="W13:X13"/>
    <mergeCell ref="W14:X14"/>
    <mergeCell ref="C15:D15"/>
    <mergeCell ref="C16:D16"/>
    <mergeCell ref="W15:X15"/>
    <mergeCell ref="W16:X16"/>
    <mergeCell ref="C17:D17"/>
    <mergeCell ref="C18:D18"/>
    <mergeCell ref="W17:X17"/>
    <mergeCell ref="W18:X18"/>
    <mergeCell ref="C19:D19"/>
    <mergeCell ref="C20:D20"/>
    <mergeCell ref="W19:X19"/>
    <mergeCell ref="W20:X20"/>
    <mergeCell ref="A21:D21"/>
    <mergeCell ref="U21:X21"/>
    <mergeCell ref="A22:D22"/>
    <mergeCell ref="U22:X22"/>
    <mergeCell ref="A23:D23"/>
    <mergeCell ref="U23:X23"/>
    <mergeCell ref="C24:D24"/>
    <mergeCell ref="W24:X24"/>
    <mergeCell ref="C25:D25"/>
    <mergeCell ref="C26:D26"/>
    <mergeCell ref="W25:X25"/>
    <mergeCell ref="W26:X26"/>
    <mergeCell ref="A28:D28"/>
    <mergeCell ref="U28:X28"/>
    <mergeCell ref="C27:D27"/>
    <mergeCell ref="W27:X27"/>
    <mergeCell ref="C29:D29"/>
    <mergeCell ref="C30:D30"/>
    <mergeCell ref="W29:X29"/>
    <mergeCell ref="W30:X30"/>
    <mergeCell ref="A32:D32"/>
    <mergeCell ref="U32:X32"/>
    <mergeCell ref="C31:D31"/>
    <mergeCell ref="W31:X31"/>
    <mergeCell ref="A33:D33"/>
    <mergeCell ref="U33:X33"/>
    <mergeCell ref="A34:D34"/>
    <mergeCell ref="U34:X34"/>
    <mergeCell ref="A35:D35"/>
    <mergeCell ref="U35:X35"/>
    <mergeCell ref="A36:D36"/>
    <mergeCell ref="U36:X36"/>
    <mergeCell ref="A37:D37"/>
    <mergeCell ref="U37:X37"/>
    <mergeCell ref="A38:D38"/>
    <mergeCell ref="U38:X38"/>
    <mergeCell ref="A39:D39"/>
    <mergeCell ref="U39:X39"/>
    <mergeCell ref="C40:D40"/>
    <mergeCell ref="W40:X40"/>
    <mergeCell ref="A41:D41"/>
    <mergeCell ref="U41:X41"/>
    <mergeCell ref="A42:D42"/>
    <mergeCell ref="U42:X4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K7 M7 O7:S7 N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2007-01-26T00:41:04Z</cp:lastPrinted>
  <dcterms:created xsi:type="dcterms:W3CDTF">2004-12-15T05:23:05Z</dcterms:created>
  <dcterms:modified xsi:type="dcterms:W3CDTF">2010-09-09T09:59:33Z</dcterms:modified>
  <cp:category/>
  <cp:version/>
  <cp:contentType/>
  <cp:contentStatus/>
</cp:coreProperties>
</file>