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020" windowWidth="6480" windowHeight="4035" activeTab="0"/>
  </bookViews>
  <sheets>
    <sheet name="i03" sheetId="1" r:id="rId1"/>
  </sheets>
  <definedNames>
    <definedName name="_xlnm.Print_Area" localSheetId="0">'i03'!$A$1:$U$39</definedName>
  </definedNames>
  <calcPr fullCalcOnLoad="1"/>
</workbook>
</file>

<file path=xl/sharedStrings.xml><?xml version="1.0" encoding="utf-8"?>
<sst xmlns="http://schemas.openxmlformats.org/spreadsheetml/2006/main" count="83" uniqueCount="74">
  <si>
    <t>総　数</t>
  </si>
  <si>
    <t>有　床</t>
  </si>
  <si>
    <t>市町村</t>
  </si>
  <si>
    <t>一　般
病　院</t>
  </si>
  <si>
    <t>総数</t>
  </si>
  <si>
    <t>人口１０万対施設数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</si>
  <si>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</si>
  <si>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</si>
  <si>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</si>
  <si>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</si>
  <si>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</si>
  <si>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</si>
  <si>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</si>
  <si>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</si>
  <si>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</si>
  <si>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</si>
  <si>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</si>
  <si>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</si>
  <si>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</si>
  <si>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</si>
  <si>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</si>
  <si>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</si>
  <si>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</si>
  <si>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</si>
  <si>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</si>
  <si>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病　院</t>
  </si>
  <si>
    <t>歯　科
診療所</t>
  </si>
  <si>
    <t>一　般
診療所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</si>
  <si>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</si>
  <si>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</si>
  <si>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</si>
  <si>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</si>
  <si>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</si>
  <si>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</si>
  <si>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</si>
  <si>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</si>
  <si>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</si>
  <si>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</si>
  <si>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</si>
  <si>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</si>
  <si>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</si>
  <si>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</si>
  <si>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</si>
  <si>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</si>
  <si>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</si>
  <si>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</si>
  <si>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姫</t>
  </si>
  <si>
    <t>速</t>
  </si>
  <si>
    <t>玖</t>
  </si>
  <si>
    <t>九</t>
  </si>
  <si>
    <t>施　　　　　　　　　　設　　　　　　　　　　数</t>
  </si>
  <si>
    <t>病　　　　院</t>
  </si>
  <si>
    <t>休 止 等 の 施 設</t>
  </si>
  <si>
    <t>第３表　医療施設・人口１０万対施設数，施設の種類・市町村別</t>
  </si>
  <si>
    <t>一　般
診療所</t>
  </si>
  <si>
    <t>歯　科
診療所</t>
  </si>
  <si>
    <t>医療施設</t>
  </si>
  <si>
    <t xml:space="preserve"> </t>
  </si>
  <si>
    <t>一　般　診　療　所</t>
  </si>
  <si>
    <t>病　　　　　　　　　　院</t>
  </si>
  <si>
    <t>歯科診療所</t>
  </si>
  <si>
    <t>（再掲）
地域医療支援病院</t>
  </si>
  <si>
    <t>（再掲）
療養病床を有する一般診療所</t>
  </si>
  <si>
    <t>（再掲）
療養病床を有する病院</t>
  </si>
  <si>
    <t>注：　休止等の施設とは，休止中，休診１年以上の施設をいう。</t>
  </si>
  <si>
    <t>豊後大野市</t>
  </si>
  <si>
    <t>大野</t>
  </si>
  <si>
    <t>精神科
病　院</t>
  </si>
  <si>
    <t>３表</t>
  </si>
  <si>
    <t>由布市</t>
  </si>
  <si>
    <t>由</t>
  </si>
  <si>
    <t>国東市</t>
  </si>
  <si>
    <t>平成20年10月1日</t>
  </si>
  <si>
    <t>s2001参照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</si>
</sst>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left" vertical="center"/>
    </xf>
    <xf numFmtId="180" fontId="3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7" fontId="5" fillId="0" borderId="15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/>
    </xf>
    <xf numFmtId="0" fontId="48" fillId="0" borderId="0" xfId="380" applyFont="1" applyAlignment="1">
      <alignment horizontal="right" vertical="center"/>
      <protection/>
    </xf>
    <xf numFmtId="0" fontId="48" fillId="0" borderId="0" xfId="382" applyFont="1" applyAlignment="1">
      <alignment horizontal="right" vertical="center"/>
      <protection/>
    </xf>
    <xf numFmtId="0" fontId="48" fillId="0" borderId="0" xfId="383" applyFont="1" applyAlignment="1">
      <alignment horizontal="right" vertical="center"/>
      <protection/>
    </xf>
    <xf numFmtId="0" fontId="48" fillId="0" borderId="0" xfId="384" applyFont="1" applyAlignment="1">
      <alignment horizontal="right" vertical="center"/>
      <protection/>
    </xf>
    <xf numFmtId="0" fontId="48" fillId="0" borderId="0" xfId="385" applyFont="1">
      <alignment vertical="center"/>
      <protection/>
    </xf>
    <xf numFmtId="0" fontId="48" fillId="0" borderId="0" xfId="386" applyFont="1">
      <alignment vertical="center"/>
      <protection/>
    </xf>
    <xf numFmtId="0" fontId="48" fillId="0" borderId="0" xfId="387" applyFont="1">
      <alignment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</cellXfs>
  <cellStyles count="3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1 9" xfId="23"/>
    <cellStyle name="20% - アクセント 2" xfId="24"/>
    <cellStyle name="20% - アクセント 2 2" xfId="25"/>
    <cellStyle name="20% - アクセント 2 3" xfId="26"/>
    <cellStyle name="20% - アクセント 2 4" xfId="27"/>
    <cellStyle name="20% - アクセント 2 5" xfId="28"/>
    <cellStyle name="20% - アクセント 2 6" xfId="29"/>
    <cellStyle name="20% - アクセント 2 7" xfId="30"/>
    <cellStyle name="20% - アクセント 2 8" xfId="31"/>
    <cellStyle name="20% - アクセント 2 9" xfId="32"/>
    <cellStyle name="20% - アクセント 3" xfId="33"/>
    <cellStyle name="20% - アクセント 3 2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3 7" xfId="39"/>
    <cellStyle name="20% - アクセント 3 8" xfId="40"/>
    <cellStyle name="20% - アクセント 3 9" xfId="41"/>
    <cellStyle name="20% - アクセント 4" xfId="42"/>
    <cellStyle name="20% - アクセント 4 2" xfId="43"/>
    <cellStyle name="20% - アクセント 4 3" xfId="44"/>
    <cellStyle name="20% - アクセント 4 4" xfId="45"/>
    <cellStyle name="20% - アクセント 4 5" xfId="46"/>
    <cellStyle name="20% - アクセント 4 6" xfId="47"/>
    <cellStyle name="20% - アクセント 4 7" xfId="48"/>
    <cellStyle name="20% - アクセント 4 8" xfId="49"/>
    <cellStyle name="20% - アクセント 4 9" xfId="50"/>
    <cellStyle name="20% - アクセント 5" xfId="51"/>
    <cellStyle name="20% - アクセント 5 2" xfId="52"/>
    <cellStyle name="20% - アクセント 5 3" xfId="53"/>
    <cellStyle name="20% - アクセント 5 4" xfId="54"/>
    <cellStyle name="20% - アクセント 5 5" xfId="55"/>
    <cellStyle name="20% - アクセント 5 6" xfId="56"/>
    <cellStyle name="20% - アクセント 5 7" xfId="57"/>
    <cellStyle name="20% - アクセント 5 8" xfId="58"/>
    <cellStyle name="20% - アクセント 5 9" xfId="59"/>
    <cellStyle name="20% - アクセント 6" xfId="60"/>
    <cellStyle name="20% - アクセント 6 2" xfId="61"/>
    <cellStyle name="20% - アクセント 6 3" xfId="62"/>
    <cellStyle name="20% - アクセント 6 4" xfId="63"/>
    <cellStyle name="20% - アクセント 6 5" xfId="64"/>
    <cellStyle name="20% - アクセント 6 6" xfId="65"/>
    <cellStyle name="20% - アクセント 6 7" xfId="66"/>
    <cellStyle name="20% - アクセント 6 8" xfId="67"/>
    <cellStyle name="20% - アクセント 6 9" xfId="68"/>
    <cellStyle name="40% - アクセント 1" xfId="69"/>
    <cellStyle name="40% - アクセント 1 2" xfId="70"/>
    <cellStyle name="40% - アクセント 1 3" xfId="71"/>
    <cellStyle name="40% - アクセント 1 4" xfId="72"/>
    <cellStyle name="40% - アクセント 1 5" xfId="73"/>
    <cellStyle name="40% - アクセント 1 6" xfId="74"/>
    <cellStyle name="40% - アクセント 1 7" xfId="75"/>
    <cellStyle name="40% - アクセント 1 8" xfId="76"/>
    <cellStyle name="40% - アクセント 1 9" xfId="77"/>
    <cellStyle name="40% - アクセント 2" xfId="78"/>
    <cellStyle name="40% - アクセント 2 2" xfId="79"/>
    <cellStyle name="40% - アクセント 2 3" xfId="80"/>
    <cellStyle name="40% - アクセント 2 4" xfId="81"/>
    <cellStyle name="40% - アクセント 2 5" xfId="82"/>
    <cellStyle name="40% - アクセント 2 6" xfId="83"/>
    <cellStyle name="40% - アクセント 2 7" xfId="84"/>
    <cellStyle name="40% - アクセント 2 8" xfId="85"/>
    <cellStyle name="40% - アクセント 2 9" xfId="86"/>
    <cellStyle name="40% - アクセント 3" xfId="87"/>
    <cellStyle name="40% - アクセント 3 2" xfId="88"/>
    <cellStyle name="40% - アクセント 3 3" xfId="89"/>
    <cellStyle name="40% - アクセント 3 4" xfId="90"/>
    <cellStyle name="40% - アクセント 3 5" xfId="91"/>
    <cellStyle name="40% - アクセント 3 6" xfId="92"/>
    <cellStyle name="40% - アクセント 3 7" xfId="93"/>
    <cellStyle name="40% - アクセント 3 8" xfId="94"/>
    <cellStyle name="40% - アクセント 3 9" xfId="95"/>
    <cellStyle name="40% - アクセント 4" xfId="96"/>
    <cellStyle name="40% - アクセント 4 2" xfId="97"/>
    <cellStyle name="40% - アクセント 4 3" xfId="98"/>
    <cellStyle name="40% - アクセント 4 4" xfId="99"/>
    <cellStyle name="40% - アクセント 4 5" xfId="100"/>
    <cellStyle name="40% - アクセント 4 6" xfId="101"/>
    <cellStyle name="40% - アクセント 4 7" xfId="102"/>
    <cellStyle name="40% - アクセント 4 8" xfId="103"/>
    <cellStyle name="40% - アクセント 4 9" xfId="104"/>
    <cellStyle name="40% - アクセント 5" xfId="105"/>
    <cellStyle name="40% - アクセント 5 2" xfId="106"/>
    <cellStyle name="40% - アクセント 5 3" xfId="107"/>
    <cellStyle name="40% - アクセント 5 4" xfId="108"/>
    <cellStyle name="40% - アクセント 5 5" xfId="109"/>
    <cellStyle name="40% - アクセント 5 6" xfId="110"/>
    <cellStyle name="40% - アクセント 5 7" xfId="111"/>
    <cellStyle name="40% - アクセント 5 8" xfId="112"/>
    <cellStyle name="40% - アクセント 5 9" xfId="113"/>
    <cellStyle name="40% - アクセント 6" xfId="114"/>
    <cellStyle name="40% - アクセント 6 2" xfId="115"/>
    <cellStyle name="40% - アクセント 6 3" xfId="116"/>
    <cellStyle name="40% - アクセント 6 4" xfId="117"/>
    <cellStyle name="40% - アクセント 6 5" xfId="118"/>
    <cellStyle name="40% - アクセント 6 6" xfId="119"/>
    <cellStyle name="40% - アクセント 6 7" xfId="120"/>
    <cellStyle name="40% - アクセント 6 8" xfId="121"/>
    <cellStyle name="40% - アクセント 6 9" xfId="122"/>
    <cellStyle name="60% - アクセント 1" xfId="123"/>
    <cellStyle name="60% - アクセント 1 2" xfId="124"/>
    <cellStyle name="60% - アクセント 1 3" xfId="125"/>
    <cellStyle name="60% - アクセント 1 4" xfId="126"/>
    <cellStyle name="60% - アクセント 1 5" xfId="127"/>
    <cellStyle name="60% - アクセント 1 6" xfId="128"/>
    <cellStyle name="60% - アクセント 1 7" xfId="129"/>
    <cellStyle name="60% - アクセント 1 8" xfId="130"/>
    <cellStyle name="60% - アクセント 1 9" xfId="131"/>
    <cellStyle name="60% - アクセント 2" xfId="132"/>
    <cellStyle name="60% - アクセント 2 2" xfId="133"/>
    <cellStyle name="60% - アクセント 2 3" xfId="134"/>
    <cellStyle name="60% - アクセント 2 4" xfId="135"/>
    <cellStyle name="60% - アクセント 2 5" xfId="136"/>
    <cellStyle name="60% - アクセント 2 6" xfId="137"/>
    <cellStyle name="60% - アクセント 2 7" xfId="138"/>
    <cellStyle name="60% - アクセント 2 8" xfId="139"/>
    <cellStyle name="60% - アクセント 2 9" xfId="140"/>
    <cellStyle name="60% - アクセント 3" xfId="141"/>
    <cellStyle name="60% - アクセント 3 2" xfId="142"/>
    <cellStyle name="60% - アクセント 3 3" xfId="143"/>
    <cellStyle name="60% - アクセント 3 4" xfId="144"/>
    <cellStyle name="60% - アクセント 3 5" xfId="145"/>
    <cellStyle name="60% - アクセント 3 6" xfId="146"/>
    <cellStyle name="60% - アクセント 3 7" xfId="147"/>
    <cellStyle name="60% - アクセント 3 8" xfId="148"/>
    <cellStyle name="60% - アクセント 3 9" xfId="149"/>
    <cellStyle name="60% - アクセント 4" xfId="150"/>
    <cellStyle name="60% - アクセント 4 2" xfId="151"/>
    <cellStyle name="60% - アクセント 4 3" xfId="152"/>
    <cellStyle name="60% - アクセント 4 4" xfId="153"/>
    <cellStyle name="60% - アクセント 4 5" xfId="154"/>
    <cellStyle name="60% - アクセント 4 6" xfId="155"/>
    <cellStyle name="60% - アクセント 4 7" xfId="156"/>
    <cellStyle name="60% - アクセント 4 8" xfId="157"/>
    <cellStyle name="60% - アクセント 4 9" xfId="158"/>
    <cellStyle name="60% - アクセント 5" xfId="159"/>
    <cellStyle name="60% - アクセント 5 2" xfId="160"/>
    <cellStyle name="60% - アクセント 5 3" xfId="161"/>
    <cellStyle name="60% - アクセント 5 4" xfId="162"/>
    <cellStyle name="60% - アクセント 5 5" xfId="163"/>
    <cellStyle name="60% - アクセント 5 6" xfId="164"/>
    <cellStyle name="60% - アクセント 5 7" xfId="165"/>
    <cellStyle name="60% - アクセント 5 8" xfId="166"/>
    <cellStyle name="60% - アクセント 5 9" xfId="167"/>
    <cellStyle name="60% - アクセント 6" xfId="168"/>
    <cellStyle name="60% - アクセント 6 2" xfId="169"/>
    <cellStyle name="60% - アクセント 6 3" xfId="170"/>
    <cellStyle name="60% - アクセント 6 4" xfId="171"/>
    <cellStyle name="60% - アクセント 6 5" xfId="172"/>
    <cellStyle name="60% - アクセント 6 6" xfId="173"/>
    <cellStyle name="60% - アクセント 6 7" xfId="174"/>
    <cellStyle name="60% - アクセント 6 8" xfId="175"/>
    <cellStyle name="60% - アクセント 6 9" xfId="176"/>
    <cellStyle name="アクセント 1" xfId="177"/>
    <cellStyle name="アクセント 1 2" xfId="178"/>
    <cellStyle name="アクセント 1 3" xfId="179"/>
    <cellStyle name="アクセント 1 4" xfId="180"/>
    <cellStyle name="アクセント 1 5" xfId="181"/>
    <cellStyle name="アクセント 1 6" xfId="182"/>
    <cellStyle name="アクセント 1 7" xfId="183"/>
    <cellStyle name="アクセント 1 8" xfId="184"/>
    <cellStyle name="アクセント 1 9" xfId="185"/>
    <cellStyle name="アクセント 2" xfId="186"/>
    <cellStyle name="アクセント 2 2" xfId="187"/>
    <cellStyle name="アクセント 2 3" xfId="188"/>
    <cellStyle name="アクセント 2 4" xfId="189"/>
    <cellStyle name="アクセント 2 5" xfId="190"/>
    <cellStyle name="アクセント 2 6" xfId="191"/>
    <cellStyle name="アクセント 2 7" xfId="192"/>
    <cellStyle name="アクセント 2 8" xfId="193"/>
    <cellStyle name="アクセント 2 9" xfId="194"/>
    <cellStyle name="アクセント 3" xfId="195"/>
    <cellStyle name="アクセント 3 2" xfId="196"/>
    <cellStyle name="アクセント 3 3" xfId="197"/>
    <cellStyle name="アクセント 3 4" xfId="198"/>
    <cellStyle name="アクセント 3 5" xfId="199"/>
    <cellStyle name="アクセント 3 6" xfId="200"/>
    <cellStyle name="アクセント 3 7" xfId="201"/>
    <cellStyle name="アクセント 3 8" xfId="202"/>
    <cellStyle name="アクセント 3 9" xfId="203"/>
    <cellStyle name="アクセント 4" xfId="204"/>
    <cellStyle name="アクセント 4 2" xfId="205"/>
    <cellStyle name="アクセント 4 3" xfId="206"/>
    <cellStyle name="アクセント 4 4" xfId="207"/>
    <cellStyle name="アクセント 4 5" xfId="208"/>
    <cellStyle name="アクセント 4 6" xfId="209"/>
    <cellStyle name="アクセント 4 7" xfId="210"/>
    <cellStyle name="アクセント 4 8" xfId="211"/>
    <cellStyle name="アクセント 4 9" xfId="212"/>
    <cellStyle name="アクセント 5" xfId="213"/>
    <cellStyle name="アクセント 5 2" xfId="214"/>
    <cellStyle name="アクセント 5 3" xfId="215"/>
    <cellStyle name="アクセント 5 4" xfId="216"/>
    <cellStyle name="アクセント 5 5" xfId="217"/>
    <cellStyle name="アクセント 5 6" xfId="218"/>
    <cellStyle name="アクセント 5 7" xfId="219"/>
    <cellStyle name="アクセント 5 8" xfId="220"/>
    <cellStyle name="アクセント 5 9" xfId="221"/>
    <cellStyle name="アクセント 6" xfId="222"/>
    <cellStyle name="アクセント 6 2" xfId="223"/>
    <cellStyle name="アクセント 6 3" xfId="224"/>
    <cellStyle name="アクセント 6 4" xfId="225"/>
    <cellStyle name="アクセント 6 5" xfId="226"/>
    <cellStyle name="アクセント 6 6" xfId="227"/>
    <cellStyle name="アクセント 6 7" xfId="228"/>
    <cellStyle name="アクセント 6 8" xfId="229"/>
    <cellStyle name="アクセント 6 9" xfId="230"/>
    <cellStyle name="タイトル" xfId="231"/>
    <cellStyle name="タイトル 2" xfId="232"/>
    <cellStyle name="タイトル 3" xfId="233"/>
    <cellStyle name="タイトル 4" xfId="234"/>
    <cellStyle name="タイトル 5" xfId="235"/>
    <cellStyle name="タイトル 6" xfId="236"/>
    <cellStyle name="タイトル 7" xfId="237"/>
    <cellStyle name="タイトル 8" xfId="238"/>
    <cellStyle name="タイトル 9" xfId="239"/>
    <cellStyle name="チェック セル" xfId="240"/>
    <cellStyle name="チェック セル 2" xfId="241"/>
    <cellStyle name="チェック セル 3" xfId="242"/>
    <cellStyle name="チェック セル 4" xfId="243"/>
    <cellStyle name="チェック セル 5" xfId="244"/>
    <cellStyle name="チェック セル 6" xfId="245"/>
    <cellStyle name="チェック セル 7" xfId="246"/>
    <cellStyle name="チェック セル 8" xfId="247"/>
    <cellStyle name="チェック セル 9" xfId="248"/>
    <cellStyle name="どちらでもない" xfId="249"/>
    <cellStyle name="どちらでもない 2" xfId="250"/>
    <cellStyle name="どちらでもない 3" xfId="251"/>
    <cellStyle name="どちらでもない 4" xfId="252"/>
    <cellStyle name="どちらでもない 5" xfId="253"/>
    <cellStyle name="どちらでもない 6" xfId="254"/>
    <cellStyle name="どちらでもない 7" xfId="255"/>
    <cellStyle name="どちらでもない 8" xfId="256"/>
    <cellStyle name="どちらでもない 9" xfId="257"/>
    <cellStyle name="Percent" xfId="258"/>
    <cellStyle name="メモ" xfId="259"/>
    <cellStyle name="メモ 2" xfId="260"/>
    <cellStyle name="メモ 3" xfId="261"/>
    <cellStyle name="メモ 4" xfId="262"/>
    <cellStyle name="メモ 5" xfId="263"/>
    <cellStyle name="メモ 6" xfId="264"/>
    <cellStyle name="メモ 7" xfId="265"/>
    <cellStyle name="メモ 8" xfId="266"/>
    <cellStyle name="メモ 9" xfId="267"/>
    <cellStyle name="リンク セル" xfId="268"/>
    <cellStyle name="リンク セル 2" xfId="269"/>
    <cellStyle name="リンク セル 3" xfId="270"/>
    <cellStyle name="リンク セル 4" xfId="271"/>
    <cellStyle name="リンク セル 5" xfId="272"/>
    <cellStyle name="リンク セル 6" xfId="273"/>
    <cellStyle name="リンク セル 7" xfId="274"/>
    <cellStyle name="リンク セル 8" xfId="275"/>
    <cellStyle name="リンク セル 9" xfId="276"/>
    <cellStyle name="悪い" xfId="277"/>
    <cellStyle name="悪い 2" xfId="278"/>
    <cellStyle name="悪い 3" xfId="279"/>
    <cellStyle name="悪い 4" xfId="280"/>
    <cellStyle name="悪い 5" xfId="281"/>
    <cellStyle name="悪い 6" xfId="282"/>
    <cellStyle name="悪い 7" xfId="283"/>
    <cellStyle name="悪い 8" xfId="284"/>
    <cellStyle name="悪い 9" xfId="285"/>
    <cellStyle name="計算" xfId="286"/>
    <cellStyle name="計算 2" xfId="287"/>
    <cellStyle name="計算 3" xfId="288"/>
    <cellStyle name="計算 4" xfId="289"/>
    <cellStyle name="計算 5" xfId="290"/>
    <cellStyle name="計算 6" xfId="291"/>
    <cellStyle name="計算 7" xfId="292"/>
    <cellStyle name="計算 8" xfId="293"/>
    <cellStyle name="計算 9" xfId="294"/>
    <cellStyle name="警告文" xfId="295"/>
    <cellStyle name="警告文 2" xfId="296"/>
    <cellStyle name="警告文 3" xfId="297"/>
    <cellStyle name="警告文 4" xfId="298"/>
    <cellStyle name="警告文 5" xfId="299"/>
    <cellStyle name="警告文 6" xfId="300"/>
    <cellStyle name="警告文 7" xfId="301"/>
    <cellStyle name="警告文 8" xfId="302"/>
    <cellStyle name="警告文 9" xfId="303"/>
    <cellStyle name="Comma [0]" xfId="304"/>
    <cellStyle name="Comma" xfId="305"/>
    <cellStyle name="見出し 1" xfId="306"/>
    <cellStyle name="見出し 1 2" xfId="307"/>
    <cellStyle name="見出し 1 3" xfId="308"/>
    <cellStyle name="見出し 1 4" xfId="309"/>
    <cellStyle name="見出し 1 5" xfId="310"/>
    <cellStyle name="見出し 1 6" xfId="311"/>
    <cellStyle name="見出し 1 7" xfId="312"/>
    <cellStyle name="見出し 1 8" xfId="313"/>
    <cellStyle name="見出し 1 9" xfId="314"/>
    <cellStyle name="見出し 2" xfId="315"/>
    <cellStyle name="見出し 2 2" xfId="316"/>
    <cellStyle name="見出し 2 3" xfId="317"/>
    <cellStyle name="見出し 2 4" xfId="318"/>
    <cellStyle name="見出し 2 5" xfId="319"/>
    <cellStyle name="見出し 2 6" xfId="320"/>
    <cellStyle name="見出し 2 7" xfId="321"/>
    <cellStyle name="見出し 2 8" xfId="322"/>
    <cellStyle name="見出し 2 9" xfId="323"/>
    <cellStyle name="見出し 3" xfId="324"/>
    <cellStyle name="見出し 3 2" xfId="325"/>
    <cellStyle name="見出し 3 3" xfId="326"/>
    <cellStyle name="見出し 3 4" xfId="327"/>
    <cellStyle name="見出し 3 5" xfId="328"/>
    <cellStyle name="見出し 3 6" xfId="329"/>
    <cellStyle name="見出し 3 7" xfId="330"/>
    <cellStyle name="見出し 3 8" xfId="331"/>
    <cellStyle name="見出し 3 9" xfId="332"/>
    <cellStyle name="見出し 4" xfId="333"/>
    <cellStyle name="見出し 4 2" xfId="334"/>
    <cellStyle name="見出し 4 3" xfId="335"/>
    <cellStyle name="見出し 4 4" xfId="336"/>
    <cellStyle name="見出し 4 5" xfId="337"/>
    <cellStyle name="見出し 4 6" xfId="338"/>
    <cellStyle name="見出し 4 7" xfId="339"/>
    <cellStyle name="見出し 4 8" xfId="340"/>
    <cellStyle name="見出し 4 9" xfId="341"/>
    <cellStyle name="集計" xfId="342"/>
    <cellStyle name="集計 2" xfId="343"/>
    <cellStyle name="集計 3" xfId="344"/>
    <cellStyle name="集計 4" xfId="345"/>
    <cellStyle name="集計 5" xfId="346"/>
    <cellStyle name="集計 6" xfId="347"/>
    <cellStyle name="集計 7" xfId="348"/>
    <cellStyle name="集計 8" xfId="349"/>
    <cellStyle name="集計 9" xfId="350"/>
    <cellStyle name="出力" xfId="351"/>
    <cellStyle name="出力 2" xfId="352"/>
    <cellStyle name="出力 3" xfId="353"/>
    <cellStyle name="出力 4" xfId="354"/>
    <cellStyle name="出力 5" xfId="355"/>
    <cellStyle name="出力 6" xfId="356"/>
    <cellStyle name="出力 7" xfId="357"/>
    <cellStyle name="出力 8" xfId="358"/>
    <cellStyle name="出力 9" xfId="359"/>
    <cellStyle name="説明文" xfId="360"/>
    <cellStyle name="説明文 2" xfId="361"/>
    <cellStyle name="説明文 3" xfId="362"/>
    <cellStyle name="説明文 4" xfId="363"/>
    <cellStyle name="説明文 5" xfId="364"/>
    <cellStyle name="説明文 6" xfId="365"/>
    <cellStyle name="説明文 7" xfId="366"/>
    <cellStyle name="説明文 8" xfId="367"/>
    <cellStyle name="説明文 9" xfId="368"/>
    <cellStyle name="Currency [0]" xfId="369"/>
    <cellStyle name="Currency" xfId="370"/>
    <cellStyle name="入力" xfId="371"/>
    <cellStyle name="入力 2" xfId="372"/>
    <cellStyle name="入力 3" xfId="373"/>
    <cellStyle name="入力 4" xfId="374"/>
    <cellStyle name="入力 5" xfId="375"/>
    <cellStyle name="入力 6" xfId="376"/>
    <cellStyle name="入力 7" xfId="377"/>
    <cellStyle name="入力 8" xfId="378"/>
    <cellStyle name="入力 9" xfId="379"/>
    <cellStyle name="標準 2" xfId="380"/>
    <cellStyle name="標準 3" xfId="381"/>
    <cellStyle name="標準 4" xfId="382"/>
    <cellStyle name="標準 5" xfId="383"/>
    <cellStyle name="標準 6" xfId="384"/>
    <cellStyle name="標準 7" xfId="385"/>
    <cellStyle name="標準 8" xfId="386"/>
    <cellStyle name="標準 9" xfId="387"/>
    <cellStyle name="良い" xfId="388"/>
    <cellStyle name="良い 2" xfId="389"/>
    <cellStyle name="良い 3" xfId="390"/>
    <cellStyle name="良い 4" xfId="391"/>
    <cellStyle name="良い 5" xfId="392"/>
    <cellStyle name="良い 6" xfId="393"/>
    <cellStyle name="良い 7" xfId="394"/>
    <cellStyle name="良い 8" xfId="395"/>
    <cellStyle name="良い 9" xfId="3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tabSelected="1" view="pageBreakPreview" zoomScale="85" zoomScaleNormal="7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W16" sqref="W16"/>
    </sheetView>
  </sheetViews>
  <sheetFormatPr defaultColWidth="9.00390625" defaultRowHeight="13.5"/>
  <cols>
    <col min="1" max="1" width="3.50390625" style="11" customWidth="1"/>
    <col min="2" max="2" width="11.00390625" style="11" bestFit="1" customWidth="1"/>
    <col min="3" max="12" width="7.75390625" style="11" customWidth="1"/>
    <col min="13" max="20" width="7.875" style="11" customWidth="1"/>
    <col min="21" max="21" width="6.00390625" style="11" bestFit="1" customWidth="1"/>
    <col min="22" max="22" width="9.00390625" style="11" customWidth="1"/>
    <col min="23" max="23" width="10.00390625" style="11" bestFit="1" customWidth="1"/>
    <col min="24" max="16384" width="9.00390625" style="11" customWidth="1"/>
  </cols>
  <sheetData>
    <row r="1" spans="1:21" ht="13.5" customHeight="1">
      <c r="A1" s="9" t="s">
        <v>56</v>
      </c>
      <c r="B1" s="9"/>
      <c r="C1" s="75" t="s">
        <v>53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10"/>
      <c r="U1" s="10"/>
    </row>
    <row r="2" spans="1:21" ht="13.5" customHeight="1">
      <c r="A2" s="9" t="s">
        <v>68</v>
      </c>
      <c r="B2" s="9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0"/>
      <c r="U2" s="10"/>
    </row>
    <row r="3" spans="3:21" ht="3" customHeight="1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2"/>
      <c r="U3" s="4"/>
    </row>
    <row r="4" spans="1:21" ht="17.25" customHeight="1" thickBot="1">
      <c r="A4" s="13"/>
      <c r="B4" s="13" t="s">
        <v>57</v>
      </c>
      <c r="R4" s="77" t="s">
        <v>72</v>
      </c>
      <c r="S4" s="77"/>
      <c r="T4" s="77"/>
      <c r="U4" s="77"/>
    </row>
    <row r="5" spans="1:21" ht="18.75" customHeight="1">
      <c r="A5" s="65" t="s">
        <v>28</v>
      </c>
      <c r="B5" s="73"/>
      <c r="C5" s="70" t="s">
        <v>50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71" t="s">
        <v>5</v>
      </c>
      <c r="Q5" s="71"/>
      <c r="R5" s="71"/>
      <c r="S5" s="71"/>
      <c r="T5" s="72"/>
      <c r="U5" s="78" t="s">
        <v>2</v>
      </c>
    </row>
    <row r="6" spans="1:23" ht="18.75" customHeight="1">
      <c r="A6" s="65"/>
      <c r="B6" s="73"/>
      <c r="C6" s="57" t="s">
        <v>59</v>
      </c>
      <c r="D6" s="58"/>
      <c r="E6" s="58"/>
      <c r="F6" s="58"/>
      <c r="G6" s="58"/>
      <c r="H6" s="57" t="s">
        <v>58</v>
      </c>
      <c r="I6" s="58"/>
      <c r="J6" s="59"/>
      <c r="K6" s="47" t="s">
        <v>60</v>
      </c>
      <c r="L6" s="48"/>
      <c r="M6" s="57" t="s">
        <v>52</v>
      </c>
      <c r="N6" s="58"/>
      <c r="O6" s="59"/>
      <c r="P6" s="57" t="s">
        <v>51</v>
      </c>
      <c r="Q6" s="58"/>
      <c r="R6" s="59"/>
      <c r="S6" s="48" t="s">
        <v>54</v>
      </c>
      <c r="T6" s="48" t="s">
        <v>55</v>
      </c>
      <c r="U6" s="79"/>
      <c r="W6" s="11" t="s">
        <v>73</v>
      </c>
    </row>
    <row r="7" spans="1:21" ht="3" customHeight="1">
      <c r="A7" s="65"/>
      <c r="B7" s="73"/>
      <c r="C7" s="65" t="s">
        <v>0</v>
      </c>
      <c r="D7" s="67" t="s">
        <v>67</v>
      </c>
      <c r="E7" s="69" t="s">
        <v>3</v>
      </c>
      <c r="F7" s="15"/>
      <c r="G7" s="15"/>
      <c r="H7" s="53" t="s">
        <v>0</v>
      </c>
      <c r="I7" s="52" t="s">
        <v>1</v>
      </c>
      <c r="J7" s="14"/>
      <c r="K7" s="49" t="s">
        <v>0</v>
      </c>
      <c r="L7" s="52" t="s">
        <v>1</v>
      </c>
      <c r="M7" s="49" t="s">
        <v>25</v>
      </c>
      <c r="N7" s="64" t="s">
        <v>27</v>
      </c>
      <c r="O7" s="64" t="s">
        <v>26</v>
      </c>
      <c r="P7" s="49" t="s">
        <v>0</v>
      </c>
      <c r="Q7" s="64" t="s">
        <v>67</v>
      </c>
      <c r="R7" s="64" t="s">
        <v>3</v>
      </c>
      <c r="S7" s="62"/>
      <c r="T7" s="62"/>
      <c r="U7" s="79"/>
    </row>
    <row r="8" spans="1:21" ht="17.25" customHeight="1">
      <c r="A8" s="65"/>
      <c r="B8" s="73"/>
      <c r="C8" s="65"/>
      <c r="D8" s="68"/>
      <c r="E8" s="68"/>
      <c r="F8" s="55" t="s">
        <v>63</v>
      </c>
      <c r="G8" s="55" t="s">
        <v>61</v>
      </c>
      <c r="H8" s="53"/>
      <c r="I8" s="53"/>
      <c r="J8" s="55" t="s">
        <v>62</v>
      </c>
      <c r="K8" s="50"/>
      <c r="L8" s="53"/>
      <c r="M8" s="50"/>
      <c r="N8" s="50"/>
      <c r="O8" s="50"/>
      <c r="P8" s="50"/>
      <c r="Q8" s="50"/>
      <c r="R8" s="50"/>
      <c r="S8" s="62"/>
      <c r="T8" s="62"/>
      <c r="U8" s="79"/>
    </row>
    <row r="9" spans="1:23" ht="18.75" customHeight="1">
      <c r="A9" s="66"/>
      <c r="B9" s="74"/>
      <c r="C9" s="66"/>
      <c r="D9" s="68"/>
      <c r="E9" s="68"/>
      <c r="F9" s="56"/>
      <c r="G9" s="56"/>
      <c r="H9" s="54"/>
      <c r="I9" s="54"/>
      <c r="J9" s="56"/>
      <c r="K9" s="51"/>
      <c r="L9" s="54"/>
      <c r="M9" s="51"/>
      <c r="N9" s="51"/>
      <c r="O9" s="51"/>
      <c r="P9" s="51"/>
      <c r="Q9" s="51"/>
      <c r="R9" s="51"/>
      <c r="S9" s="63"/>
      <c r="T9" s="63"/>
      <c r="U9" s="80"/>
      <c r="W9" s="16" t="s">
        <v>30</v>
      </c>
    </row>
    <row r="10" spans="1:23" ht="15" customHeight="1">
      <c r="A10" s="45" t="s">
        <v>4</v>
      </c>
      <c r="B10" s="46"/>
      <c r="C10" s="2">
        <f>SUM(D10:E10)</f>
        <v>165</v>
      </c>
      <c r="D10" s="2">
        <f aca="true" t="shared" si="0" ref="D10:O10">D12+D14</f>
        <v>25</v>
      </c>
      <c r="E10" s="2">
        <f t="shared" si="0"/>
        <v>140</v>
      </c>
      <c r="F10" s="2">
        <f>F12+F14</f>
        <v>57</v>
      </c>
      <c r="G10" s="2">
        <f>G12+G14</f>
        <v>4</v>
      </c>
      <c r="H10" s="2">
        <f t="shared" si="0"/>
        <v>965</v>
      </c>
      <c r="I10" s="2">
        <f t="shared" si="0"/>
        <v>313</v>
      </c>
      <c r="J10" s="2">
        <f t="shared" si="0"/>
        <v>54</v>
      </c>
      <c r="K10" s="2">
        <f t="shared" si="0"/>
        <v>544</v>
      </c>
      <c r="L10" s="2">
        <f>L12+L14</f>
        <v>1</v>
      </c>
      <c r="M10" s="2">
        <f t="shared" si="0"/>
        <v>0</v>
      </c>
      <c r="N10" s="2">
        <f t="shared" si="0"/>
        <v>20</v>
      </c>
      <c r="O10" s="2">
        <f t="shared" si="0"/>
        <v>6</v>
      </c>
      <c r="P10" s="17">
        <f>ROUND(C10/W10*100000,1)</f>
        <v>13.7</v>
      </c>
      <c r="Q10" s="17">
        <f>ROUND(D10/W10*100000,1)</f>
        <v>2.1</v>
      </c>
      <c r="R10" s="17">
        <f>ROUND(E10/W10*100000,1)</f>
        <v>11.7</v>
      </c>
      <c r="S10" s="17">
        <f>ROUND(H10/W10*100000,1)</f>
        <v>80.3</v>
      </c>
      <c r="T10" s="17">
        <f>ROUND(K10/W10*100000,1)</f>
        <v>45.3</v>
      </c>
      <c r="U10" s="18" t="s">
        <v>31</v>
      </c>
      <c r="W10" s="19">
        <f>W12+W14</f>
        <v>1201715</v>
      </c>
    </row>
    <row r="11" spans="1:23" ht="6.75" customHeight="1">
      <c r="A11" s="20"/>
      <c r="B11" s="2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2"/>
      <c r="Q11" s="22"/>
      <c r="R11" s="22"/>
      <c r="S11" s="22"/>
      <c r="T11" s="22"/>
      <c r="U11" s="18"/>
      <c r="W11" s="19"/>
    </row>
    <row r="12" spans="1:23" ht="15" customHeight="1">
      <c r="A12" s="45" t="s">
        <v>29</v>
      </c>
      <c r="B12" s="46"/>
      <c r="C12" s="2">
        <f>SUM(D12:E12)</f>
        <v>159</v>
      </c>
      <c r="D12" s="2">
        <f>SUM(D16:D27)</f>
        <v>25</v>
      </c>
      <c r="E12" s="2">
        <f>SUM(E16:E29)</f>
        <v>134</v>
      </c>
      <c r="F12" s="2">
        <f>SUM(F16:F29)</f>
        <v>55</v>
      </c>
      <c r="G12" s="2">
        <f aca="true" t="shared" si="1" ref="G12:O12">SUM(G16:G29)</f>
        <v>4</v>
      </c>
      <c r="H12" s="2">
        <f t="shared" si="1"/>
        <v>924</v>
      </c>
      <c r="I12" s="2">
        <f t="shared" si="1"/>
        <v>301</v>
      </c>
      <c r="J12" s="2">
        <f t="shared" si="1"/>
        <v>51</v>
      </c>
      <c r="K12" s="2">
        <f t="shared" si="1"/>
        <v>522</v>
      </c>
      <c r="L12" s="2">
        <f t="shared" si="1"/>
        <v>1</v>
      </c>
      <c r="M12" s="2">
        <f t="shared" si="1"/>
        <v>0</v>
      </c>
      <c r="N12" s="2">
        <f t="shared" si="1"/>
        <v>19</v>
      </c>
      <c r="O12" s="2">
        <f t="shared" si="1"/>
        <v>6</v>
      </c>
      <c r="P12" s="17">
        <f>ROUND(C12/W12*100000,1)</f>
        <v>13.9</v>
      </c>
      <c r="Q12" s="17">
        <f>ROUND(D12/W12*100000,1)</f>
        <v>2.2</v>
      </c>
      <c r="R12" s="17">
        <f>ROUND(E12/W12*100000,1)</f>
        <v>11.7</v>
      </c>
      <c r="S12" s="17">
        <f>ROUND(H12/W12*100000,1)</f>
        <v>80.8</v>
      </c>
      <c r="T12" s="17">
        <f aca="true" t="shared" si="2" ref="T12:T34">ROUND(K12/W12*100000,1)</f>
        <v>45.7</v>
      </c>
      <c r="U12" s="18" t="s">
        <v>32</v>
      </c>
      <c r="W12" s="19">
        <f>SUM(W16:W29)</f>
        <v>1142867</v>
      </c>
    </row>
    <row r="13" spans="1:23" ht="6.75" customHeight="1">
      <c r="A13" s="20"/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2"/>
      <c r="Q13" s="22"/>
      <c r="R13" s="22"/>
      <c r="S13" s="22"/>
      <c r="T13" s="22"/>
      <c r="U13" s="18"/>
      <c r="W13" s="19"/>
    </row>
    <row r="14" spans="1:23" ht="15" customHeight="1">
      <c r="A14" s="45" t="s">
        <v>6</v>
      </c>
      <c r="B14" s="46"/>
      <c r="C14" s="2">
        <f>SUM(D14:E14)</f>
        <v>6</v>
      </c>
      <c r="D14" s="2">
        <f aca="true" t="shared" si="3" ref="D14:O14">+D31+D33+D35</f>
        <v>0</v>
      </c>
      <c r="E14" s="2">
        <f t="shared" si="3"/>
        <v>6</v>
      </c>
      <c r="F14" s="2">
        <f t="shared" si="3"/>
        <v>2</v>
      </c>
      <c r="G14" s="2">
        <f t="shared" si="3"/>
        <v>0</v>
      </c>
      <c r="H14" s="2">
        <f t="shared" si="3"/>
        <v>41</v>
      </c>
      <c r="I14" s="2">
        <f t="shared" si="3"/>
        <v>12</v>
      </c>
      <c r="J14" s="2">
        <f t="shared" si="3"/>
        <v>3</v>
      </c>
      <c r="K14" s="2">
        <f t="shared" si="3"/>
        <v>22</v>
      </c>
      <c r="L14" s="2">
        <f t="shared" si="3"/>
        <v>0</v>
      </c>
      <c r="M14" s="2">
        <f t="shared" si="3"/>
        <v>0</v>
      </c>
      <c r="N14" s="2">
        <f t="shared" si="3"/>
        <v>1</v>
      </c>
      <c r="O14" s="2">
        <f t="shared" si="3"/>
        <v>0</v>
      </c>
      <c r="P14" s="17">
        <f>ROUND(C14/W14*100000,1)</f>
        <v>10.2</v>
      </c>
      <c r="Q14" s="17">
        <f>ROUND(D14/W14*100000,1)</f>
        <v>0</v>
      </c>
      <c r="R14" s="17">
        <f>ROUND(E14/W14*100000,1)</f>
        <v>10.2</v>
      </c>
      <c r="S14" s="17">
        <f>ROUND(H14/W14*100000,1)</f>
        <v>69.7</v>
      </c>
      <c r="T14" s="17">
        <f t="shared" si="2"/>
        <v>37.4</v>
      </c>
      <c r="U14" s="18" t="s">
        <v>33</v>
      </c>
      <c r="V14" s="1"/>
      <c r="W14" s="19">
        <f>W31+W33+W35</f>
        <v>58848</v>
      </c>
    </row>
    <row r="15" spans="1:23" ht="6.75" customHeight="1">
      <c r="A15" s="20"/>
      <c r="B15" s="21"/>
      <c r="C15" s="3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22"/>
      <c r="Q15" s="5"/>
      <c r="R15" s="5"/>
      <c r="S15" s="5"/>
      <c r="T15" s="5"/>
      <c r="U15" s="23"/>
      <c r="W15" s="19"/>
    </row>
    <row r="16" spans="1:23" ht="15" customHeight="1">
      <c r="A16" s="60" t="s">
        <v>7</v>
      </c>
      <c r="B16" s="61"/>
      <c r="C16" s="6">
        <f>SUM(D16:E16)</f>
        <v>55</v>
      </c>
      <c r="D16" s="38">
        <v>12</v>
      </c>
      <c r="E16" s="39">
        <v>43</v>
      </c>
      <c r="F16" s="40">
        <v>8</v>
      </c>
      <c r="G16" s="41">
        <v>2</v>
      </c>
      <c r="H16" s="42">
        <v>370</v>
      </c>
      <c r="I16" s="43">
        <v>122</v>
      </c>
      <c r="J16" s="7">
        <v>19</v>
      </c>
      <c r="K16" s="44">
        <v>217</v>
      </c>
      <c r="L16" s="7">
        <v>0</v>
      </c>
      <c r="M16" s="7">
        <v>0</v>
      </c>
      <c r="N16" s="7">
        <v>5</v>
      </c>
      <c r="O16" s="7">
        <v>3</v>
      </c>
      <c r="P16" s="25">
        <f>ROUND(C16/W16*100000,1)</f>
        <v>11.7</v>
      </c>
      <c r="Q16" s="25">
        <f aca="true" t="shared" si="4" ref="Q16:Q26">ROUND(D16/W16*100000,1)</f>
        <v>2.6</v>
      </c>
      <c r="R16" s="25">
        <f aca="true" t="shared" si="5" ref="R16:R26">ROUND(E16/W16*100000,1)</f>
        <v>9.2</v>
      </c>
      <c r="S16" s="25">
        <f aca="true" t="shared" si="6" ref="S16:S26">ROUND(H16/W16*100000,1)</f>
        <v>79</v>
      </c>
      <c r="T16" s="25">
        <f t="shared" si="2"/>
        <v>46.3</v>
      </c>
      <c r="U16" s="23" t="s">
        <v>34</v>
      </c>
      <c r="W16" s="19">
        <v>468591</v>
      </c>
    </row>
    <row r="17" spans="1:23" ht="15" customHeight="1">
      <c r="A17" s="60" t="s">
        <v>8</v>
      </c>
      <c r="B17" s="61"/>
      <c r="C17" s="6">
        <f aca="true" t="shared" si="7" ref="C17:C34">SUM(D17:E17)</f>
        <v>27</v>
      </c>
      <c r="D17" s="38">
        <v>4</v>
      </c>
      <c r="E17" s="39">
        <v>23</v>
      </c>
      <c r="F17" s="40">
        <v>11</v>
      </c>
      <c r="G17" s="41">
        <v>1</v>
      </c>
      <c r="H17" s="42">
        <v>122</v>
      </c>
      <c r="I17" s="43">
        <v>46</v>
      </c>
      <c r="J17" s="7">
        <v>13</v>
      </c>
      <c r="K17" s="44">
        <v>59</v>
      </c>
      <c r="L17" s="7">
        <v>0</v>
      </c>
      <c r="M17" s="7">
        <v>0</v>
      </c>
      <c r="N17" s="7">
        <v>3</v>
      </c>
      <c r="O17" s="7">
        <v>0</v>
      </c>
      <c r="P17" s="25">
        <f aca="true" t="shared" si="8" ref="P17:P26">ROUND(C17/W17*100000,1)</f>
        <v>21.2</v>
      </c>
      <c r="Q17" s="25">
        <f t="shared" si="4"/>
        <v>3.1</v>
      </c>
      <c r="R17" s="25">
        <f t="shared" si="5"/>
        <v>18.1</v>
      </c>
      <c r="S17" s="25">
        <f t="shared" si="6"/>
        <v>95.9</v>
      </c>
      <c r="T17" s="25">
        <f t="shared" si="2"/>
        <v>46.4</v>
      </c>
      <c r="U17" s="23" t="s">
        <v>35</v>
      </c>
      <c r="W17" s="19">
        <v>127172</v>
      </c>
    </row>
    <row r="18" spans="1:23" ht="15" customHeight="1">
      <c r="A18" s="60" t="s">
        <v>9</v>
      </c>
      <c r="B18" s="61"/>
      <c r="C18" s="6">
        <f t="shared" si="7"/>
        <v>11</v>
      </c>
      <c r="D18" s="38">
        <v>1</v>
      </c>
      <c r="E18" s="39">
        <v>10</v>
      </c>
      <c r="F18" s="40">
        <v>4</v>
      </c>
      <c r="G18" s="7">
        <v>0</v>
      </c>
      <c r="H18" s="42">
        <v>74</v>
      </c>
      <c r="I18" s="43">
        <v>23</v>
      </c>
      <c r="J18" s="7">
        <v>5</v>
      </c>
      <c r="K18" s="44">
        <v>44</v>
      </c>
      <c r="L18" s="7">
        <v>0</v>
      </c>
      <c r="M18" s="7">
        <v>0</v>
      </c>
      <c r="N18" s="7">
        <v>2</v>
      </c>
      <c r="O18" s="7">
        <v>0</v>
      </c>
      <c r="P18" s="25">
        <f t="shared" si="8"/>
        <v>13.1</v>
      </c>
      <c r="Q18" s="25">
        <f t="shared" si="4"/>
        <v>1.2</v>
      </c>
      <c r="R18" s="25">
        <f t="shared" si="5"/>
        <v>11.9</v>
      </c>
      <c r="S18" s="25">
        <f t="shared" si="6"/>
        <v>87.9</v>
      </c>
      <c r="T18" s="25">
        <f t="shared" si="2"/>
        <v>52.2</v>
      </c>
      <c r="U18" s="23" t="s">
        <v>36</v>
      </c>
      <c r="W18" s="19">
        <v>84227</v>
      </c>
    </row>
    <row r="19" spans="1:23" ht="15" customHeight="1">
      <c r="A19" s="60" t="s">
        <v>10</v>
      </c>
      <c r="B19" s="61"/>
      <c r="C19" s="6">
        <f t="shared" si="7"/>
        <v>18</v>
      </c>
      <c r="D19" s="38">
        <v>3</v>
      </c>
      <c r="E19" s="39">
        <v>15</v>
      </c>
      <c r="F19" s="40">
        <v>7</v>
      </c>
      <c r="G19" s="7">
        <v>0</v>
      </c>
      <c r="H19" s="42">
        <v>57</v>
      </c>
      <c r="I19" s="43">
        <v>22</v>
      </c>
      <c r="J19" s="7">
        <v>2</v>
      </c>
      <c r="K19" s="44">
        <v>39</v>
      </c>
      <c r="L19" s="7">
        <v>0</v>
      </c>
      <c r="M19" s="7">
        <v>0</v>
      </c>
      <c r="N19" s="7">
        <v>0</v>
      </c>
      <c r="O19" s="7">
        <v>2</v>
      </c>
      <c r="P19" s="25">
        <f t="shared" si="8"/>
        <v>25.1</v>
      </c>
      <c r="Q19" s="25">
        <f t="shared" si="4"/>
        <v>4.2</v>
      </c>
      <c r="R19" s="25">
        <f t="shared" si="5"/>
        <v>20.9</v>
      </c>
      <c r="S19" s="25">
        <f t="shared" si="6"/>
        <v>79.4</v>
      </c>
      <c r="T19" s="25">
        <f t="shared" si="2"/>
        <v>54.3</v>
      </c>
      <c r="U19" s="23" t="s">
        <v>37</v>
      </c>
      <c r="W19" s="19">
        <v>71769</v>
      </c>
    </row>
    <row r="20" spans="1:23" ht="15" customHeight="1">
      <c r="A20" s="60" t="s">
        <v>11</v>
      </c>
      <c r="B20" s="61"/>
      <c r="C20" s="6">
        <f t="shared" si="7"/>
        <v>9</v>
      </c>
      <c r="D20" s="38">
        <v>1</v>
      </c>
      <c r="E20" s="39">
        <v>8</v>
      </c>
      <c r="F20" s="40">
        <v>5</v>
      </c>
      <c r="G20" s="7">
        <v>0</v>
      </c>
      <c r="H20" s="42">
        <v>62</v>
      </c>
      <c r="I20" s="43">
        <v>17</v>
      </c>
      <c r="J20" s="7">
        <v>0</v>
      </c>
      <c r="K20" s="44">
        <v>31</v>
      </c>
      <c r="L20" s="7">
        <v>1</v>
      </c>
      <c r="M20" s="7">
        <v>0</v>
      </c>
      <c r="N20" s="7">
        <v>2</v>
      </c>
      <c r="O20" s="7">
        <v>1</v>
      </c>
      <c r="P20" s="25">
        <f t="shared" si="8"/>
        <v>11.6</v>
      </c>
      <c r="Q20" s="25">
        <f t="shared" si="4"/>
        <v>1.3</v>
      </c>
      <c r="R20" s="25">
        <f t="shared" si="5"/>
        <v>10.3</v>
      </c>
      <c r="S20" s="25">
        <f t="shared" si="6"/>
        <v>79.7</v>
      </c>
      <c r="T20" s="25">
        <f t="shared" si="2"/>
        <v>39.8</v>
      </c>
      <c r="U20" s="23" t="s">
        <v>38</v>
      </c>
      <c r="W20" s="19">
        <v>77819</v>
      </c>
    </row>
    <row r="21" spans="1:23" ht="15" customHeight="1">
      <c r="A21" s="60" t="s">
        <v>12</v>
      </c>
      <c r="B21" s="61"/>
      <c r="C21" s="6">
        <f t="shared" si="7"/>
        <v>5</v>
      </c>
      <c r="D21" s="7">
        <v>0</v>
      </c>
      <c r="E21" s="39">
        <v>5</v>
      </c>
      <c r="F21" s="40">
        <v>3</v>
      </c>
      <c r="G21" s="41">
        <v>1</v>
      </c>
      <c r="H21" s="42">
        <v>34</v>
      </c>
      <c r="I21" s="43">
        <v>10</v>
      </c>
      <c r="J21" s="7">
        <v>2</v>
      </c>
      <c r="K21" s="44">
        <v>18</v>
      </c>
      <c r="L21" s="7">
        <v>0</v>
      </c>
      <c r="M21" s="7">
        <v>0</v>
      </c>
      <c r="N21" s="7">
        <v>1</v>
      </c>
      <c r="O21" s="7">
        <v>0</v>
      </c>
      <c r="P21" s="25">
        <f t="shared" si="8"/>
        <v>11.9</v>
      </c>
      <c r="Q21" s="25">
        <f t="shared" si="4"/>
        <v>0</v>
      </c>
      <c r="R21" s="25">
        <f t="shared" si="5"/>
        <v>11.9</v>
      </c>
      <c r="S21" s="25">
        <f t="shared" si="6"/>
        <v>80.8</v>
      </c>
      <c r="T21" s="25">
        <f t="shared" si="2"/>
        <v>42.8</v>
      </c>
      <c r="U21" s="23" t="s">
        <v>39</v>
      </c>
      <c r="W21" s="19">
        <v>42065</v>
      </c>
    </row>
    <row r="22" spans="1:23" ht="15" customHeight="1">
      <c r="A22" s="60" t="s">
        <v>13</v>
      </c>
      <c r="B22" s="61"/>
      <c r="C22" s="6">
        <f t="shared" si="7"/>
        <v>1</v>
      </c>
      <c r="D22" s="7">
        <v>0</v>
      </c>
      <c r="E22" s="39">
        <v>1</v>
      </c>
      <c r="F22" s="7">
        <v>0</v>
      </c>
      <c r="G22" s="7">
        <v>0</v>
      </c>
      <c r="H22" s="42">
        <v>18</v>
      </c>
      <c r="I22" s="43">
        <v>2</v>
      </c>
      <c r="J22" s="7">
        <v>0</v>
      </c>
      <c r="K22" s="44">
        <v>10</v>
      </c>
      <c r="L22" s="7">
        <v>0</v>
      </c>
      <c r="M22" s="7">
        <v>0</v>
      </c>
      <c r="N22" s="7">
        <v>0</v>
      </c>
      <c r="O22" s="7">
        <v>0</v>
      </c>
      <c r="P22" s="25">
        <f t="shared" si="8"/>
        <v>4.9</v>
      </c>
      <c r="Q22" s="25">
        <f t="shared" si="4"/>
        <v>0</v>
      </c>
      <c r="R22" s="25">
        <f t="shared" si="5"/>
        <v>4.9</v>
      </c>
      <c r="S22" s="25">
        <f t="shared" si="6"/>
        <v>88.9</v>
      </c>
      <c r="T22" s="25">
        <f t="shared" si="2"/>
        <v>49.4</v>
      </c>
      <c r="U22" s="23" t="s">
        <v>40</v>
      </c>
      <c r="W22" s="19">
        <v>20242</v>
      </c>
    </row>
    <row r="23" spans="1:23" ht="15" customHeight="1">
      <c r="A23" s="60" t="s">
        <v>14</v>
      </c>
      <c r="B23" s="61"/>
      <c r="C23" s="6">
        <f t="shared" si="7"/>
        <v>3</v>
      </c>
      <c r="D23" s="38">
        <v>1</v>
      </c>
      <c r="E23" s="39">
        <v>2</v>
      </c>
      <c r="F23" s="40">
        <v>2</v>
      </c>
      <c r="G23" s="7">
        <v>0</v>
      </c>
      <c r="H23" s="42">
        <v>23</v>
      </c>
      <c r="I23" s="43">
        <v>8</v>
      </c>
      <c r="J23" s="7">
        <v>1</v>
      </c>
      <c r="K23" s="44">
        <v>10</v>
      </c>
      <c r="L23" s="7">
        <v>0</v>
      </c>
      <c r="M23" s="7">
        <v>0</v>
      </c>
      <c r="N23" s="7">
        <v>1</v>
      </c>
      <c r="O23" s="7">
        <v>0</v>
      </c>
      <c r="P23" s="25">
        <f t="shared" si="8"/>
        <v>11.9</v>
      </c>
      <c r="Q23" s="25">
        <f t="shared" si="4"/>
        <v>4</v>
      </c>
      <c r="R23" s="25">
        <f t="shared" si="5"/>
        <v>8</v>
      </c>
      <c r="S23" s="25">
        <f t="shared" si="6"/>
        <v>91.4</v>
      </c>
      <c r="T23" s="25">
        <f t="shared" si="2"/>
        <v>39.8</v>
      </c>
      <c r="U23" s="23" t="s">
        <v>41</v>
      </c>
      <c r="W23" s="19">
        <v>25151</v>
      </c>
    </row>
    <row r="24" spans="1:23" ht="15" customHeight="1">
      <c r="A24" s="60" t="s">
        <v>15</v>
      </c>
      <c r="B24" s="61"/>
      <c r="C24" s="6">
        <f t="shared" si="7"/>
        <v>3</v>
      </c>
      <c r="D24" s="38">
        <v>1</v>
      </c>
      <c r="E24" s="39">
        <v>2</v>
      </c>
      <c r="F24" s="40">
        <v>2</v>
      </c>
      <c r="G24" s="7">
        <v>0</v>
      </c>
      <c r="H24" s="42">
        <v>19</v>
      </c>
      <c r="I24" s="43">
        <v>2</v>
      </c>
      <c r="J24" s="7">
        <v>0</v>
      </c>
      <c r="K24" s="44">
        <v>14</v>
      </c>
      <c r="L24" s="7">
        <v>0</v>
      </c>
      <c r="M24" s="7">
        <v>0</v>
      </c>
      <c r="N24" s="7">
        <v>0</v>
      </c>
      <c r="O24" s="7">
        <v>0</v>
      </c>
      <c r="P24" s="25">
        <f t="shared" si="8"/>
        <v>12.4</v>
      </c>
      <c r="Q24" s="25">
        <f t="shared" si="4"/>
        <v>4.1</v>
      </c>
      <c r="R24" s="25">
        <f t="shared" si="5"/>
        <v>8.2</v>
      </c>
      <c r="S24" s="25">
        <f t="shared" si="6"/>
        <v>78.3</v>
      </c>
      <c r="T24" s="25">
        <f t="shared" si="2"/>
        <v>57.7</v>
      </c>
      <c r="U24" s="23" t="s">
        <v>42</v>
      </c>
      <c r="W24" s="19">
        <v>24260</v>
      </c>
    </row>
    <row r="25" spans="1:23" ht="15" customHeight="1">
      <c r="A25" s="60" t="s">
        <v>16</v>
      </c>
      <c r="B25" s="61"/>
      <c r="C25" s="6">
        <f t="shared" si="7"/>
        <v>4</v>
      </c>
      <c r="D25" s="38">
        <v>1</v>
      </c>
      <c r="E25" s="39">
        <v>3</v>
      </c>
      <c r="F25" s="40">
        <v>2</v>
      </c>
      <c r="G25" s="7">
        <v>0</v>
      </c>
      <c r="H25" s="42">
        <v>25</v>
      </c>
      <c r="I25" s="43">
        <v>5</v>
      </c>
      <c r="J25" s="36">
        <v>1</v>
      </c>
      <c r="K25" s="44">
        <v>10</v>
      </c>
      <c r="L25" s="36">
        <v>0</v>
      </c>
      <c r="M25" s="36">
        <v>0</v>
      </c>
      <c r="N25" s="36">
        <v>2</v>
      </c>
      <c r="O25" s="36">
        <v>0</v>
      </c>
      <c r="P25" s="25">
        <f>ROUND(C25/W25*100000,1)</f>
        <v>12</v>
      </c>
      <c r="Q25" s="25">
        <f>ROUND(D25/W25*100000,1)</f>
        <v>3</v>
      </c>
      <c r="R25" s="25">
        <f>ROUND(E25/W25*100000,1)</f>
        <v>9</v>
      </c>
      <c r="S25" s="25">
        <f>ROUND(H25/W25*100000,1)</f>
        <v>74.9</v>
      </c>
      <c r="T25" s="25">
        <f>ROUND(K25/W25*100000,1)</f>
        <v>29.9</v>
      </c>
      <c r="U25" s="23" t="s">
        <v>43</v>
      </c>
      <c r="W25" s="19">
        <v>33400</v>
      </c>
    </row>
    <row r="26" spans="1:23" ht="15" customHeight="1">
      <c r="A26" s="60" t="s">
        <v>17</v>
      </c>
      <c r="B26" s="61"/>
      <c r="C26" s="6">
        <f t="shared" si="7"/>
        <v>10</v>
      </c>
      <c r="D26" s="38">
        <v>1</v>
      </c>
      <c r="E26" s="39">
        <v>9</v>
      </c>
      <c r="F26" s="40">
        <v>5</v>
      </c>
      <c r="G26" s="7">
        <v>0</v>
      </c>
      <c r="H26" s="42">
        <v>41</v>
      </c>
      <c r="I26" s="43">
        <v>19</v>
      </c>
      <c r="J26" s="7">
        <v>4</v>
      </c>
      <c r="K26" s="44">
        <v>29</v>
      </c>
      <c r="L26" s="7">
        <v>0</v>
      </c>
      <c r="M26" s="7">
        <v>0</v>
      </c>
      <c r="N26" s="7">
        <v>2</v>
      </c>
      <c r="O26" s="7">
        <v>0</v>
      </c>
      <c r="P26" s="25">
        <f t="shared" si="8"/>
        <v>16.7</v>
      </c>
      <c r="Q26" s="25">
        <f t="shared" si="4"/>
        <v>1.7</v>
      </c>
      <c r="R26" s="25">
        <f t="shared" si="5"/>
        <v>15.1</v>
      </c>
      <c r="S26" s="25">
        <f t="shared" si="6"/>
        <v>68.7</v>
      </c>
      <c r="T26" s="25">
        <f t="shared" si="2"/>
        <v>48.6</v>
      </c>
      <c r="U26" s="23" t="s">
        <v>44</v>
      </c>
      <c r="W26" s="19">
        <v>59719</v>
      </c>
    </row>
    <row r="27" spans="1:23" ht="15" customHeight="1">
      <c r="A27" s="60" t="s">
        <v>65</v>
      </c>
      <c r="B27" s="61"/>
      <c r="C27" s="6">
        <f>SUM(D27:E27)</f>
        <v>6</v>
      </c>
      <c r="D27" s="7">
        <v>0</v>
      </c>
      <c r="E27" s="39">
        <v>6</v>
      </c>
      <c r="F27" s="40">
        <v>2</v>
      </c>
      <c r="G27" s="7">
        <v>0</v>
      </c>
      <c r="H27" s="42">
        <v>32</v>
      </c>
      <c r="I27" s="43">
        <v>8</v>
      </c>
      <c r="J27" s="7">
        <v>0</v>
      </c>
      <c r="K27" s="44">
        <v>17</v>
      </c>
      <c r="L27" s="7">
        <v>0</v>
      </c>
      <c r="M27" s="7">
        <v>0</v>
      </c>
      <c r="N27" s="7">
        <v>0</v>
      </c>
      <c r="O27" s="7">
        <v>0</v>
      </c>
      <c r="P27" s="25">
        <f>ROUND(C27/W27*100000,1)</f>
        <v>15</v>
      </c>
      <c r="Q27" s="25">
        <f>ROUND(D27/W27*100000,1)</f>
        <v>0</v>
      </c>
      <c r="R27" s="25">
        <f>ROUND(E27/W27*100000,1)</f>
        <v>15</v>
      </c>
      <c r="S27" s="25">
        <f>ROUND(H27/W27*100000,1)</f>
        <v>79.9</v>
      </c>
      <c r="T27" s="25">
        <f>ROUND(K27/W27*100000,1)</f>
        <v>42.5</v>
      </c>
      <c r="U27" s="23" t="s">
        <v>66</v>
      </c>
      <c r="W27" s="19">
        <v>40026</v>
      </c>
    </row>
    <row r="28" spans="1:23" ht="15" customHeight="1">
      <c r="A28" s="60" t="s">
        <v>69</v>
      </c>
      <c r="B28" s="61"/>
      <c r="C28" s="6">
        <f>SUM(D28:E28)</f>
        <v>4</v>
      </c>
      <c r="D28" s="7">
        <v>0</v>
      </c>
      <c r="E28" s="39">
        <v>4</v>
      </c>
      <c r="F28" s="40">
        <v>2</v>
      </c>
      <c r="G28" s="7">
        <v>0</v>
      </c>
      <c r="H28" s="42">
        <v>23</v>
      </c>
      <c r="I28" s="43">
        <v>8</v>
      </c>
      <c r="J28" s="7">
        <v>2</v>
      </c>
      <c r="K28" s="44">
        <v>11</v>
      </c>
      <c r="L28" s="7">
        <v>0</v>
      </c>
      <c r="M28" s="7">
        <v>0</v>
      </c>
      <c r="N28" s="7">
        <v>1</v>
      </c>
      <c r="O28" s="7">
        <v>0</v>
      </c>
      <c r="P28" s="25">
        <f>ROUND(C28/W28*100000,1)</f>
        <v>11.4</v>
      </c>
      <c r="Q28" s="25">
        <f>ROUND(D28/W28*100000,1)</f>
        <v>0</v>
      </c>
      <c r="R28" s="25">
        <f>ROUND(E28/W28*100000,1)</f>
        <v>11.4</v>
      </c>
      <c r="S28" s="25">
        <f>ROUND(H28/W28*100000,1)</f>
        <v>65.5</v>
      </c>
      <c r="T28" s="25">
        <f>ROUND(K28/W28*100000,1)</f>
        <v>31.3</v>
      </c>
      <c r="U28" s="23" t="s">
        <v>70</v>
      </c>
      <c r="W28" s="19">
        <v>35088</v>
      </c>
    </row>
    <row r="29" spans="1:23" ht="15" customHeight="1">
      <c r="A29" s="60" t="s">
        <v>71</v>
      </c>
      <c r="B29" s="61"/>
      <c r="C29" s="6">
        <f>SUM(D29:E29)</f>
        <v>3</v>
      </c>
      <c r="D29" s="7">
        <v>0</v>
      </c>
      <c r="E29" s="39">
        <v>3</v>
      </c>
      <c r="F29" s="40">
        <v>2</v>
      </c>
      <c r="G29" s="7">
        <v>0</v>
      </c>
      <c r="H29" s="42">
        <v>24</v>
      </c>
      <c r="I29" s="43">
        <v>9</v>
      </c>
      <c r="J29" s="7">
        <v>2</v>
      </c>
      <c r="K29" s="44">
        <v>13</v>
      </c>
      <c r="L29" s="7">
        <v>0</v>
      </c>
      <c r="M29" s="7">
        <v>0</v>
      </c>
      <c r="N29" s="7">
        <v>0</v>
      </c>
      <c r="O29" s="7">
        <v>0</v>
      </c>
      <c r="P29" s="25">
        <f>ROUND(C29/W29*100000,1)</f>
        <v>9</v>
      </c>
      <c r="Q29" s="25">
        <f>ROUND(D29/W29*100000,1)</f>
        <v>0</v>
      </c>
      <c r="R29" s="25">
        <f>ROUND(E29/W29*100000,1)</f>
        <v>9</v>
      </c>
      <c r="S29" s="25">
        <f>ROUND(H29/W29*100000,1)</f>
        <v>72</v>
      </c>
      <c r="T29" s="25">
        <f>ROUND(K29/W29*100000,1)</f>
        <v>39</v>
      </c>
      <c r="U29" s="23" t="s">
        <v>70</v>
      </c>
      <c r="W29" s="19">
        <v>33338</v>
      </c>
    </row>
    <row r="30" spans="1:23" ht="6.75" customHeight="1">
      <c r="A30" s="20"/>
      <c r="B30" s="21"/>
      <c r="C30" s="3"/>
      <c r="D30" s="4"/>
      <c r="E30" s="4"/>
      <c r="F30" s="4"/>
      <c r="G30" s="4"/>
      <c r="H30" s="4"/>
      <c r="I30" s="4"/>
      <c r="J30" s="4"/>
      <c r="K30" s="4"/>
      <c r="L30" s="4"/>
      <c r="M30" s="5"/>
      <c r="N30" s="5"/>
      <c r="O30" s="5"/>
      <c r="P30" s="22"/>
      <c r="Q30" s="26"/>
      <c r="R30" s="26"/>
      <c r="S30" s="26"/>
      <c r="T30" s="26"/>
      <c r="U30" s="23"/>
      <c r="W30" s="19"/>
    </row>
    <row r="31" spans="1:23" ht="15" customHeight="1">
      <c r="A31" s="45" t="s">
        <v>18</v>
      </c>
      <c r="B31" s="46"/>
      <c r="C31" s="2">
        <f>SUM(D31:E31)</f>
        <v>0</v>
      </c>
      <c r="D31" s="2">
        <f aca="true" t="shared" si="9" ref="D31:O31">SUM(D32:D32)</f>
        <v>0</v>
      </c>
      <c r="E31" s="2">
        <f t="shared" si="9"/>
        <v>0</v>
      </c>
      <c r="F31" s="2">
        <f t="shared" si="9"/>
        <v>0</v>
      </c>
      <c r="G31" s="2">
        <f t="shared" si="9"/>
        <v>0</v>
      </c>
      <c r="H31" s="2">
        <f t="shared" si="9"/>
        <v>1</v>
      </c>
      <c r="I31" s="2">
        <f t="shared" si="9"/>
        <v>1</v>
      </c>
      <c r="J31" s="2">
        <f t="shared" si="9"/>
        <v>1</v>
      </c>
      <c r="K31" s="2">
        <f t="shared" si="9"/>
        <v>0</v>
      </c>
      <c r="L31" s="2">
        <f t="shared" si="9"/>
        <v>0</v>
      </c>
      <c r="M31" s="2">
        <f t="shared" si="9"/>
        <v>0</v>
      </c>
      <c r="N31" s="2">
        <f t="shared" si="9"/>
        <v>0</v>
      </c>
      <c r="O31" s="2">
        <f t="shared" si="9"/>
        <v>0</v>
      </c>
      <c r="P31" s="17">
        <f aca="true" t="shared" si="10" ref="P31:P37">ROUND(C31/W31*100000,1)</f>
        <v>0</v>
      </c>
      <c r="Q31" s="17">
        <f aca="true" t="shared" si="11" ref="Q31:Q37">ROUND(D31/W31*100000,1)</f>
        <v>0</v>
      </c>
      <c r="R31" s="17">
        <f aca="true" t="shared" si="12" ref="R31:R37">ROUND(E31/W31*100000,1)</f>
        <v>0</v>
      </c>
      <c r="S31" s="17">
        <f aca="true" t="shared" si="13" ref="S31:S37">ROUND(H31/W31*100000,1)</f>
        <v>43.6</v>
      </c>
      <c r="T31" s="17">
        <f t="shared" si="2"/>
        <v>0</v>
      </c>
      <c r="U31" s="18" t="s">
        <v>45</v>
      </c>
      <c r="W31" s="19">
        <f>W32</f>
        <v>2291</v>
      </c>
    </row>
    <row r="32" spans="1:23" ht="15" customHeight="1">
      <c r="A32" s="20"/>
      <c r="B32" s="24" t="s">
        <v>19</v>
      </c>
      <c r="C32" s="6">
        <f t="shared" si="7"/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5">
        <f t="shared" si="10"/>
        <v>0</v>
      </c>
      <c r="Q32" s="25">
        <f t="shared" si="11"/>
        <v>0</v>
      </c>
      <c r="R32" s="25">
        <f t="shared" si="12"/>
        <v>0</v>
      </c>
      <c r="S32" s="25">
        <f t="shared" si="13"/>
        <v>43.6</v>
      </c>
      <c r="T32" s="25">
        <f t="shared" si="2"/>
        <v>0</v>
      </c>
      <c r="U32" s="23" t="s">
        <v>46</v>
      </c>
      <c r="W32" s="19">
        <v>2291</v>
      </c>
    </row>
    <row r="33" spans="1:23" ht="15" customHeight="1">
      <c r="A33" s="45" t="s">
        <v>20</v>
      </c>
      <c r="B33" s="46"/>
      <c r="C33" s="2">
        <f>SUM(D33:E33)</f>
        <v>3</v>
      </c>
      <c r="D33" s="2">
        <f>SUM(D34:D34)</f>
        <v>0</v>
      </c>
      <c r="E33" s="2">
        <f aca="true" t="shared" si="14" ref="E33:O33">SUM(E34:E34)</f>
        <v>3</v>
      </c>
      <c r="F33" s="2">
        <f t="shared" si="14"/>
        <v>1</v>
      </c>
      <c r="G33" s="2">
        <f t="shared" si="14"/>
        <v>0</v>
      </c>
      <c r="H33" s="2">
        <f t="shared" si="14"/>
        <v>21</v>
      </c>
      <c r="I33" s="2">
        <f t="shared" si="14"/>
        <v>5</v>
      </c>
      <c r="J33" s="2">
        <f t="shared" si="14"/>
        <v>0</v>
      </c>
      <c r="K33" s="2">
        <f t="shared" si="14"/>
        <v>10</v>
      </c>
      <c r="L33" s="2">
        <f t="shared" si="14"/>
        <v>0</v>
      </c>
      <c r="M33" s="2">
        <f t="shared" si="14"/>
        <v>0</v>
      </c>
      <c r="N33" s="2">
        <f t="shared" si="14"/>
        <v>1</v>
      </c>
      <c r="O33" s="2">
        <f t="shared" si="14"/>
        <v>0</v>
      </c>
      <c r="P33" s="17">
        <f t="shared" si="10"/>
        <v>10.6</v>
      </c>
      <c r="Q33" s="17">
        <f t="shared" si="11"/>
        <v>0</v>
      </c>
      <c r="R33" s="17">
        <f t="shared" si="12"/>
        <v>10.6</v>
      </c>
      <c r="S33" s="17">
        <f t="shared" si="13"/>
        <v>74.3</v>
      </c>
      <c r="T33" s="17">
        <f t="shared" si="2"/>
        <v>35.4</v>
      </c>
      <c r="U33" s="18" t="s">
        <v>47</v>
      </c>
      <c r="W33" s="19">
        <f>W34</f>
        <v>28262</v>
      </c>
    </row>
    <row r="34" spans="1:23" ht="15" customHeight="1">
      <c r="A34" s="20"/>
      <c r="B34" s="24" t="s">
        <v>21</v>
      </c>
      <c r="C34" s="6">
        <f t="shared" si="7"/>
        <v>3</v>
      </c>
      <c r="D34" s="7">
        <v>0</v>
      </c>
      <c r="E34" s="7">
        <v>3</v>
      </c>
      <c r="F34" s="7">
        <v>1</v>
      </c>
      <c r="G34" s="7">
        <v>0</v>
      </c>
      <c r="H34" s="7">
        <v>21</v>
      </c>
      <c r="I34" s="7">
        <v>5</v>
      </c>
      <c r="J34" s="7">
        <v>0</v>
      </c>
      <c r="K34" s="7">
        <v>10</v>
      </c>
      <c r="L34" s="7">
        <v>0</v>
      </c>
      <c r="M34" s="7">
        <v>0</v>
      </c>
      <c r="N34" s="7">
        <v>1</v>
      </c>
      <c r="O34" s="7">
        <v>0</v>
      </c>
      <c r="P34" s="25">
        <f t="shared" si="10"/>
        <v>10.6</v>
      </c>
      <c r="Q34" s="25">
        <f t="shared" si="11"/>
        <v>0</v>
      </c>
      <c r="R34" s="25">
        <f t="shared" si="12"/>
        <v>10.6</v>
      </c>
      <c r="S34" s="25">
        <f t="shared" si="13"/>
        <v>74.3</v>
      </c>
      <c r="T34" s="25">
        <f t="shared" si="2"/>
        <v>35.4</v>
      </c>
      <c r="U34" s="23" t="s">
        <v>37</v>
      </c>
      <c r="W34" s="19">
        <v>28262</v>
      </c>
    </row>
    <row r="35" spans="1:23" ht="15" customHeight="1">
      <c r="A35" s="45" t="s">
        <v>22</v>
      </c>
      <c r="B35" s="46"/>
      <c r="C35" s="2">
        <f>SUM(D35:E35)</f>
        <v>3</v>
      </c>
      <c r="D35" s="2">
        <f aca="true" t="shared" si="15" ref="D35:O35">SUM(D36:D37)</f>
        <v>0</v>
      </c>
      <c r="E35" s="2">
        <f t="shared" si="15"/>
        <v>3</v>
      </c>
      <c r="F35" s="2">
        <f t="shared" si="15"/>
        <v>1</v>
      </c>
      <c r="G35" s="2">
        <f t="shared" si="15"/>
        <v>0</v>
      </c>
      <c r="H35" s="2">
        <f t="shared" si="15"/>
        <v>19</v>
      </c>
      <c r="I35" s="2">
        <f t="shared" si="15"/>
        <v>6</v>
      </c>
      <c r="J35" s="2">
        <f t="shared" si="15"/>
        <v>2</v>
      </c>
      <c r="K35" s="2">
        <f t="shared" si="15"/>
        <v>12</v>
      </c>
      <c r="L35" s="2">
        <f t="shared" si="15"/>
        <v>0</v>
      </c>
      <c r="M35" s="2">
        <f t="shared" si="15"/>
        <v>0</v>
      </c>
      <c r="N35" s="2">
        <f t="shared" si="15"/>
        <v>0</v>
      </c>
      <c r="O35" s="2">
        <f t="shared" si="15"/>
        <v>0</v>
      </c>
      <c r="P35" s="17">
        <f t="shared" si="10"/>
        <v>10.6</v>
      </c>
      <c r="Q35" s="17">
        <f t="shared" si="11"/>
        <v>0</v>
      </c>
      <c r="R35" s="17">
        <f t="shared" si="12"/>
        <v>10.6</v>
      </c>
      <c r="S35" s="17">
        <f t="shared" si="13"/>
        <v>67.1</v>
      </c>
      <c r="T35" s="17">
        <f>ROUND(K35/W35*100000,1)</f>
        <v>42.4</v>
      </c>
      <c r="U35" s="18" t="s">
        <v>48</v>
      </c>
      <c r="W35" s="19">
        <f>SUM(W36:W37)</f>
        <v>28295</v>
      </c>
    </row>
    <row r="36" spans="1:23" ht="15" customHeight="1">
      <c r="A36" s="20"/>
      <c r="B36" s="24" t="s">
        <v>23</v>
      </c>
      <c r="C36" s="6">
        <f>SUM(D36:E36)</f>
        <v>0</v>
      </c>
      <c r="D36" s="7">
        <v>0</v>
      </c>
      <c r="E36" s="7">
        <v>0</v>
      </c>
      <c r="F36" s="7">
        <v>0</v>
      </c>
      <c r="G36" s="7">
        <v>0</v>
      </c>
      <c r="H36" s="7">
        <v>6</v>
      </c>
      <c r="I36" s="7">
        <v>2</v>
      </c>
      <c r="J36" s="7">
        <v>1</v>
      </c>
      <c r="K36" s="7">
        <v>4</v>
      </c>
      <c r="L36" s="7">
        <v>0</v>
      </c>
      <c r="M36" s="7">
        <v>0</v>
      </c>
      <c r="N36" s="7">
        <v>0</v>
      </c>
      <c r="O36" s="7">
        <v>0</v>
      </c>
      <c r="P36" s="25">
        <f t="shared" si="10"/>
        <v>0</v>
      </c>
      <c r="Q36" s="25">
        <f t="shared" si="11"/>
        <v>0</v>
      </c>
      <c r="R36" s="25">
        <f t="shared" si="12"/>
        <v>0</v>
      </c>
      <c r="S36" s="25">
        <f t="shared" si="13"/>
        <v>56</v>
      </c>
      <c r="T36" s="25">
        <f>ROUND(K36/W36*100000,1)</f>
        <v>37.3</v>
      </c>
      <c r="U36" s="23" t="s">
        <v>49</v>
      </c>
      <c r="W36" s="19">
        <v>10718</v>
      </c>
    </row>
    <row r="37" spans="1:23" ht="15" customHeight="1">
      <c r="A37" s="27"/>
      <c r="B37" s="28" t="s">
        <v>24</v>
      </c>
      <c r="C37" s="35">
        <f>SUM(D37:E37)</f>
        <v>3</v>
      </c>
      <c r="D37" s="8">
        <v>0</v>
      </c>
      <c r="E37" s="8">
        <v>3</v>
      </c>
      <c r="F37" s="8">
        <v>1</v>
      </c>
      <c r="G37" s="8">
        <v>0</v>
      </c>
      <c r="H37" s="8">
        <v>13</v>
      </c>
      <c r="I37" s="8">
        <v>4</v>
      </c>
      <c r="J37" s="8">
        <v>1</v>
      </c>
      <c r="K37" s="8">
        <v>8</v>
      </c>
      <c r="L37" s="8">
        <v>0</v>
      </c>
      <c r="M37" s="8">
        <v>0</v>
      </c>
      <c r="N37" s="8">
        <v>0</v>
      </c>
      <c r="O37" s="8">
        <v>0</v>
      </c>
      <c r="P37" s="29">
        <f t="shared" si="10"/>
        <v>17.1</v>
      </c>
      <c r="Q37" s="29">
        <f t="shared" si="11"/>
        <v>0</v>
      </c>
      <c r="R37" s="29">
        <f t="shared" si="12"/>
        <v>17.1</v>
      </c>
      <c r="S37" s="29">
        <f t="shared" si="13"/>
        <v>74</v>
      </c>
      <c r="T37" s="29">
        <f>ROUND(K37/W37*100000,1)</f>
        <v>45.5</v>
      </c>
      <c r="U37" s="30" t="s">
        <v>48</v>
      </c>
      <c r="W37" s="37">
        <v>17577</v>
      </c>
    </row>
    <row r="38" spans="1:23" ht="15" customHeight="1">
      <c r="A38" s="20"/>
      <c r="B38" s="3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25"/>
      <c r="R38" s="25"/>
      <c r="S38" s="25"/>
      <c r="T38" s="25"/>
      <c r="U38" s="34"/>
      <c r="W38" s="7"/>
    </row>
    <row r="39" spans="1:21" ht="13.5">
      <c r="A39" s="31" t="s">
        <v>64</v>
      </c>
      <c r="U39" s="32"/>
    </row>
    <row r="44" spans="4:15" ht="13.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4:15" ht="13.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4:15" ht="13.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/>
  <mergeCells count="49">
    <mergeCell ref="C6:G6"/>
    <mergeCell ref="A20:B20"/>
    <mergeCell ref="C1:S3"/>
    <mergeCell ref="A12:B12"/>
    <mergeCell ref="R4:U4"/>
    <mergeCell ref="P5:T5"/>
    <mergeCell ref="S6:S9"/>
    <mergeCell ref="Q7:Q9"/>
    <mergeCell ref="R7:R9"/>
    <mergeCell ref="U5:U9"/>
    <mergeCell ref="M7:M9"/>
    <mergeCell ref="A17:B17"/>
    <mergeCell ref="C5:O5"/>
    <mergeCell ref="P6:R6"/>
    <mergeCell ref="A22:B22"/>
    <mergeCell ref="A5:B9"/>
    <mergeCell ref="A14:B14"/>
    <mergeCell ref="M6:O6"/>
    <mergeCell ref="F8:F9"/>
    <mergeCell ref="A21:B21"/>
    <mergeCell ref="A19:B19"/>
    <mergeCell ref="A33:B33"/>
    <mergeCell ref="A26:B26"/>
    <mergeCell ref="A24:B24"/>
    <mergeCell ref="A25:B25"/>
    <mergeCell ref="A31:B31"/>
    <mergeCell ref="A27:B27"/>
    <mergeCell ref="A29:B29"/>
    <mergeCell ref="A28:B28"/>
    <mergeCell ref="A18:B18"/>
    <mergeCell ref="T6:T9"/>
    <mergeCell ref="O7:O9"/>
    <mergeCell ref="C7:C9"/>
    <mergeCell ref="D7:D9"/>
    <mergeCell ref="E7:E9"/>
    <mergeCell ref="N7:N9"/>
    <mergeCell ref="H7:H9"/>
    <mergeCell ref="P7:P9"/>
    <mergeCell ref="A16:B16"/>
    <mergeCell ref="A35:B35"/>
    <mergeCell ref="K6:L6"/>
    <mergeCell ref="K7:K9"/>
    <mergeCell ref="L7:L9"/>
    <mergeCell ref="G8:G9"/>
    <mergeCell ref="J8:J9"/>
    <mergeCell ref="H6:J6"/>
    <mergeCell ref="I7:I9"/>
    <mergeCell ref="A23:B23"/>
    <mergeCell ref="A10:B10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82" r:id="rId1"/>
  <ignoredErrors>
    <ignoredError sqref="C26 C17:C24 C32 C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2010-05-28T00:54:39Z</cp:lastPrinted>
  <dcterms:created xsi:type="dcterms:W3CDTF">2002-01-07T05:49:56Z</dcterms:created>
  <dcterms:modified xsi:type="dcterms:W3CDTF">2010-09-21T09:05:29Z</dcterms:modified>
  <cp:category/>
  <cp:version/>
  <cp:contentType/>
  <cp:contentStatus/>
</cp:coreProperties>
</file>