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1"/>
  </bookViews>
  <sheets>
    <sheet name="173Ａ" sheetId="1" r:id="rId1"/>
    <sheet name="173B" sheetId="2" r:id="rId2"/>
  </sheets>
  <externalReferences>
    <externalReference r:id="rId5"/>
  </externalReferences>
  <definedNames>
    <definedName name="\a">#REF!</definedName>
    <definedName name="\p">#REF!</definedName>
    <definedName name="MOJI">#REF!</definedName>
    <definedName name="_xlnm.Print_Area" localSheetId="0">'173Ａ'!$A$1:$T$26</definedName>
    <definedName name="_xlnm.Print_Area" localSheetId="1">'173B'!$A$1:$U$29</definedName>
    <definedName name="Print_Area_MI">#REF!</definedName>
    <definedName name="SUJI">#REF!</definedName>
    <definedName name="数値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<sst xmlns="http://schemas.openxmlformats.org/spreadsheetml/2006/main" count="254" uniqueCount="114">
  <si>
    <t xml:space="preserve">                                                       173.      工          業        物        資        流        通</t>
  </si>
  <si>
    <t>(単位  万円)</t>
  </si>
  <si>
    <t xml:space="preserve">             A　 品     目     別     製     造     品     出　　荷     額</t>
  </si>
  <si>
    <t>昭和52年</t>
  </si>
  <si>
    <t>品　　目　　別</t>
  </si>
  <si>
    <t>総 　 額</t>
  </si>
  <si>
    <t xml:space="preserve"> 県　　内　　へ　　出　　荷　　額</t>
  </si>
  <si>
    <t xml:space="preserve">       県　    　外   　 　へ 　   　出　   　 荷   　 　額</t>
  </si>
  <si>
    <t>輸　　出</t>
  </si>
  <si>
    <t>標示</t>
  </si>
  <si>
    <t>総　　額</t>
  </si>
  <si>
    <t>製造業者</t>
  </si>
  <si>
    <t>卸・小売業者</t>
  </si>
  <si>
    <t>同一企業</t>
  </si>
  <si>
    <t>その他</t>
  </si>
  <si>
    <t>北九州</t>
  </si>
  <si>
    <t>南九州</t>
  </si>
  <si>
    <t>四国</t>
  </si>
  <si>
    <t>中国</t>
  </si>
  <si>
    <t>近畿</t>
  </si>
  <si>
    <t>中部</t>
  </si>
  <si>
    <t>北陸</t>
  </si>
  <si>
    <t>関東</t>
  </si>
  <si>
    <t>東北</t>
  </si>
  <si>
    <t>北海道</t>
  </si>
  <si>
    <t>番号</t>
  </si>
  <si>
    <t>総数</t>
  </si>
  <si>
    <t>総</t>
  </si>
  <si>
    <t>食料品</t>
  </si>
  <si>
    <t>食</t>
  </si>
  <si>
    <t>繊維工業製品</t>
  </si>
  <si>
    <t>-</t>
  </si>
  <si>
    <t>繊</t>
  </si>
  <si>
    <t>衣服その他繊維製品</t>
  </si>
  <si>
    <t>衣</t>
  </si>
  <si>
    <t>木材･木製品</t>
  </si>
  <si>
    <t>木</t>
  </si>
  <si>
    <t>家具･装備品</t>
  </si>
  <si>
    <t>家</t>
  </si>
  <si>
    <t>パルプ･紙･紙加工品</t>
  </si>
  <si>
    <t>パ</t>
  </si>
  <si>
    <t>出版･印刷･同関連品</t>
  </si>
  <si>
    <t>出</t>
  </si>
  <si>
    <t>化学工業製品</t>
  </si>
  <si>
    <t>化</t>
  </si>
  <si>
    <t>石油･石炭製品</t>
  </si>
  <si>
    <t>石</t>
  </si>
  <si>
    <t>ゴム製品</t>
  </si>
  <si>
    <t>ゴ</t>
  </si>
  <si>
    <t>窯業･土石製品</t>
  </si>
  <si>
    <t>窯</t>
  </si>
  <si>
    <t>鉄鋼</t>
  </si>
  <si>
    <t>鉄</t>
  </si>
  <si>
    <t>非鉄金属</t>
  </si>
  <si>
    <t>非</t>
  </si>
  <si>
    <t>金属製品</t>
  </si>
  <si>
    <t>金</t>
  </si>
  <si>
    <t>一般機械器具</t>
  </si>
  <si>
    <t>一</t>
  </si>
  <si>
    <t>電気機械器具</t>
  </si>
  <si>
    <t>電</t>
  </si>
  <si>
    <t>輸送用機械器具</t>
  </si>
  <si>
    <t>輸</t>
  </si>
  <si>
    <t>精密機械器具</t>
  </si>
  <si>
    <t>精</t>
  </si>
  <si>
    <t>その他の製品</t>
  </si>
  <si>
    <t>そ</t>
  </si>
  <si>
    <t xml:space="preserve">  (単位 万円)</t>
  </si>
  <si>
    <t xml:space="preserve">    　               　  B   品     目     別     原     材        料     等     購     入     額</t>
  </si>
  <si>
    <t>総  　額</t>
  </si>
  <si>
    <t>県　内　か　ら　の　購　入　額</t>
  </si>
  <si>
    <t xml:space="preserve">       県　　　外　　　か　　　ら　　　の　　　購　　　入　　　額</t>
  </si>
  <si>
    <t xml:space="preserve">輸　入 </t>
  </si>
  <si>
    <t>製造業者</t>
  </si>
  <si>
    <t>卸･小売業者</t>
  </si>
  <si>
    <t>南九州</t>
  </si>
  <si>
    <t>関東</t>
  </si>
  <si>
    <t>素原材料</t>
  </si>
  <si>
    <t>-</t>
  </si>
  <si>
    <t>素</t>
  </si>
  <si>
    <t>農産物</t>
  </si>
  <si>
    <t>農</t>
  </si>
  <si>
    <t>林産物</t>
  </si>
  <si>
    <t>林</t>
  </si>
  <si>
    <t>畜産物</t>
  </si>
  <si>
    <t>畜</t>
  </si>
  <si>
    <t>水産物</t>
  </si>
  <si>
    <t>水</t>
  </si>
  <si>
    <t>鉱産物</t>
  </si>
  <si>
    <t>鉱</t>
  </si>
  <si>
    <t>製品原材料</t>
  </si>
  <si>
    <t>製</t>
  </si>
  <si>
    <t>食料品</t>
  </si>
  <si>
    <t>木材・木製品</t>
  </si>
  <si>
    <t>繊維工業製品</t>
  </si>
  <si>
    <t>繊</t>
  </si>
  <si>
    <t>パルプ･紙･紙製品</t>
  </si>
  <si>
    <t>化学工業製品</t>
  </si>
  <si>
    <t>石油・石炭製品</t>
  </si>
  <si>
    <t>窯業・土石製品</t>
  </si>
  <si>
    <t xml:space="preserve">鉄               鋼 </t>
  </si>
  <si>
    <t>鉄</t>
  </si>
  <si>
    <t>非  鉄  金  属</t>
  </si>
  <si>
    <t>非</t>
  </si>
  <si>
    <t>プラスチック製品</t>
  </si>
  <si>
    <t>-</t>
  </si>
  <si>
    <t>プ</t>
  </si>
  <si>
    <t>その他の原材料</t>
  </si>
  <si>
    <t>そ</t>
  </si>
  <si>
    <t>委託生産</t>
  </si>
  <si>
    <t>委</t>
  </si>
  <si>
    <t>資料：県統計課「大分県工業物資流通調査」</t>
  </si>
  <si>
    <t>　注　従業者30人以上（ただし、「木材・木製品」製造業、「家具・装備品」製造業、「金属製品」製造業、「その他」製造業</t>
  </si>
  <si>
    <t>　　　においては、従業者20人以上）の事業所を対象とした。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</si>
</sst>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4"/>
      <name val="Terminal"/>
      <family val="0"/>
    </font>
    <font>
      <sz val="11"/>
      <color indexed="8"/>
      <name val="ＭＳ Ｐゴシック"/>
      <family val="3"/>
    </font>
    <font>
      <b/>
      <sz val="14"/>
      <color indexed="8"/>
      <name val="ＭＳ 明朝"/>
      <family val="1"/>
    </font>
    <font>
      <sz val="7"/>
      <name val="Terminal"/>
      <family val="0"/>
    </font>
    <font>
      <sz val="12"/>
      <name val="ＭＳ 明朝"/>
      <family val="1"/>
    </font>
    <font>
      <sz val="14"/>
      <color indexed="8"/>
      <name val="Terminal"/>
      <family val="0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ゴシック"/>
      <family val="3"/>
    </font>
    <font>
      <sz val="12"/>
      <color indexed="8"/>
      <name val="ＭＳ ゴシック"/>
      <family val="3"/>
    </font>
    <font>
      <sz val="9"/>
      <color indexed="8"/>
      <name val="ＭＳ 明朝"/>
      <family val="1"/>
    </font>
    <font>
      <sz val="10"/>
      <color indexed="8"/>
      <name val="Terminal"/>
      <family val="0"/>
    </font>
    <font>
      <sz val="10"/>
      <color indexed="8"/>
      <name val="ＭＳ ゴシック"/>
      <family val="3"/>
    </font>
    <font>
      <sz val="12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37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30" fillId="0" borderId="0" applyFont="0" applyFill="0" applyBorder="0" applyAlignment="0" applyProtection="0"/>
    <xf numFmtId="0" fontId="3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30" fillId="0" borderId="0" applyFont="0" applyFill="0" applyBorder="0" applyAlignment="0" applyProtection="0"/>
    <xf numFmtId="40" fontId="3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30" fillId="0" borderId="0" applyFont="0" applyFill="0" applyBorder="0" applyAlignment="0" applyProtection="0"/>
    <xf numFmtId="8" fontId="3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76">
    <xf numFmtId="37" fontId="0" fillId="0" borderId="0" xfId="0" applyAlignment="1">
      <alignment/>
    </xf>
    <xf numFmtId="37" fontId="2" fillId="0" borderId="0" xfId="0" applyFont="1" applyAlignment="1">
      <alignment horizontal="left"/>
    </xf>
    <xf numFmtId="37" fontId="5" fillId="0" borderId="0" xfId="0" applyFont="1" applyAlignment="1">
      <alignment horizontal="center"/>
    </xf>
    <xf numFmtId="37" fontId="6" fillId="0" borderId="0" xfId="0" applyFont="1" applyAlignment="1">
      <alignment/>
    </xf>
    <xf numFmtId="37" fontId="7" fillId="0" borderId="10" xfId="0" applyFont="1" applyBorder="1" applyAlignment="1">
      <alignment vertical="center"/>
    </xf>
    <xf numFmtId="37" fontId="7" fillId="0" borderId="0" xfId="0" applyFont="1" applyAlignment="1">
      <alignment vertical="center"/>
    </xf>
    <xf numFmtId="37" fontId="8" fillId="0" borderId="10" xfId="0" applyFont="1" applyBorder="1" applyAlignment="1">
      <alignment vertical="center"/>
    </xf>
    <xf numFmtId="37" fontId="9" fillId="0" borderId="10" xfId="0" applyFont="1" applyBorder="1" applyAlignment="1">
      <alignment vertical="center"/>
    </xf>
    <xf numFmtId="37" fontId="10" fillId="0" borderId="10" xfId="0" applyFont="1" applyBorder="1" applyAlignment="1">
      <alignment vertical="center"/>
    </xf>
    <xf numFmtId="37" fontId="7" fillId="0" borderId="11" xfId="0" applyFont="1" applyBorder="1" applyAlignment="1">
      <alignment/>
    </xf>
    <xf numFmtId="37" fontId="7" fillId="0" borderId="12" xfId="0" applyFont="1" applyBorder="1" applyAlignment="1">
      <alignment/>
    </xf>
    <xf numFmtId="37" fontId="7" fillId="0" borderId="13" xfId="0" applyFont="1" applyBorder="1" applyAlignment="1">
      <alignment/>
    </xf>
    <xf numFmtId="37" fontId="7" fillId="0" borderId="0" xfId="0" applyFont="1" applyAlignment="1">
      <alignment horizontal="centerContinuous"/>
    </xf>
    <xf numFmtId="37" fontId="7" fillId="0" borderId="0" xfId="0" applyFont="1" applyAlignment="1">
      <alignment/>
    </xf>
    <xf numFmtId="37" fontId="7" fillId="0" borderId="14" xfId="0" applyFont="1" applyBorder="1" applyAlignment="1">
      <alignment horizontal="center"/>
    </xf>
    <xf numFmtId="37" fontId="7" fillId="0" borderId="15" xfId="0" applyFont="1" applyBorder="1" applyAlignment="1">
      <alignment horizontal="distributed"/>
    </xf>
    <xf numFmtId="37" fontId="7" fillId="0" borderId="16" xfId="0" applyFont="1" applyBorder="1" applyAlignment="1">
      <alignment horizontal="distributed"/>
    </xf>
    <xf numFmtId="37" fontId="7" fillId="0" borderId="17" xfId="0" applyFont="1" applyBorder="1" applyAlignment="1">
      <alignment horizontal="distributed"/>
    </xf>
    <xf numFmtId="37" fontId="7" fillId="0" borderId="18" xfId="0" applyFont="1" applyBorder="1" applyAlignment="1">
      <alignment horizontal="centerContinuous"/>
    </xf>
    <xf numFmtId="37" fontId="7" fillId="0" borderId="0" xfId="0" applyFont="1" applyBorder="1" applyAlignment="1">
      <alignment/>
    </xf>
    <xf numFmtId="37" fontId="12" fillId="0" borderId="19" xfId="0" applyFont="1" applyBorder="1" applyAlignment="1">
      <alignment horizontal="distributed"/>
    </xf>
    <xf numFmtId="37" fontId="12" fillId="0" borderId="0" xfId="0" applyFont="1" applyAlignment="1">
      <alignment/>
    </xf>
    <xf numFmtId="37" fontId="12" fillId="0" borderId="0" xfId="0" applyFont="1" applyBorder="1" applyAlignment="1">
      <alignment/>
    </xf>
    <xf numFmtId="37" fontId="12" fillId="0" borderId="20" xfId="0" applyFont="1" applyBorder="1" applyAlignment="1">
      <alignment horizontal="centerContinuous"/>
    </xf>
    <xf numFmtId="37" fontId="7" fillId="0" borderId="19" xfId="0" applyFont="1" applyBorder="1" applyAlignment="1">
      <alignment horizontal="distributed"/>
    </xf>
    <xf numFmtId="37" fontId="7" fillId="0" borderId="20" xfId="0" applyFont="1" applyBorder="1" applyAlignment="1">
      <alignment horizontal="centerContinuous"/>
    </xf>
    <xf numFmtId="37" fontId="7" fillId="0" borderId="19" xfId="0" applyFont="1" applyBorder="1" applyAlignment="1">
      <alignment horizontal="right"/>
    </xf>
    <xf numFmtId="37" fontId="7" fillId="0" borderId="0" xfId="0" applyFont="1" applyBorder="1" applyAlignment="1">
      <alignment horizontal="centerContinuous"/>
    </xf>
    <xf numFmtId="37" fontId="7" fillId="0" borderId="0" xfId="0" applyFont="1" applyAlignment="1">
      <alignment horizontal="right"/>
    </xf>
    <xf numFmtId="37" fontId="7" fillId="0" borderId="19" xfId="0" applyFont="1" applyBorder="1" applyAlignment="1" quotePrefix="1">
      <alignment horizontal="distributed"/>
    </xf>
    <xf numFmtId="37" fontId="10" fillId="0" borderId="15" xfId="0" applyFont="1" applyBorder="1" applyAlignment="1">
      <alignment/>
    </xf>
    <xf numFmtId="37" fontId="7" fillId="0" borderId="18" xfId="0" applyFont="1" applyBorder="1" applyAlignment="1">
      <alignment/>
    </xf>
    <xf numFmtId="37" fontId="7" fillId="0" borderId="15" xfId="0" applyFont="1" applyBorder="1" applyAlignment="1">
      <alignment/>
    </xf>
    <xf numFmtId="37" fontId="6" fillId="0" borderId="0" xfId="0" applyFont="1" applyAlignment="1">
      <alignment horizontal="centerContinuous"/>
    </xf>
    <xf numFmtId="37" fontId="13" fillId="0" borderId="10" xfId="0" applyFont="1" applyBorder="1" applyAlignment="1">
      <alignment vertical="center"/>
    </xf>
    <xf numFmtId="37" fontId="10" fillId="0" borderId="0" xfId="0" applyFont="1" applyAlignment="1">
      <alignment vertical="center"/>
    </xf>
    <xf numFmtId="37" fontId="7" fillId="0" borderId="10" xfId="0" applyFont="1" applyBorder="1" applyAlignment="1">
      <alignment horizontal="distributed" vertical="center"/>
    </xf>
    <xf numFmtId="37" fontId="7" fillId="0" borderId="21" xfId="0" applyFont="1" applyBorder="1" applyAlignment="1">
      <alignment horizontal="distributed"/>
    </xf>
    <xf numFmtId="37" fontId="7" fillId="0" borderId="22" xfId="0" applyFont="1" applyBorder="1" applyAlignment="1">
      <alignment/>
    </xf>
    <xf numFmtId="37" fontId="7" fillId="0" borderId="18" xfId="0" applyFont="1" applyBorder="1" applyAlignment="1">
      <alignment horizontal="distributed"/>
    </xf>
    <xf numFmtId="37" fontId="7" fillId="0" borderId="14" xfId="0" applyFont="1" applyBorder="1" applyAlignment="1">
      <alignment horizontal="distributed"/>
    </xf>
    <xf numFmtId="37" fontId="12" fillId="0" borderId="23" xfId="0" applyFont="1" applyBorder="1" applyAlignment="1">
      <alignment/>
    </xf>
    <xf numFmtId="37" fontId="12" fillId="0" borderId="24" xfId="0" applyFont="1" applyBorder="1" applyAlignment="1">
      <alignment/>
    </xf>
    <xf numFmtId="37" fontId="7" fillId="0" borderId="19" xfId="0" applyFont="1" applyBorder="1" applyAlignment="1">
      <alignment/>
    </xf>
    <xf numFmtId="37" fontId="7" fillId="0" borderId="20" xfId="0" applyFont="1" applyBorder="1" applyAlignment="1" quotePrefix="1">
      <alignment horizontal="centerContinuous"/>
    </xf>
    <xf numFmtId="37" fontId="7" fillId="0" borderId="0" xfId="0" applyNumberFormat="1" applyFont="1" applyAlignment="1">
      <alignment horizontal="right"/>
    </xf>
    <xf numFmtId="37" fontId="7" fillId="0" borderId="0" xfId="0" applyFont="1" applyBorder="1" applyAlignment="1">
      <alignment horizontal="distributed"/>
    </xf>
    <xf numFmtId="37" fontId="7" fillId="0" borderId="20" xfId="0" applyFont="1" applyBorder="1" applyAlignment="1">
      <alignment/>
    </xf>
    <xf numFmtId="37" fontId="7" fillId="0" borderId="18" xfId="0" applyFont="1" applyBorder="1" applyAlignment="1">
      <alignment horizontal="right"/>
    </xf>
    <xf numFmtId="37" fontId="7" fillId="0" borderId="25" xfId="0" applyFont="1" applyBorder="1" applyAlignment="1">
      <alignment horizontal="centerContinuous"/>
    </xf>
    <xf numFmtId="37" fontId="10" fillId="0" borderId="0" xfId="0" applyFont="1" applyBorder="1" applyAlignment="1">
      <alignment horizontal="left"/>
    </xf>
    <xf numFmtId="37" fontId="7" fillId="0" borderId="0" xfId="0" applyFont="1" applyBorder="1" applyAlignment="1" quotePrefix="1">
      <alignment horizontal="left"/>
    </xf>
    <xf numFmtId="37" fontId="10" fillId="0" borderId="0" xfId="0" applyFont="1" applyBorder="1" applyAlignment="1">
      <alignment/>
    </xf>
    <xf numFmtId="37" fontId="7" fillId="0" borderId="10" xfId="0" applyFont="1" applyBorder="1" applyAlignment="1">
      <alignment horizontal="center" vertical="center"/>
    </xf>
    <xf numFmtId="37" fontId="7" fillId="0" borderId="26" xfId="0" applyFont="1" applyBorder="1" applyAlignment="1">
      <alignment horizontal="center" vertical="center"/>
    </xf>
    <xf numFmtId="37" fontId="11" fillId="0" borderId="15" xfId="0" applyFont="1" applyBorder="1" applyAlignment="1">
      <alignment horizontal="center" vertical="center"/>
    </xf>
    <xf numFmtId="37" fontId="7" fillId="0" borderId="27" xfId="0" applyFont="1" applyBorder="1" applyAlignment="1">
      <alignment horizontal="center" vertical="center"/>
    </xf>
    <xf numFmtId="37" fontId="5" fillId="0" borderId="28" xfId="0" applyFont="1" applyBorder="1" applyAlignment="1">
      <alignment horizontal="center" vertical="center"/>
    </xf>
    <xf numFmtId="37" fontId="7" fillId="0" borderId="11" xfId="0" applyFont="1" applyBorder="1" applyAlignment="1">
      <alignment horizontal="center"/>
    </xf>
    <xf numFmtId="37" fontId="7" fillId="0" borderId="12" xfId="0" applyFont="1" applyBorder="1" applyAlignment="1">
      <alignment horizontal="center"/>
    </xf>
    <xf numFmtId="37" fontId="11" fillId="0" borderId="28" xfId="0" applyFont="1" applyBorder="1" applyAlignment="1">
      <alignment horizontal="center" vertical="center"/>
    </xf>
    <xf numFmtId="37" fontId="7" fillId="0" borderId="0" xfId="0" applyFont="1" applyBorder="1" applyAlignment="1">
      <alignment horizontal="distributed"/>
    </xf>
    <xf numFmtId="37" fontId="7" fillId="0" borderId="19" xfId="0" applyFont="1" applyBorder="1" applyAlignment="1">
      <alignment horizontal="distributed"/>
    </xf>
    <xf numFmtId="37" fontId="7" fillId="0" borderId="0" xfId="0" applyFont="1" applyBorder="1" applyAlignment="1" quotePrefix="1">
      <alignment horizontal="distributed"/>
    </xf>
    <xf numFmtId="37" fontId="7" fillId="0" borderId="19" xfId="0" applyFont="1" applyBorder="1" applyAlignment="1" quotePrefix="1">
      <alignment horizontal="distributed"/>
    </xf>
    <xf numFmtId="37" fontId="12" fillId="0" borderId="29" xfId="0" applyFont="1" applyBorder="1" applyAlignment="1">
      <alignment horizontal="distributed"/>
    </xf>
    <xf numFmtId="37" fontId="12" fillId="0" borderId="24" xfId="0" applyFont="1" applyBorder="1" applyAlignment="1">
      <alignment horizontal="distributed"/>
    </xf>
    <xf numFmtId="0" fontId="7" fillId="0" borderId="0" xfId="0" applyNumberFormat="1" applyFont="1" applyBorder="1" applyAlignment="1">
      <alignment horizontal="distributed"/>
    </xf>
    <xf numFmtId="0" fontId="7" fillId="0" borderId="19" xfId="0" applyNumberFormat="1" applyFont="1" applyBorder="1" applyAlignment="1">
      <alignment horizontal="distributed"/>
    </xf>
    <xf numFmtId="37" fontId="10" fillId="0" borderId="10" xfId="0" applyFont="1" applyBorder="1" applyAlignment="1">
      <alignment horizontal="left" vertical="center"/>
    </xf>
    <xf numFmtId="37" fontId="7" fillId="0" borderId="22" xfId="0" applyFont="1" applyBorder="1" applyAlignment="1">
      <alignment horizontal="center" vertical="center"/>
    </xf>
    <xf numFmtId="37" fontId="7" fillId="0" borderId="18" xfId="0" applyFont="1" applyBorder="1" applyAlignment="1">
      <alignment horizontal="center" vertical="center"/>
    </xf>
    <xf numFmtId="37" fontId="7" fillId="0" borderId="15" xfId="0" applyFont="1" applyBorder="1" applyAlignment="1">
      <alignment horizontal="center" vertical="center"/>
    </xf>
    <xf numFmtId="37" fontId="7" fillId="0" borderId="11" xfId="0" applyFont="1" applyBorder="1" applyAlignment="1">
      <alignment horizontal="center" vertical="center"/>
    </xf>
    <xf numFmtId="37" fontId="7" fillId="0" borderId="12" xfId="0" applyFont="1" applyBorder="1" applyAlignment="1">
      <alignment horizontal="center" vertical="center"/>
    </xf>
    <xf numFmtId="37" fontId="7" fillId="0" borderId="1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9;&#24180;&#12288;&#22823;&#20998;&#30476;&#32113;&#35336;&#24180;&#37969;\&#26157;&#21644;53&#24180;&#24230;15&#29289;&#36039;&#27969;&#36890;168-17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68"/>
      <sheetName val="169"/>
      <sheetName val="170A,B"/>
      <sheetName val="170C,D"/>
      <sheetName val="171"/>
      <sheetName val="172Ａ"/>
      <sheetName val="172Ｂ "/>
      <sheetName val="173Ａ"/>
      <sheetName val="173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26"/>
  <sheetViews>
    <sheetView zoomScaleSheetLayoutView="120" zoomScalePageLayoutView="0" workbookViewId="0" topLeftCell="K1">
      <selection activeCell="S25" sqref="S25"/>
    </sheetView>
  </sheetViews>
  <sheetFormatPr defaultColWidth="8.75" defaultRowHeight="18"/>
  <cols>
    <col min="1" max="1" width="19.58203125" style="3" customWidth="1"/>
    <col min="2" max="2" width="10.25" style="3" customWidth="1"/>
    <col min="3" max="3" width="9.5" style="3" customWidth="1"/>
    <col min="4" max="4" width="9.25" style="3" customWidth="1"/>
    <col min="5" max="5" width="10.58203125" style="3" customWidth="1"/>
    <col min="6" max="6" width="9.58203125" style="3" customWidth="1"/>
    <col min="7" max="7" width="9.25" style="3" customWidth="1"/>
    <col min="8" max="8" width="9.75" style="3" customWidth="1"/>
    <col min="9" max="18" width="9.5" style="3" customWidth="1"/>
    <col min="19" max="19" width="9.33203125" style="3" customWidth="1"/>
    <col min="20" max="20" width="4.58203125" style="3" customWidth="1"/>
    <col min="21" max="16384" width="8.75" style="3" customWidth="1"/>
  </cols>
  <sheetData>
    <row r="1" spans="1:20" ht="17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s="5" customFormat="1" ht="15.75" customHeight="1" thickBot="1">
      <c r="A2" s="4" t="s">
        <v>1</v>
      </c>
      <c r="B2" s="4"/>
      <c r="C2" s="4"/>
      <c r="E2" s="6"/>
      <c r="F2" s="7" t="s">
        <v>2</v>
      </c>
      <c r="G2" s="6"/>
      <c r="H2" s="6"/>
      <c r="I2" s="8"/>
      <c r="J2" s="8"/>
      <c r="K2" s="8"/>
      <c r="L2" s="8"/>
      <c r="M2" s="8"/>
      <c r="N2" s="8"/>
      <c r="O2" s="8"/>
      <c r="P2" s="4"/>
      <c r="Q2" s="4"/>
      <c r="R2" s="4"/>
      <c r="S2" s="53" t="s">
        <v>3</v>
      </c>
      <c r="T2" s="53"/>
    </row>
    <row r="3" spans="1:20" s="13" customFormat="1" ht="12.75" customHeight="1" thickTop="1">
      <c r="A3" s="54" t="s">
        <v>4</v>
      </c>
      <c r="B3" s="56" t="s">
        <v>5</v>
      </c>
      <c r="C3" s="58" t="s">
        <v>6</v>
      </c>
      <c r="D3" s="59"/>
      <c r="E3" s="59"/>
      <c r="F3" s="59"/>
      <c r="G3" s="59"/>
      <c r="H3" s="9"/>
      <c r="I3" s="10" t="s">
        <v>7</v>
      </c>
      <c r="J3" s="10"/>
      <c r="K3" s="10"/>
      <c r="L3" s="10"/>
      <c r="M3" s="10"/>
      <c r="N3" s="10"/>
      <c r="O3" s="10"/>
      <c r="P3" s="10"/>
      <c r="Q3" s="10"/>
      <c r="R3" s="11"/>
      <c r="S3" s="56" t="s">
        <v>8</v>
      </c>
      <c r="T3" s="12" t="s">
        <v>9</v>
      </c>
    </row>
    <row r="4" spans="1:255" s="13" customFormat="1" ht="24.75" customHeight="1">
      <c r="A4" s="55"/>
      <c r="B4" s="57"/>
      <c r="C4" s="14" t="s">
        <v>10</v>
      </c>
      <c r="D4" s="15" t="s">
        <v>11</v>
      </c>
      <c r="E4" s="15" t="s">
        <v>12</v>
      </c>
      <c r="F4" s="15" t="s">
        <v>13</v>
      </c>
      <c r="G4" s="15" t="s">
        <v>14</v>
      </c>
      <c r="H4" s="14" t="s">
        <v>10</v>
      </c>
      <c r="I4" s="16" t="s">
        <v>15</v>
      </c>
      <c r="J4" s="17" t="s">
        <v>16</v>
      </c>
      <c r="K4" s="17" t="s">
        <v>17</v>
      </c>
      <c r="L4" s="15" t="s">
        <v>18</v>
      </c>
      <c r="M4" s="15" t="s">
        <v>19</v>
      </c>
      <c r="N4" s="15" t="s">
        <v>20</v>
      </c>
      <c r="O4" s="15" t="s">
        <v>21</v>
      </c>
      <c r="P4" s="15" t="s">
        <v>22</v>
      </c>
      <c r="Q4" s="15" t="s">
        <v>23</v>
      </c>
      <c r="R4" s="15" t="s">
        <v>24</v>
      </c>
      <c r="S4" s="60"/>
      <c r="T4" s="18" t="s">
        <v>25</v>
      </c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  <c r="GW4" s="19"/>
      <c r="GX4" s="19"/>
      <c r="GY4" s="19"/>
      <c r="GZ4" s="19"/>
      <c r="HA4" s="19"/>
      <c r="HB4" s="19"/>
      <c r="HC4" s="19"/>
      <c r="HD4" s="19"/>
      <c r="HE4" s="19"/>
      <c r="HF4" s="19"/>
      <c r="HG4" s="19"/>
      <c r="HH4" s="19"/>
      <c r="HI4" s="19"/>
      <c r="HJ4" s="19"/>
      <c r="HK4" s="19"/>
      <c r="HL4" s="19"/>
      <c r="HM4" s="19"/>
      <c r="HN4" s="19"/>
      <c r="HO4" s="19"/>
      <c r="HP4" s="19"/>
      <c r="HQ4" s="19"/>
      <c r="HR4" s="19"/>
      <c r="HS4" s="19"/>
      <c r="HT4" s="19"/>
      <c r="HU4" s="19"/>
      <c r="HV4" s="19"/>
      <c r="HW4" s="19"/>
      <c r="HX4" s="19"/>
      <c r="HY4" s="19"/>
      <c r="HZ4" s="19"/>
      <c r="IA4" s="19"/>
      <c r="IB4" s="19"/>
      <c r="IC4" s="19"/>
      <c r="ID4" s="19"/>
      <c r="IE4" s="19"/>
      <c r="IF4" s="19"/>
      <c r="IG4" s="19"/>
      <c r="IH4" s="19"/>
      <c r="II4" s="19"/>
      <c r="IJ4" s="19"/>
      <c r="IK4" s="19"/>
      <c r="IL4" s="19"/>
      <c r="IM4" s="19"/>
      <c r="IN4" s="19"/>
      <c r="IO4" s="19"/>
      <c r="IP4" s="19"/>
      <c r="IQ4" s="19"/>
      <c r="IR4" s="19"/>
      <c r="IS4" s="19"/>
      <c r="IT4" s="19"/>
      <c r="IU4" s="19"/>
    </row>
    <row r="5" spans="1:20" s="21" customFormat="1" ht="12.75" customHeight="1">
      <c r="A5" s="20" t="s">
        <v>26</v>
      </c>
      <c r="B5" s="21">
        <f>SUM(C5,H5,S5)</f>
        <v>118120858</v>
      </c>
      <c r="C5" s="21">
        <f>SUM(D5:G5)</f>
        <v>21780452</v>
      </c>
      <c r="D5" s="21">
        <f>SUM(D7:D25)</f>
        <v>5836961</v>
      </c>
      <c r="E5" s="21">
        <f aca="true" t="shared" si="0" ref="E5:S5">SUM(E7:E25)</f>
        <v>12839156</v>
      </c>
      <c r="F5" s="21">
        <f t="shared" si="0"/>
        <v>398910</v>
      </c>
      <c r="G5" s="21">
        <f t="shared" si="0"/>
        <v>2705425</v>
      </c>
      <c r="H5" s="22">
        <f>SUM(I5:R5)</f>
        <v>84469642</v>
      </c>
      <c r="I5" s="21">
        <f t="shared" si="0"/>
        <v>26723225</v>
      </c>
      <c r="J5" s="21">
        <f t="shared" si="0"/>
        <v>7818461</v>
      </c>
      <c r="K5" s="21">
        <f t="shared" si="0"/>
        <v>1718792</v>
      </c>
      <c r="L5" s="21">
        <f t="shared" si="0"/>
        <v>4762327</v>
      </c>
      <c r="M5" s="21">
        <f t="shared" si="0"/>
        <v>11269127</v>
      </c>
      <c r="N5" s="21">
        <f t="shared" si="0"/>
        <v>4964277</v>
      </c>
      <c r="O5" s="21">
        <f t="shared" si="0"/>
        <v>533627</v>
      </c>
      <c r="P5" s="21">
        <f t="shared" si="0"/>
        <v>26290520</v>
      </c>
      <c r="Q5" s="21">
        <f t="shared" si="0"/>
        <v>294132</v>
      </c>
      <c r="R5" s="21">
        <f t="shared" si="0"/>
        <v>95154</v>
      </c>
      <c r="S5" s="21">
        <f t="shared" si="0"/>
        <v>11870764</v>
      </c>
      <c r="T5" s="23" t="s">
        <v>27</v>
      </c>
    </row>
    <row r="6" spans="1:20" s="13" customFormat="1" ht="12.75" customHeight="1">
      <c r="A6" s="24"/>
      <c r="H6" s="19"/>
      <c r="T6" s="25"/>
    </row>
    <row r="7" spans="1:20" s="13" customFormat="1" ht="12.75" customHeight="1">
      <c r="A7" s="24" t="s">
        <v>28</v>
      </c>
      <c r="B7" s="13">
        <f>SUM(C7,H7,S7)</f>
        <v>8871619</v>
      </c>
      <c r="C7" s="13">
        <f>SUM(D7:G7)</f>
        <v>3384496</v>
      </c>
      <c r="D7" s="13">
        <v>89033</v>
      </c>
      <c r="E7" s="13">
        <v>2983040</v>
      </c>
      <c r="F7" s="13">
        <v>77144</v>
      </c>
      <c r="G7" s="13">
        <v>235279</v>
      </c>
      <c r="H7" s="19">
        <f>SUM(I7:R7)</f>
        <v>5372027</v>
      </c>
      <c r="I7" s="13">
        <v>2320180</v>
      </c>
      <c r="J7" s="13">
        <v>744048</v>
      </c>
      <c r="K7" s="13">
        <v>120116</v>
      </c>
      <c r="L7" s="13">
        <v>267695</v>
      </c>
      <c r="M7" s="13">
        <v>878710</v>
      </c>
      <c r="N7" s="13">
        <v>109682</v>
      </c>
      <c r="O7" s="13">
        <v>3070</v>
      </c>
      <c r="P7" s="13">
        <v>898258</v>
      </c>
      <c r="Q7" s="13">
        <v>18206</v>
      </c>
      <c r="R7" s="13">
        <v>12062</v>
      </c>
      <c r="S7" s="26">
        <v>115096</v>
      </c>
      <c r="T7" s="27" t="s">
        <v>29</v>
      </c>
    </row>
    <row r="8" spans="1:21" s="13" customFormat="1" ht="12.75" customHeight="1">
      <c r="A8" s="24" t="s">
        <v>30</v>
      </c>
      <c r="B8" s="13">
        <f aca="true" t="shared" si="1" ref="B8:B25">SUM(C8,H8,S8)</f>
        <v>1924670</v>
      </c>
      <c r="C8" s="13">
        <f aca="true" t="shared" si="2" ref="C8:C25">SUM(D8:G8)</f>
        <v>26207</v>
      </c>
      <c r="D8" s="28">
        <v>10879</v>
      </c>
      <c r="E8" s="28">
        <v>11317</v>
      </c>
      <c r="F8" s="13">
        <v>4011</v>
      </c>
      <c r="G8" s="28" t="s">
        <v>31</v>
      </c>
      <c r="H8" s="19">
        <f aca="true" t="shared" si="3" ref="H8:H25">SUM(I8:R8)</f>
        <v>1823566</v>
      </c>
      <c r="I8" s="13">
        <v>86647</v>
      </c>
      <c r="J8" s="13">
        <v>42038</v>
      </c>
      <c r="K8" s="13">
        <v>112456</v>
      </c>
      <c r="L8" s="13">
        <v>45510</v>
      </c>
      <c r="M8" s="13">
        <v>1091560</v>
      </c>
      <c r="N8" s="13">
        <v>292879</v>
      </c>
      <c r="O8" s="13">
        <v>7736</v>
      </c>
      <c r="P8" s="13">
        <v>142856</v>
      </c>
      <c r="Q8" s="28" t="s">
        <v>31</v>
      </c>
      <c r="R8" s="28">
        <v>1884</v>
      </c>
      <c r="S8" s="28">
        <v>74897</v>
      </c>
      <c r="T8" s="25" t="s">
        <v>32</v>
      </c>
      <c r="U8" s="19"/>
    </row>
    <row r="9" spans="1:20" s="13" customFormat="1" ht="12.75" customHeight="1">
      <c r="A9" s="24" t="s">
        <v>33</v>
      </c>
      <c r="B9" s="13">
        <f t="shared" si="1"/>
        <v>750153</v>
      </c>
      <c r="C9" s="13">
        <f t="shared" si="2"/>
        <v>112803</v>
      </c>
      <c r="D9" s="28" t="s">
        <v>31</v>
      </c>
      <c r="E9" s="13">
        <v>67536</v>
      </c>
      <c r="F9" s="13">
        <v>44091</v>
      </c>
      <c r="G9" s="28">
        <v>1176</v>
      </c>
      <c r="H9" s="19">
        <f t="shared" si="3"/>
        <v>637350</v>
      </c>
      <c r="I9" s="13">
        <v>57786</v>
      </c>
      <c r="J9" s="13">
        <v>20738</v>
      </c>
      <c r="K9" s="28">
        <v>6515</v>
      </c>
      <c r="L9" s="13">
        <v>79994</v>
      </c>
      <c r="M9" s="13">
        <v>412992</v>
      </c>
      <c r="N9" s="13">
        <v>21588</v>
      </c>
      <c r="O9" s="28" t="s">
        <v>31</v>
      </c>
      <c r="P9" s="13">
        <v>37737</v>
      </c>
      <c r="Q9" s="28" t="s">
        <v>31</v>
      </c>
      <c r="R9" s="28" t="s">
        <v>31</v>
      </c>
      <c r="S9" s="28" t="s">
        <v>31</v>
      </c>
      <c r="T9" s="25" t="s">
        <v>34</v>
      </c>
    </row>
    <row r="10" spans="1:20" s="13" customFormat="1" ht="12.75" customHeight="1">
      <c r="A10" s="24" t="s">
        <v>35</v>
      </c>
      <c r="B10" s="13">
        <f t="shared" si="1"/>
        <v>2887639</v>
      </c>
      <c r="C10" s="13">
        <f t="shared" si="2"/>
        <v>1303783</v>
      </c>
      <c r="D10" s="13">
        <v>151491</v>
      </c>
      <c r="E10" s="13">
        <v>564514</v>
      </c>
      <c r="F10" s="13">
        <v>36273</v>
      </c>
      <c r="G10" s="13">
        <v>551505</v>
      </c>
      <c r="H10" s="19">
        <f t="shared" si="3"/>
        <v>1583856</v>
      </c>
      <c r="I10" s="13">
        <v>807176</v>
      </c>
      <c r="J10" s="13">
        <v>384004</v>
      </c>
      <c r="K10" s="13">
        <v>48909</v>
      </c>
      <c r="L10" s="13">
        <v>137795</v>
      </c>
      <c r="M10" s="13">
        <v>145790</v>
      </c>
      <c r="N10" s="13">
        <v>1826</v>
      </c>
      <c r="O10" s="28" t="s">
        <v>31</v>
      </c>
      <c r="P10" s="13">
        <v>55798</v>
      </c>
      <c r="Q10" s="13">
        <v>80</v>
      </c>
      <c r="R10" s="13">
        <v>2478</v>
      </c>
      <c r="S10" s="28" t="s">
        <v>31</v>
      </c>
      <c r="T10" s="25" t="s">
        <v>36</v>
      </c>
    </row>
    <row r="11" spans="1:20" s="13" customFormat="1" ht="12.75" customHeight="1">
      <c r="A11" s="24" t="s">
        <v>37</v>
      </c>
      <c r="B11" s="13">
        <f t="shared" si="1"/>
        <v>1153857</v>
      </c>
      <c r="C11" s="13">
        <f t="shared" si="2"/>
        <v>361929</v>
      </c>
      <c r="D11" s="13">
        <v>134260</v>
      </c>
      <c r="E11" s="13">
        <v>139361</v>
      </c>
      <c r="F11" s="13">
        <v>65364</v>
      </c>
      <c r="G11" s="13">
        <v>22944</v>
      </c>
      <c r="H11" s="19">
        <f t="shared" si="3"/>
        <v>791758</v>
      </c>
      <c r="I11" s="13">
        <v>198902</v>
      </c>
      <c r="J11" s="13">
        <v>85368</v>
      </c>
      <c r="K11" s="13">
        <v>31646</v>
      </c>
      <c r="L11" s="13">
        <v>46287</v>
      </c>
      <c r="M11" s="13">
        <v>251231</v>
      </c>
      <c r="N11" s="13">
        <v>29791</v>
      </c>
      <c r="O11" s="13">
        <v>2250</v>
      </c>
      <c r="P11" s="13">
        <v>118046</v>
      </c>
      <c r="Q11" s="13">
        <v>652</v>
      </c>
      <c r="R11" s="13">
        <v>27585</v>
      </c>
      <c r="S11" s="28">
        <v>170</v>
      </c>
      <c r="T11" s="25" t="s">
        <v>38</v>
      </c>
    </row>
    <row r="12" spans="1:20" s="13" customFormat="1" ht="12.75" customHeight="1">
      <c r="A12" s="29" t="s">
        <v>39</v>
      </c>
      <c r="B12" s="13">
        <f t="shared" si="1"/>
        <v>2131600</v>
      </c>
      <c r="C12" s="13">
        <f t="shared" si="2"/>
        <v>54104</v>
      </c>
      <c r="D12" s="28">
        <v>26614</v>
      </c>
      <c r="E12" s="13">
        <v>27490</v>
      </c>
      <c r="F12" s="28" t="s">
        <v>31</v>
      </c>
      <c r="G12" s="28" t="s">
        <v>31</v>
      </c>
      <c r="H12" s="19">
        <f t="shared" si="3"/>
        <v>2077496</v>
      </c>
      <c r="I12" s="13">
        <v>682739</v>
      </c>
      <c r="J12" s="13">
        <v>29321</v>
      </c>
      <c r="K12" s="13">
        <v>169297</v>
      </c>
      <c r="L12" s="13">
        <v>82017</v>
      </c>
      <c r="M12" s="13">
        <v>231839</v>
      </c>
      <c r="N12" s="13">
        <v>545952</v>
      </c>
      <c r="O12" s="28">
        <v>28119</v>
      </c>
      <c r="P12" s="13">
        <v>308212</v>
      </c>
      <c r="Q12" s="28" t="s">
        <v>31</v>
      </c>
      <c r="R12" s="28" t="s">
        <v>31</v>
      </c>
      <c r="S12" s="28" t="s">
        <v>31</v>
      </c>
      <c r="T12" s="25" t="s">
        <v>40</v>
      </c>
    </row>
    <row r="13" spans="1:20" s="13" customFormat="1" ht="12.75" customHeight="1">
      <c r="A13" s="24" t="s">
        <v>41</v>
      </c>
      <c r="B13" s="13">
        <f t="shared" si="1"/>
        <v>680731</v>
      </c>
      <c r="C13" s="13">
        <f t="shared" si="2"/>
        <v>571366</v>
      </c>
      <c r="D13" s="28">
        <v>12848</v>
      </c>
      <c r="E13" s="13">
        <v>395492</v>
      </c>
      <c r="F13" s="28" t="s">
        <v>31</v>
      </c>
      <c r="G13" s="13">
        <v>163026</v>
      </c>
      <c r="H13" s="19">
        <f t="shared" si="3"/>
        <v>109365</v>
      </c>
      <c r="I13" s="13">
        <v>43417</v>
      </c>
      <c r="J13" s="13">
        <v>12156</v>
      </c>
      <c r="K13" s="28" t="s">
        <v>31</v>
      </c>
      <c r="L13" s="28">
        <v>380</v>
      </c>
      <c r="M13" s="28">
        <v>17330</v>
      </c>
      <c r="N13" s="28" t="s">
        <v>31</v>
      </c>
      <c r="O13" s="28" t="s">
        <v>31</v>
      </c>
      <c r="P13" s="28">
        <v>36082</v>
      </c>
      <c r="Q13" s="28" t="s">
        <v>31</v>
      </c>
      <c r="R13" s="28" t="s">
        <v>31</v>
      </c>
      <c r="S13" s="28" t="s">
        <v>31</v>
      </c>
      <c r="T13" s="25" t="s">
        <v>42</v>
      </c>
    </row>
    <row r="14" spans="1:20" s="13" customFormat="1" ht="12.75" customHeight="1">
      <c r="A14" s="24" t="s">
        <v>43</v>
      </c>
      <c r="B14" s="13">
        <f t="shared" si="1"/>
        <v>15042716</v>
      </c>
      <c r="C14" s="13">
        <f t="shared" si="2"/>
        <v>3436696</v>
      </c>
      <c r="D14" s="13">
        <v>3290123</v>
      </c>
      <c r="E14" s="13">
        <v>146573</v>
      </c>
      <c r="F14" s="28" t="s">
        <v>31</v>
      </c>
      <c r="G14" s="28" t="s">
        <v>31</v>
      </c>
      <c r="H14" s="19">
        <f t="shared" si="3"/>
        <v>10032234</v>
      </c>
      <c r="I14" s="13">
        <v>3114953</v>
      </c>
      <c r="J14" s="13">
        <v>514917</v>
      </c>
      <c r="K14" s="13">
        <v>235331</v>
      </c>
      <c r="L14" s="13">
        <v>1068532</v>
      </c>
      <c r="M14" s="13">
        <v>1861103</v>
      </c>
      <c r="N14" s="13">
        <v>198371</v>
      </c>
      <c r="O14" s="13">
        <v>58717</v>
      </c>
      <c r="P14" s="13">
        <v>2939132</v>
      </c>
      <c r="Q14" s="13">
        <v>19352</v>
      </c>
      <c r="R14" s="13">
        <v>21826</v>
      </c>
      <c r="S14" s="28">
        <v>1573786</v>
      </c>
      <c r="T14" s="25" t="s">
        <v>44</v>
      </c>
    </row>
    <row r="15" spans="1:20" s="13" customFormat="1" ht="12.75" customHeight="1">
      <c r="A15" s="24" t="s">
        <v>45</v>
      </c>
      <c r="B15" s="13">
        <f t="shared" si="1"/>
        <v>17491668</v>
      </c>
      <c r="C15" s="13">
        <f t="shared" si="2"/>
        <v>7532182</v>
      </c>
      <c r="D15" s="28">
        <v>8874</v>
      </c>
      <c r="E15" s="28">
        <v>7523308</v>
      </c>
      <c r="F15" s="28" t="s">
        <v>31</v>
      </c>
      <c r="G15" s="28" t="s">
        <v>31</v>
      </c>
      <c r="H15" s="19">
        <f t="shared" si="3"/>
        <v>9134394</v>
      </c>
      <c r="I15" s="28">
        <v>4866409</v>
      </c>
      <c r="J15" s="28">
        <v>2803816</v>
      </c>
      <c r="K15" s="28">
        <v>265090</v>
      </c>
      <c r="L15" s="28">
        <v>802153</v>
      </c>
      <c r="M15" s="28">
        <v>89023</v>
      </c>
      <c r="N15" s="28">
        <v>55627</v>
      </c>
      <c r="O15" s="28">
        <v>144864</v>
      </c>
      <c r="P15" s="28">
        <v>89791</v>
      </c>
      <c r="Q15" s="28">
        <v>17621</v>
      </c>
      <c r="R15" s="28" t="s">
        <v>31</v>
      </c>
      <c r="S15" s="28">
        <v>825092</v>
      </c>
      <c r="T15" s="25" t="s">
        <v>46</v>
      </c>
    </row>
    <row r="16" spans="1:20" s="13" customFormat="1" ht="12.75" customHeight="1">
      <c r="A16" s="24" t="s">
        <v>47</v>
      </c>
      <c r="B16" s="13">
        <f t="shared" si="1"/>
        <v>39641</v>
      </c>
      <c r="C16" s="28" t="s">
        <v>31</v>
      </c>
      <c r="D16" s="28" t="s">
        <v>31</v>
      </c>
      <c r="E16" s="28" t="s">
        <v>31</v>
      </c>
      <c r="F16" s="28" t="s">
        <v>31</v>
      </c>
      <c r="G16" s="28" t="s">
        <v>31</v>
      </c>
      <c r="H16" s="19">
        <f t="shared" si="3"/>
        <v>39641</v>
      </c>
      <c r="I16" s="28">
        <v>7711</v>
      </c>
      <c r="J16" s="28">
        <v>31930</v>
      </c>
      <c r="K16" s="28" t="s">
        <v>31</v>
      </c>
      <c r="L16" s="28" t="s">
        <v>31</v>
      </c>
      <c r="M16" s="28" t="s">
        <v>31</v>
      </c>
      <c r="N16" s="28" t="s">
        <v>31</v>
      </c>
      <c r="O16" s="28" t="s">
        <v>31</v>
      </c>
      <c r="P16" s="28" t="s">
        <v>31</v>
      </c>
      <c r="Q16" s="28" t="s">
        <v>31</v>
      </c>
      <c r="R16" s="28" t="s">
        <v>31</v>
      </c>
      <c r="S16" s="28" t="s">
        <v>31</v>
      </c>
      <c r="T16" s="25" t="s">
        <v>48</v>
      </c>
    </row>
    <row r="17" spans="1:20" s="13" customFormat="1" ht="12.75" customHeight="1">
      <c r="A17" s="24" t="s">
        <v>49</v>
      </c>
      <c r="B17" s="13">
        <f t="shared" si="1"/>
        <v>6680470</v>
      </c>
      <c r="C17" s="13">
        <f t="shared" si="2"/>
        <v>1783098</v>
      </c>
      <c r="D17" s="13">
        <v>341280</v>
      </c>
      <c r="E17" s="13">
        <v>689954</v>
      </c>
      <c r="F17" s="13">
        <v>76168</v>
      </c>
      <c r="G17" s="13">
        <v>675696</v>
      </c>
      <c r="H17" s="19">
        <f t="shared" si="3"/>
        <v>4370601</v>
      </c>
      <c r="I17" s="13">
        <v>980212</v>
      </c>
      <c r="J17" s="13">
        <v>1423050</v>
      </c>
      <c r="K17" s="13">
        <v>391401</v>
      </c>
      <c r="L17" s="13">
        <v>331554</v>
      </c>
      <c r="M17" s="13">
        <v>533430</v>
      </c>
      <c r="N17" s="13">
        <v>51113</v>
      </c>
      <c r="O17" s="28" t="s">
        <v>31</v>
      </c>
      <c r="P17" s="13">
        <v>659841</v>
      </c>
      <c r="Q17" s="28" t="s">
        <v>31</v>
      </c>
      <c r="R17" s="28" t="s">
        <v>31</v>
      </c>
      <c r="S17" s="28">
        <v>526771</v>
      </c>
      <c r="T17" s="25" t="s">
        <v>50</v>
      </c>
    </row>
    <row r="18" spans="1:20" s="13" customFormat="1" ht="12.75" customHeight="1">
      <c r="A18" s="24" t="s">
        <v>51</v>
      </c>
      <c r="B18" s="13">
        <f t="shared" si="1"/>
        <v>34753177</v>
      </c>
      <c r="C18" s="13">
        <f t="shared" si="2"/>
        <v>1029704</v>
      </c>
      <c r="D18" s="13">
        <v>833141</v>
      </c>
      <c r="E18" s="13">
        <v>97736</v>
      </c>
      <c r="F18" s="28" t="s">
        <v>31</v>
      </c>
      <c r="G18" s="13">
        <v>98827</v>
      </c>
      <c r="H18" s="19">
        <f t="shared" si="3"/>
        <v>27797464</v>
      </c>
      <c r="I18" s="13">
        <v>10818661</v>
      </c>
      <c r="J18" s="13">
        <v>1213512</v>
      </c>
      <c r="K18" s="28" t="s">
        <v>31</v>
      </c>
      <c r="L18" s="13">
        <v>1313792</v>
      </c>
      <c r="M18" s="13">
        <v>3032358</v>
      </c>
      <c r="N18" s="13">
        <v>2484637</v>
      </c>
      <c r="O18" s="28">
        <v>270849</v>
      </c>
      <c r="P18" s="13">
        <v>8441258</v>
      </c>
      <c r="Q18" s="13">
        <v>220897</v>
      </c>
      <c r="R18" s="28">
        <v>1500</v>
      </c>
      <c r="S18" s="28">
        <v>5926009</v>
      </c>
      <c r="T18" s="25" t="s">
        <v>52</v>
      </c>
    </row>
    <row r="19" spans="1:20" s="13" customFormat="1" ht="12.75" customHeight="1">
      <c r="A19" s="24" t="s">
        <v>53</v>
      </c>
      <c r="B19" s="13">
        <f t="shared" si="1"/>
        <v>11052538</v>
      </c>
      <c r="C19" s="13">
        <f t="shared" si="2"/>
        <v>85313</v>
      </c>
      <c r="D19" s="13">
        <v>44177</v>
      </c>
      <c r="E19" s="13">
        <v>40899</v>
      </c>
      <c r="F19" s="28" t="s">
        <v>31</v>
      </c>
      <c r="G19" s="13">
        <v>237</v>
      </c>
      <c r="H19" s="19">
        <f t="shared" si="3"/>
        <v>10967225</v>
      </c>
      <c r="I19" s="13">
        <v>435194</v>
      </c>
      <c r="J19" s="28" t="s">
        <v>31</v>
      </c>
      <c r="K19" s="13">
        <v>110603</v>
      </c>
      <c r="L19" s="13">
        <v>78632</v>
      </c>
      <c r="M19" s="13">
        <v>438796</v>
      </c>
      <c r="N19" s="13">
        <v>747782</v>
      </c>
      <c r="O19" s="28" t="s">
        <v>31</v>
      </c>
      <c r="P19" s="13">
        <v>9156218</v>
      </c>
      <c r="Q19" s="28" t="s">
        <v>31</v>
      </c>
      <c r="R19" s="28" t="s">
        <v>31</v>
      </c>
      <c r="S19" s="28" t="s">
        <v>31</v>
      </c>
      <c r="T19" s="25" t="s">
        <v>54</v>
      </c>
    </row>
    <row r="20" spans="1:20" s="13" customFormat="1" ht="12.75" customHeight="1">
      <c r="A20" s="24" t="s">
        <v>55</v>
      </c>
      <c r="B20" s="13">
        <f t="shared" si="1"/>
        <v>2781404</v>
      </c>
      <c r="C20" s="13">
        <f t="shared" si="2"/>
        <v>927137</v>
      </c>
      <c r="D20" s="13">
        <v>385272</v>
      </c>
      <c r="E20" s="13">
        <v>22464</v>
      </c>
      <c r="F20" s="13">
        <v>14607</v>
      </c>
      <c r="G20" s="13">
        <v>504794</v>
      </c>
      <c r="H20" s="19">
        <f t="shared" si="3"/>
        <v>1854267</v>
      </c>
      <c r="I20" s="13">
        <v>1277787</v>
      </c>
      <c r="J20" s="13">
        <v>172263</v>
      </c>
      <c r="K20" s="13">
        <v>9622</v>
      </c>
      <c r="L20" s="13">
        <v>191508</v>
      </c>
      <c r="M20" s="13">
        <v>140348</v>
      </c>
      <c r="N20" s="28">
        <v>2383</v>
      </c>
      <c r="O20" s="28">
        <v>1059</v>
      </c>
      <c r="P20" s="13">
        <v>35488</v>
      </c>
      <c r="Q20" s="28" t="s">
        <v>31</v>
      </c>
      <c r="R20" s="13">
        <v>23809</v>
      </c>
      <c r="S20" s="28" t="s">
        <v>31</v>
      </c>
      <c r="T20" s="25" t="s">
        <v>56</v>
      </c>
    </row>
    <row r="21" spans="1:20" s="13" customFormat="1" ht="12.75" customHeight="1">
      <c r="A21" s="24" t="s">
        <v>57</v>
      </c>
      <c r="B21" s="13">
        <f t="shared" si="1"/>
        <v>1199094</v>
      </c>
      <c r="C21" s="13">
        <f t="shared" si="2"/>
        <v>346345</v>
      </c>
      <c r="D21" s="13">
        <v>264136</v>
      </c>
      <c r="E21" s="13">
        <v>22296</v>
      </c>
      <c r="F21" s="13">
        <v>14968</v>
      </c>
      <c r="G21" s="13">
        <v>44945</v>
      </c>
      <c r="H21" s="19">
        <f t="shared" si="3"/>
        <v>835623</v>
      </c>
      <c r="I21" s="13">
        <v>275052</v>
      </c>
      <c r="J21" s="13">
        <v>48319</v>
      </c>
      <c r="K21" s="13">
        <v>32546</v>
      </c>
      <c r="L21" s="13">
        <v>129810</v>
      </c>
      <c r="M21" s="13">
        <v>165464</v>
      </c>
      <c r="N21" s="13">
        <v>45416</v>
      </c>
      <c r="O21" s="13">
        <v>13913</v>
      </c>
      <c r="P21" s="13">
        <v>112484</v>
      </c>
      <c r="Q21" s="13">
        <v>12619</v>
      </c>
      <c r="R21" s="28" t="s">
        <v>31</v>
      </c>
      <c r="S21" s="13">
        <v>17126</v>
      </c>
      <c r="T21" s="25" t="s">
        <v>58</v>
      </c>
    </row>
    <row r="22" spans="1:20" s="13" customFormat="1" ht="12.75" customHeight="1">
      <c r="A22" s="24" t="s">
        <v>59</v>
      </c>
      <c r="B22" s="13">
        <f t="shared" si="1"/>
        <v>3084994</v>
      </c>
      <c r="C22" s="13">
        <f t="shared" si="2"/>
        <v>128244</v>
      </c>
      <c r="D22" s="13">
        <v>71165</v>
      </c>
      <c r="E22" s="28" t="s">
        <v>31</v>
      </c>
      <c r="F22" s="13">
        <v>37475</v>
      </c>
      <c r="G22" s="13">
        <v>19604</v>
      </c>
      <c r="H22" s="19">
        <f t="shared" si="3"/>
        <v>2779223</v>
      </c>
      <c r="I22" s="13">
        <v>50065</v>
      </c>
      <c r="J22" s="13">
        <v>3080</v>
      </c>
      <c r="K22" s="28" t="s">
        <v>31</v>
      </c>
      <c r="L22" s="13">
        <v>9000</v>
      </c>
      <c r="M22" s="13">
        <v>1412899</v>
      </c>
      <c r="N22" s="13">
        <v>314469</v>
      </c>
      <c r="O22" s="28" t="s">
        <v>31</v>
      </c>
      <c r="P22" s="13">
        <v>986210</v>
      </c>
      <c r="Q22" s="28" t="s">
        <v>31</v>
      </c>
      <c r="R22" s="28">
        <v>3500</v>
      </c>
      <c r="S22" s="13">
        <v>177527</v>
      </c>
      <c r="T22" s="25" t="s">
        <v>60</v>
      </c>
    </row>
    <row r="23" spans="1:20" s="13" customFormat="1" ht="12.75" customHeight="1">
      <c r="A23" s="24" t="s">
        <v>61</v>
      </c>
      <c r="B23" s="13">
        <f t="shared" si="1"/>
        <v>5900082</v>
      </c>
      <c r="C23" s="13">
        <f t="shared" si="2"/>
        <v>451559</v>
      </c>
      <c r="D23" s="13">
        <v>92942</v>
      </c>
      <c r="E23" s="28" t="s">
        <v>31</v>
      </c>
      <c r="F23" s="13">
        <v>20996</v>
      </c>
      <c r="G23" s="13">
        <v>337621</v>
      </c>
      <c r="H23" s="19">
        <f t="shared" si="3"/>
        <v>3134651</v>
      </c>
      <c r="I23" s="13">
        <v>457479</v>
      </c>
      <c r="J23" s="13">
        <v>234625</v>
      </c>
      <c r="K23" s="13">
        <v>146102</v>
      </c>
      <c r="L23" s="13">
        <v>134933</v>
      </c>
      <c r="M23" s="13">
        <v>177846</v>
      </c>
      <c r="N23" s="13">
        <v>36400</v>
      </c>
      <c r="O23" s="28" t="s">
        <v>31</v>
      </c>
      <c r="P23" s="13">
        <v>1947266</v>
      </c>
      <c r="Q23" s="28" t="s">
        <v>31</v>
      </c>
      <c r="R23" s="28" t="s">
        <v>31</v>
      </c>
      <c r="S23" s="13">
        <v>2313872</v>
      </c>
      <c r="T23" s="25" t="s">
        <v>62</v>
      </c>
    </row>
    <row r="24" spans="1:20" s="13" customFormat="1" ht="12.75" customHeight="1">
      <c r="A24" s="24" t="s">
        <v>63</v>
      </c>
      <c r="B24" s="13">
        <f t="shared" si="1"/>
        <v>553315</v>
      </c>
      <c r="C24" s="13">
        <f t="shared" si="2"/>
        <v>24617</v>
      </c>
      <c r="D24" s="13">
        <v>10979</v>
      </c>
      <c r="E24" s="28">
        <v>13638</v>
      </c>
      <c r="F24" s="28" t="s">
        <v>31</v>
      </c>
      <c r="G24" s="28" t="s">
        <v>31</v>
      </c>
      <c r="H24" s="19">
        <f t="shared" si="3"/>
        <v>528698</v>
      </c>
      <c r="I24" s="13">
        <v>7814</v>
      </c>
      <c r="J24" s="28">
        <v>1000</v>
      </c>
      <c r="K24" s="28" t="s">
        <v>31</v>
      </c>
      <c r="L24" s="28">
        <v>2521</v>
      </c>
      <c r="M24" s="28">
        <v>219829</v>
      </c>
      <c r="N24" s="13">
        <v>5023</v>
      </c>
      <c r="O24" s="28" t="s">
        <v>31</v>
      </c>
      <c r="P24" s="13">
        <v>288226</v>
      </c>
      <c r="Q24" s="13">
        <v>4285</v>
      </c>
      <c r="R24" s="28" t="s">
        <v>31</v>
      </c>
      <c r="S24" s="28" t="s">
        <v>31</v>
      </c>
      <c r="T24" s="25" t="s">
        <v>64</v>
      </c>
    </row>
    <row r="25" spans="1:20" s="13" customFormat="1" ht="12.75" customHeight="1">
      <c r="A25" s="24" t="s">
        <v>65</v>
      </c>
      <c r="B25" s="13">
        <f t="shared" si="1"/>
        <v>1141490</v>
      </c>
      <c r="C25" s="13">
        <f t="shared" si="2"/>
        <v>220869</v>
      </c>
      <c r="D25" s="19">
        <v>69747</v>
      </c>
      <c r="E25" s="19">
        <v>93538</v>
      </c>
      <c r="F25" s="19">
        <v>7813</v>
      </c>
      <c r="G25" s="19">
        <v>49771</v>
      </c>
      <c r="H25" s="19">
        <f t="shared" si="3"/>
        <v>600203</v>
      </c>
      <c r="I25" s="19">
        <v>235041</v>
      </c>
      <c r="J25" s="19">
        <v>54276</v>
      </c>
      <c r="K25" s="19">
        <v>39158</v>
      </c>
      <c r="L25" s="19">
        <v>40214</v>
      </c>
      <c r="M25" s="19">
        <v>168579</v>
      </c>
      <c r="N25" s="19">
        <v>21338</v>
      </c>
      <c r="O25" s="19">
        <v>3050</v>
      </c>
      <c r="P25" s="19">
        <v>37617</v>
      </c>
      <c r="Q25" s="19">
        <v>420</v>
      </c>
      <c r="R25" s="19">
        <v>510</v>
      </c>
      <c r="S25" s="19">
        <v>320418</v>
      </c>
      <c r="T25" s="25" t="s">
        <v>66</v>
      </c>
    </row>
    <row r="26" spans="1:20" s="13" customFormat="1" ht="12" customHeight="1">
      <c r="A26" s="30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2"/>
      <c r="T26" s="31"/>
    </row>
  </sheetData>
  <sheetProtection/>
  <mergeCells count="5">
    <mergeCell ref="S2:T2"/>
    <mergeCell ref="A3:A4"/>
    <mergeCell ref="B3:B4"/>
    <mergeCell ref="C3:G3"/>
    <mergeCell ref="S3:S4"/>
  </mergeCells>
  <printOptions horizontalCentered="1"/>
  <pageMargins left="0.3937007874015748" right="0.3937007874015748" top="0.1968503937007874" bottom="0.3937007874015748" header="0.5118110236220472" footer="0.5118110236220472"/>
  <pageSetup fitToWidth="2" horizontalDpi="300" verticalDpi="300" orientation="portrait" paperSize="9" scale="78" r:id="rId1"/>
  <colBreaks count="1" manualBreakCount="1">
    <brk id="9" max="2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U32"/>
  <sheetViews>
    <sheetView tabSelected="1" zoomScaleSheetLayoutView="100" zoomScalePageLayoutView="0" workbookViewId="0" topLeftCell="A4">
      <selection activeCell="Q4" sqref="Q1:Q16384"/>
    </sheetView>
  </sheetViews>
  <sheetFormatPr defaultColWidth="8.75" defaultRowHeight="18"/>
  <cols>
    <col min="1" max="1" width="2.83203125" style="3" customWidth="1"/>
    <col min="2" max="2" width="19.58203125" style="3" customWidth="1"/>
    <col min="3" max="3" width="10.08203125" style="3" customWidth="1"/>
    <col min="4" max="4" width="9.75" style="3" customWidth="1"/>
    <col min="5" max="5" width="9.25" style="3" customWidth="1"/>
    <col min="6" max="6" width="10.25" style="3" customWidth="1"/>
    <col min="7" max="7" width="9.33203125" style="3" customWidth="1"/>
    <col min="8" max="8" width="9.25" style="3" customWidth="1"/>
    <col min="9" max="9" width="9.58203125" style="3" customWidth="1"/>
    <col min="10" max="10" width="9.25" style="3" customWidth="1"/>
    <col min="11" max="16" width="8.83203125" style="3" customWidth="1"/>
    <col min="17" max="17" width="9.75" style="3" customWidth="1"/>
    <col min="18" max="19" width="8.83203125" style="3" customWidth="1"/>
    <col min="20" max="20" width="10.33203125" style="3" customWidth="1"/>
    <col min="21" max="21" width="4.58203125" style="3" customWidth="1"/>
    <col min="22" max="16384" width="8.75" style="3" customWidth="1"/>
  </cols>
  <sheetData>
    <row r="1" spans="2:11" ht="15.75" customHeight="1"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21" s="35" customFormat="1" ht="18" customHeight="1" thickBot="1">
      <c r="A2" s="69" t="s">
        <v>67</v>
      </c>
      <c r="B2" s="69"/>
      <c r="C2" s="34"/>
      <c r="D2" s="34"/>
      <c r="F2" s="7" t="s">
        <v>68</v>
      </c>
      <c r="H2" s="6"/>
      <c r="I2" s="8"/>
      <c r="J2" s="8"/>
      <c r="K2" s="8"/>
      <c r="L2" s="8"/>
      <c r="M2" s="8"/>
      <c r="N2" s="8"/>
      <c r="O2" s="8"/>
      <c r="P2" s="8"/>
      <c r="Q2" s="8"/>
      <c r="R2" s="8"/>
      <c r="S2" s="36"/>
      <c r="T2" s="53"/>
      <c r="U2" s="53"/>
    </row>
    <row r="3" spans="1:21" s="13" customFormat="1" ht="12.75" customHeight="1" thickTop="1">
      <c r="A3" s="70" t="s">
        <v>4</v>
      </c>
      <c r="B3" s="54"/>
      <c r="C3" s="56" t="s">
        <v>69</v>
      </c>
      <c r="D3" s="73" t="s">
        <v>70</v>
      </c>
      <c r="E3" s="74"/>
      <c r="F3" s="74"/>
      <c r="G3" s="74"/>
      <c r="H3" s="75"/>
      <c r="I3" s="37"/>
      <c r="J3" s="10" t="s">
        <v>71</v>
      </c>
      <c r="K3" s="10"/>
      <c r="L3" s="10"/>
      <c r="M3" s="10"/>
      <c r="N3" s="10"/>
      <c r="O3" s="10"/>
      <c r="P3" s="18"/>
      <c r="Q3" s="18"/>
      <c r="R3" s="18"/>
      <c r="S3" s="38"/>
      <c r="T3" s="56" t="s">
        <v>72</v>
      </c>
      <c r="U3" s="12" t="s">
        <v>9</v>
      </c>
    </row>
    <row r="4" spans="1:255" s="13" customFormat="1" ht="24.75" customHeight="1">
      <c r="A4" s="71"/>
      <c r="B4" s="72"/>
      <c r="C4" s="57"/>
      <c r="D4" s="14" t="s">
        <v>10</v>
      </c>
      <c r="E4" s="15" t="s">
        <v>73</v>
      </c>
      <c r="F4" s="15" t="s">
        <v>74</v>
      </c>
      <c r="G4" s="15" t="s">
        <v>13</v>
      </c>
      <c r="H4" s="15" t="s">
        <v>14</v>
      </c>
      <c r="I4" s="14" t="s">
        <v>10</v>
      </c>
      <c r="J4" s="16" t="s">
        <v>15</v>
      </c>
      <c r="K4" s="17" t="s">
        <v>75</v>
      </c>
      <c r="L4" s="15" t="s">
        <v>17</v>
      </c>
      <c r="M4" s="15" t="s">
        <v>18</v>
      </c>
      <c r="N4" s="15" t="s">
        <v>19</v>
      </c>
      <c r="O4" s="15" t="s">
        <v>20</v>
      </c>
      <c r="P4" s="15" t="s">
        <v>21</v>
      </c>
      <c r="Q4" s="15" t="s">
        <v>76</v>
      </c>
      <c r="R4" s="39" t="s">
        <v>23</v>
      </c>
      <c r="S4" s="40" t="s">
        <v>24</v>
      </c>
      <c r="T4" s="57"/>
      <c r="U4" s="18" t="s">
        <v>25</v>
      </c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  <c r="GW4" s="19"/>
      <c r="GX4" s="19"/>
      <c r="GY4" s="19"/>
      <c r="GZ4" s="19"/>
      <c r="HA4" s="19"/>
      <c r="HB4" s="19"/>
      <c r="HC4" s="19"/>
      <c r="HD4" s="19"/>
      <c r="HE4" s="19"/>
      <c r="HF4" s="19"/>
      <c r="HG4" s="19"/>
      <c r="HH4" s="19"/>
      <c r="HI4" s="19"/>
      <c r="HJ4" s="19"/>
      <c r="HK4" s="19"/>
      <c r="HL4" s="19"/>
      <c r="HM4" s="19"/>
      <c r="HN4" s="19"/>
      <c r="HO4" s="19"/>
      <c r="HP4" s="19"/>
      <c r="HQ4" s="19"/>
      <c r="HR4" s="19"/>
      <c r="HS4" s="19"/>
      <c r="HT4" s="19"/>
      <c r="HU4" s="19"/>
      <c r="HV4" s="19"/>
      <c r="HW4" s="19"/>
      <c r="HX4" s="19"/>
      <c r="HY4" s="19"/>
      <c r="HZ4" s="19"/>
      <c r="IA4" s="19"/>
      <c r="IB4" s="19"/>
      <c r="IC4" s="19"/>
      <c r="ID4" s="19"/>
      <c r="IE4" s="19"/>
      <c r="IF4" s="19"/>
      <c r="IG4" s="19"/>
      <c r="IH4" s="19"/>
      <c r="II4" s="19"/>
      <c r="IJ4" s="19"/>
      <c r="IK4" s="19"/>
      <c r="IL4" s="19"/>
      <c r="IM4" s="19"/>
      <c r="IN4" s="19"/>
      <c r="IO4" s="19"/>
      <c r="IP4" s="19"/>
      <c r="IQ4" s="19"/>
      <c r="IR4" s="19"/>
      <c r="IS4" s="19"/>
      <c r="IT4" s="19"/>
      <c r="IU4" s="19"/>
    </row>
    <row r="5" spans="1:21" s="21" customFormat="1" ht="12.75" customHeight="1">
      <c r="A5" s="65" t="s">
        <v>26</v>
      </c>
      <c r="B5" s="66"/>
      <c r="C5" s="41">
        <f>SUM(C7,C13,C24:C25)</f>
        <v>73927081</v>
      </c>
      <c r="D5" s="21">
        <f>SUM(D7,D13,D24:D25)</f>
        <v>17985899</v>
      </c>
      <c r="E5" s="21">
        <f>SUM(E7,E13,E24:E25)</f>
        <v>9687130</v>
      </c>
      <c r="F5" s="21">
        <f aca="true" t="shared" si="0" ref="F5:T5">SUM(F7,F13,F24:F25)</f>
        <v>6137710</v>
      </c>
      <c r="G5" s="21">
        <f t="shared" si="0"/>
        <v>313440</v>
      </c>
      <c r="H5" s="21">
        <f t="shared" si="0"/>
        <v>1847619</v>
      </c>
      <c r="I5" s="21">
        <f t="shared" si="0"/>
        <v>27503470</v>
      </c>
      <c r="J5" s="21">
        <f t="shared" si="0"/>
        <v>7302309</v>
      </c>
      <c r="K5" s="21">
        <f t="shared" si="0"/>
        <v>1058646</v>
      </c>
      <c r="L5" s="21">
        <f t="shared" si="0"/>
        <v>378469</v>
      </c>
      <c r="M5" s="21">
        <f t="shared" si="0"/>
        <v>2614509</v>
      </c>
      <c r="N5" s="21">
        <f t="shared" si="0"/>
        <v>5130427</v>
      </c>
      <c r="O5" s="21">
        <f t="shared" si="0"/>
        <v>344676</v>
      </c>
      <c r="P5" s="21">
        <f t="shared" si="0"/>
        <v>125816</v>
      </c>
      <c r="Q5" s="21">
        <f t="shared" si="0"/>
        <v>10356872</v>
      </c>
      <c r="R5" s="21">
        <f t="shared" si="0"/>
        <v>66585</v>
      </c>
      <c r="S5" s="21">
        <f t="shared" si="0"/>
        <v>125161</v>
      </c>
      <c r="T5" s="42">
        <f t="shared" si="0"/>
        <v>28437712</v>
      </c>
      <c r="U5" s="23" t="s">
        <v>27</v>
      </c>
    </row>
    <row r="6" spans="2:21" s="13" customFormat="1" ht="12.75" customHeight="1">
      <c r="B6" s="24"/>
      <c r="T6" s="43"/>
      <c r="U6" s="25"/>
    </row>
    <row r="7" spans="1:21" s="13" customFormat="1" ht="12.75" customHeight="1">
      <c r="A7" s="67" t="s">
        <v>77</v>
      </c>
      <c r="B7" s="68"/>
      <c r="C7" s="13">
        <f>SUM(C8:C12)</f>
        <v>39991603</v>
      </c>
      <c r="D7" s="13">
        <f>SUM(D8:D12)</f>
        <v>2582524</v>
      </c>
      <c r="E7" s="13">
        <f>SUM(E8:E12)</f>
        <v>193390</v>
      </c>
      <c r="F7" s="13">
        <f>SUM(F8:F12)</f>
        <v>907586</v>
      </c>
      <c r="G7" s="13">
        <f>SUM(G8:G12)</f>
        <v>117789</v>
      </c>
      <c r="H7" s="13">
        <f aca="true" t="shared" si="1" ref="H7:T7">SUM(H8:H12)</f>
        <v>1363759</v>
      </c>
      <c r="I7" s="13">
        <f t="shared" si="1"/>
        <v>10687034</v>
      </c>
      <c r="J7" s="13">
        <f t="shared" si="1"/>
        <v>2251205</v>
      </c>
      <c r="K7" s="13">
        <f t="shared" si="1"/>
        <v>186529</v>
      </c>
      <c r="L7" s="13">
        <f t="shared" si="1"/>
        <v>47159</v>
      </c>
      <c r="M7" s="13">
        <f t="shared" si="1"/>
        <v>149784</v>
      </c>
      <c r="N7" s="13">
        <f t="shared" si="1"/>
        <v>740783</v>
      </c>
      <c r="O7" s="13">
        <f t="shared" si="1"/>
        <v>22424</v>
      </c>
      <c r="P7" s="13">
        <f t="shared" si="1"/>
        <v>9698</v>
      </c>
      <c r="Q7" s="13">
        <f t="shared" si="1"/>
        <v>7243781</v>
      </c>
      <c r="R7" s="13">
        <f t="shared" si="1"/>
        <v>35671</v>
      </c>
      <c r="S7" s="28" t="s">
        <v>78</v>
      </c>
      <c r="T7" s="43">
        <f t="shared" si="1"/>
        <v>26722045</v>
      </c>
      <c r="U7" s="25" t="s">
        <v>79</v>
      </c>
    </row>
    <row r="8" spans="2:21" s="13" customFormat="1" ht="12.75" customHeight="1">
      <c r="B8" s="24" t="s">
        <v>80</v>
      </c>
      <c r="C8" s="13">
        <f>SUM(D8,I8,T8)</f>
        <v>1130191</v>
      </c>
      <c r="D8" s="13">
        <f>SUM(E8:H8)</f>
        <v>283590</v>
      </c>
      <c r="E8" s="13">
        <v>9715</v>
      </c>
      <c r="F8" s="13">
        <v>203388</v>
      </c>
      <c r="G8" s="13">
        <v>2815</v>
      </c>
      <c r="H8" s="13">
        <v>67672</v>
      </c>
      <c r="I8" s="13">
        <f>SUM(J8:S8)</f>
        <v>846601</v>
      </c>
      <c r="J8" s="13">
        <v>374663</v>
      </c>
      <c r="K8" s="13">
        <v>11812</v>
      </c>
      <c r="L8" s="28" t="s">
        <v>78</v>
      </c>
      <c r="M8" s="28">
        <v>13066</v>
      </c>
      <c r="N8" s="13">
        <v>443979</v>
      </c>
      <c r="O8" s="28" t="s">
        <v>78</v>
      </c>
      <c r="P8" s="28" t="s">
        <v>78</v>
      </c>
      <c r="Q8" s="28">
        <v>3081</v>
      </c>
      <c r="R8" s="28" t="s">
        <v>78</v>
      </c>
      <c r="S8" s="28" t="s">
        <v>78</v>
      </c>
      <c r="T8" s="26" t="s">
        <v>78</v>
      </c>
      <c r="U8" s="25" t="s">
        <v>81</v>
      </c>
    </row>
    <row r="9" spans="2:21" s="13" customFormat="1" ht="12.75" customHeight="1">
      <c r="B9" s="24" t="s">
        <v>82</v>
      </c>
      <c r="C9" s="13">
        <f aca="true" t="shared" si="2" ref="C9:C24">SUM(D9,I9,T9)</f>
        <v>1668107</v>
      </c>
      <c r="D9" s="13">
        <f aca="true" t="shared" si="3" ref="D9:D25">SUM(E9:H9)</f>
        <v>739642</v>
      </c>
      <c r="E9" s="13">
        <v>39898</v>
      </c>
      <c r="F9" s="13">
        <v>354804</v>
      </c>
      <c r="G9" s="13">
        <v>10752</v>
      </c>
      <c r="H9" s="13">
        <v>334188</v>
      </c>
      <c r="I9" s="13">
        <f aca="true" t="shared" si="4" ref="I9:I25">SUM(J9:S9)</f>
        <v>925992</v>
      </c>
      <c r="J9" s="13">
        <v>676359</v>
      </c>
      <c r="K9" s="13">
        <v>73743</v>
      </c>
      <c r="L9" s="28">
        <v>10073</v>
      </c>
      <c r="M9" s="13">
        <v>10291</v>
      </c>
      <c r="N9" s="28">
        <v>88380</v>
      </c>
      <c r="O9" s="28" t="s">
        <v>78</v>
      </c>
      <c r="P9" s="28" t="s">
        <v>78</v>
      </c>
      <c r="Q9" s="28">
        <v>31724</v>
      </c>
      <c r="R9" s="28">
        <v>35422</v>
      </c>
      <c r="S9" s="28" t="s">
        <v>78</v>
      </c>
      <c r="T9" s="26">
        <v>2473</v>
      </c>
      <c r="U9" s="44" t="s">
        <v>83</v>
      </c>
    </row>
    <row r="10" spans="2:21" s="13" customFormat="1" ht="12.75" customHeight="1">
      <c r="B10" s="24" t="s">
        <v>84</v>
      </c>
      <c r="C10" s="13">
        <f t="shared" si="2"/>
        <v>1307186</v>
      </c>
      <c r="D10" s="13">
        <f t="shared" si="3"/>
        <v>1003110</v>
      </c>
      <c r="E10" s="45" t="s">
        <v>31</v>
      </c>
      <c r="F10" s="28">
        <v>212595</v>
      </c>
      <c r="G10" s="45">
        <v>55132</v>
      </c>
      <c r="H10" s="13">
        <v>735383</v>
      </c>
      <c r="I10" s="13">
        <f t="shared" si="4"/>
        <v>304076</v>
      </c>
      <c r="J10" s="13">
        <v>113595</v>
      </c>
      <c r="K10" s="13">
        <v>57722</v>
      </c>
      <c r="L10" s="13">
        <v>27390</v>
      </c>
      <c r="M10" s="13">
        <v>1778</v>
      </c>
      <c r="N10" s="13">
        <v>24218</v>
      </c>
      <c r="O10" s="28" t="s">
        <v>78</v>
      </c>
      <c r="P10" s="28" t="s">
        <v>78</v>
      </c>
      <c r="Q10" s="13">
        <v>79373</v>
      </c>
      <c r="R10" s="28" t="s">
        <v>78</v>
      </c>
      <c r="S10" s="28" t="s">
        <v>78</v>
      </c>
      <c r="T10" s="26" t="s">
        <v>78</v>
      </c>
      <c r="U10" s="25" t="s">
        <v>85</v>
      </c>
    </row>
    <row r="11" spans="2:21" s="13" customFormat="1" ht="12.75" customHeight="1">
      <c r="B11" s="24" t="s">
        <v>86</v>
      </c>
      <c r="C11" s="13">
        <f t="shared" si="2"/>
        <v>652564</v>
      </c>
      <c r="D11" s="13">
        <f t="shared" si="3"/>
        <v>121180</v>
      </c>
      <c r="E11" s="45" t="s">
        <v>31</v>
      </c>
      <c r="F11" s="13">
        <v>42380</v>
      </c>
      <c r="G11" s="13">
        <v>32577</v>
      </c>
      <c r="H11" s="13">
        <v>46223</v>
      </c>
      <c r="I11" s="13">
        <f t="shared" si="4"/>
        <v>521000</v>
      </c>
      <c r="J11" s="13">
        <v>195952</v>
      </c>
      <c r="K11" s="13">
        <v>11080</v>
      </c>
      <c r="L11" s="13">
        <v>3272</v>
      </c>
      <c r="M11" s="13">
        <v>72817</v>
      </c>
      <c r="N11" s="13">
        <v>168438</v>
      </c>
      <c r="O11" s="28" t="s">
        <v>78</v>
      </c>
      <c r="P11" s="28" t="s">
        <v>78</v>
      </c>
      <c r="Q11" s="13">
        <v>69192</v>
      </c>
      <c r="R11" s="28">
        <v>249</v>
      </c>
      <c r="S11" s="28" t="s">
        <v>78</v>
      </c>
      <c r="T11" s="43">
        <v>10384</v>
      </c>
      <c r="U11" s="25" t="s">
        <v>87</v>
      </c>
    </row>
    <row r="12" spans="2:21" s="13" customFormat="1" ht="12.75" customHeight="1">
      <c r="B12" s="24" t="s">
        <v>88</v>
      </c>
      <c r="C12" s="13">
        <f t="shared" si="2"/>
        <v>35233555</v>
      </c>
      <c r="D12" s="13">
        <f t="shared" si="3"/>
        <v>435002</v>
      </c>
      <c r="E12" s="45">
        <v>143777</v>
      </c>
      <c r="F12" s="13">
        <v>94419</v>
      </c>
      <c r="G12" s="13">
        <v>16513</v>
      </c>
      <c r="H12" s="13">
        <v>180293</v>
      </c>
      <c r="I12" s="13">
        <f t="shared" si="4"/>
        <v>8089365</v>
      </c>
      <c r="J12" s="13">
        <v>890636</v>
      </c>
      <c r="K12" s="13">
        <v>32172</v>
      </c>
      <c r="L12" s="13">
        <v>6424</v>
      </c>
      <c r="M12" s="13">
        <v>51832</v>
      </c>
      <c r="N12" s="13">
        <v>15768</v>
      </c>
      <c r="O12" s="28">
        <v>22424</v>
      </c>
      <c r="P12" s="13">
        <v>9698</v>
      </c>
      <c r="Q12" s="13">
        <v>7060411</v>
      </c>
      <c r="R12" s="28" t="s">
        <v>78</v>
      </c>
      <c r="S12" s="28" t="s">
        <v>78</v>
      </c>
      <c r="T12" s="43">
        <v>26709188</v>
      </c>
      <c r="U12" s="25" t="s">
        <v>89</v>
      </c>
    </row>
    <row r="13" spans="1:21" s="13" customFormat="1" ht="12.75" customHeight="1">
      <c r="A13" s="61" t="s">
        <v>90</v>
      </c>
      <c r="B13" s="62"/>
      <c r="C13" s="47">
        <v>24402027</v>
      </c>
      <c r="D13" s="19">
        <f>SUM(D14:D23)</f>
        <v>10223413</v>
      </c>
      <c r="E13" s="19">
        <f>SUM(E14:E23)</f>
        <v>5766887</v>
      </c>
      <c r="F13" s="19">
        <f aca="true" t="shared" si="5" ref="F13:T13">SUM(F14:F23)</f>
        <v>3947954</v>
      </c>
      <c r="G13" s="19">
        <f t="shared" si="5"/>
        <v>103904</v>
      </c>
      <c r="H13" s="19">
        <f t="shared" si="5"/>
        <v>404668</v>
      </c>
      <c r="I13" s="19">
        <f t="shared" si="5"/>
        <v>12466375</v>
      </c>
      <c r="J13" s="19">
        <f t="shared" si="5"/>
        <v>3917304</v>
      </c>
      <c r="K13" s="19">
        <f>SUM(K14:K23)</f>
        <v>576137</v>
      </c>
      <c r="L13" s="19">
        <f>SUM(L14:L23)</f>
        <v>305789</v>
      </c>
      <c r="M13" s="19">
        <f t="shared" si="5"/>
        <v>2246270</v>
      </c>
      <c r="N13" s="19">
        <f t="shared" si="5"/>
        <v>2308903</v>
      </c>
      <c r="O13" s="19">
        <f t="shared" si="5"/>
        <v>268143</v>
      </c>
      <c r="P13" s="19">
        <f t="shared" si="5"/>
        <v>115618</v>
      </c>
      <c r="Q13" s="19">
        <f t="shared" si="5"/>
        <v>2586836</v>
      </c>
      <c r="R13" s="19">
        <f t="shared" si="5"/>
        <v>30914</v>
      </c>
      <c r="S13" s="19">
        <f t="shared" si="5"/>
        <v>110461</v>
      </c>
      <c r="T13" s="43">
        <f t="shared" si="5"/>
        <v>1712239</v>
      </c>
      <c r="U13" s="25" t="s">
        <v>91</v>
      </c>
    </row>
    <row r="14" spans="1:21" s="13" customFormat="1" ht="12.75" customHeight="1">
      <c r="A14" s="61" t="s">
        <v>92</v>
      </c>
      <c r="B14" s="62"/>
      <c r="C14" s="13">
        <f t="shared" si="2"/>
        <v>935543</v>
      </c>
      <c r="D14" s="13">
        <f t="shared" si="3"/>
        <v>455286</v>
      </c>
      <c r="E14" s="13">
        <v>13690</v>
      </c>
      <c r="F14" s="13">
        <v>385773</v>
      </c>
      <c r="G14" s="13">
        <v>6610</v>
      </c>
      <c r="H14" s="13">
        <v>49213</v>
      </c>
      <c r="I14" s="13">
        <f t="shared" si="4"/>
        <v>477394</v>
      </c>
      <c r="J14" s="13">
        <v>137095</v>
      </c>
      <c r="K14" s="13">
        <v>22660</v>
      </c>
      <c r="L14" s="13">
        <v>707</v>
      </c>
      <c r="M14" s="13">
        <v>14897</v>
      </c>
      <c r="N14" s="13">
        <v>191531</v>
      </c>
      <c r="O14" s="13">
        <v>2</v>
      </c>
      <c r="P14" s="28" t="s">
        <v>78</v>
      </c>
      <c r="Q14" s="13">
        <v>95654</v>
      </c>
      <c r="R14" s="28" t="s">
        <v>78</v>
      </c>
      <c r="S14" s="28">
        <v>14848</v>
      </c>
      <c r="T14" s="26">
        <v>2863</v>
      </c>
      <c r="U14" s="25" t="s">
        <v>29</v>
      </c>
    </row>
    <row r="15" spans="1:21" s="13" customFormat="1" ht="12.75" customHeight="1">
      <c r="A15" s="61" t="s">
        <v>93</v>
      </c>
      <c r="B15" s="62"/>
      <c r="C15" s="13">
        <f t="shared" si="2"/>
        <v>1049623</v>
      </c>
      <c r="D15" s="13">
        <f t="shared" si="3"/>
        <v>300823</v>
      </c>
      <c r="E15" s="13">
        <v>239415</v>
      </c>
      <c r="F15" s="13">
        <v>46630</v>
      </c>
      <c r="G15" s="13">
        <v>5780</v>
      </c>
      <c r="H15" s="13">
        <v>8998</v>
      </c>
      <c r="I15" s="13">
        <f t="shared" si="4"/>
        <v>615173</v>
      </c>
      <c r="J15" s="13">
        <v>168819</v>
      </c>
      <c r="K15" s="13">
        <v>281700</v>
      </c>
      <c r="L15" s="13">
        <v>5049</v>
      </c>
      <c r="M15" s="13">
        <v>75743</v>
      </c>
      <c r="N15" s="13">
        <v>23310</v>
      </c>
      <c r="O15" s="28">
        <v>12000</v>
      </c>
      <c r="P15" s="28" t="s">
        <v>78</v>
      </c>
      <c r="Q15" s="13">
        <v>46847</v>
      </c>
      <c r="R15" s="13">
        <v>1303</v>
      </c>
      <c r="S15" s="13">
        <v>402</v>
      </c>
      <c r="T15" s="43">
        <v>133627</v>
      </c>
      <c r="U15" s="25" t="s">
        <v>36</v>
      </c>
    </row>
    <row r="16" spans="1:21" s="13" customFormat="1" ht="12.75" customHeight="1">
      <c r="A16" s="61" t="s">
        <v>94</v>
      </c>
      <c r="B16" s="62"/>
      <c r="C16" s="13">
        <f t="shared" si="2"/>
        <v>1209811</v>
      </c>
      <c r="D16" s="13">
        <f t="shared" si="3"/>
        <v>209721</v>
      </c>
      <c r="E16" s="13">
        <v>13779</v>
      </c>
      <c r="F16" s="13">
        <v>134522</v>
      </c>
      <c r="G16" s="13">
        <v>59249</v>
      </c>
      <c r="H16" s="13">
        <v>2171</v>
      </c>
      <c r="I16" s="13">
        <f t="shared" si="4"/>
        <v>1000090</v>
      </c>
      <c r="J16" s="13">
        <v>47499</v>
      </c>
      <c r="K16" s="13">
        <v>108458</v>
      </c>
      <c r="L16" s="13">
        <v>24058</v>
      </c>
      <c r="M16" s="13">
        <v>288873</v>
      </c>
      <c r="N16" s="13">
        <v>446077</v>
      </c>
      <c r="O16" s="13">
        <v>34350</v>
      </c>
      <c r="P16" s="28">
        <v>24238</v>
      </c>
      <c r="Q16" s="13">
        <v>26537</v>
      </c>
      <c r="R16" s="28" t="s">
        <v>78</v>
      </c>
      <c r="S16" s="28" t="s">
        <v>78</v>
      </c>
      <c r="T16" s="26" t="s">
        <v>78</v>
      </c>
      <c r="U16" s="25" t="s">
        <v>95</v>
      </c>
    </row>
    <row r="17" spans="1:21" s="13" customFormat="1" ht="12.75" customHeight="1">
      <c r="A17" s="63" t="s">
        <v>96</v>
      </c>
      <c r="B17" s="64"/>
      <c r="C17" s="13">
        <f t="shared" si="2"/>
        <v>1015776</v>
      </c>
      <c r="D17" s="13">
        <f t="shared" si="3"/>
        <v>152967</v>
      </c>
      <c r="E17" s="13">
        <v>46434</v>
      </c>
      <c r="F17" s="13">
        <v>105223</v>
      </c>
      <c r="G17" s="45">
        <v>350</v>
      </c>
      <c r="H17" s="13">
        <v>960</v>
      </c>
      <c r="I17" s="13">
        <f t="shared" si="4"/>
        <v>862809</v>
      </c>
      <c r="J17" s="13">
        <v>190571</v>
      </c>
      <c r="K17" s="13">
        <v>73781</v>
      </c>
      <c r="L17" s="13">
        <v>46788</v>
      </c>
      <c r="M17" s="13">
        <v>291163</v>
      </c>
      <c r="N17" s="13">
        <v>147362</v>
      </c>
      <c r="O17" s="13">
        <v>23310</v>
      </c>
      <c r="P17" s="28" t="s">
        <v>78</v>
      </c>
      <c r="Q17" s="13">
        <v>89834</v>
      </c>
      <c r="R17" s="28" t="s">
        <v>78</v>
      </c>
      <c r="S17" s="28" t="s">
        <v>78</v>
      </c>
      <c r="T17" s="26" t="s">
        <v>78</v>
      </c>
      <c r="U17" s="25" t="s">
        <v>40</v>
      </c>
    </row>
    <row r="18" spans="1:21" s="13" customFormat="1" ht="12.75" customHeight="1">
      <c r="A18" s="61" t="s">
        <v>97</v>
      </c>
      <c r="B18" s="62"/>
      <c r="C18" s="13">
        <f t="shared" si="2"/>
        <v>3246369</v>
      </c>
      <c r="D18" s="13">
        <f t="shared" si="3"/>
        <v>1730852</v>
      </c>
      <c r="E18" s="13">
        <v>1314522</v>
      </c>
      <c r="F18" s="13">
        <v>106813</v>
      </c>
      <c r="G18" s="45">
        <v>7993</v>
      </c>
      <c r="H18" s="13">
        <v>301524</v>
      </c>
      <c r="I18" s="13">
        <f t="shared" si="4"/>
        <v>1279124</v>
      </c>
      <c r="J18" s="13">
        <v>363437</v>
      </c>
      <c r="K18" s="13">
        <v>66267</v>
      </c>
      <c r="L18" s="13">
        <v>600</v>
      </c>
      <c r="M18" s="13">
        <v>150210</v>
      </c>
      <c r="N18" s="13">
        <v>73465</v>
      </c>
      <c r="O18" s="13">
        <v>18695</v>
      </c>
      <c r="P18" s="28">
        <v>1240</v>
      </c>
      <c r="Q18" s="13">
        <v>600026</v>
      </c>
      <c r="R18" s="28">
        <v>5184</v>
      </c>
      <c r="S18" s="28" t="s">
        <v>78</v>
      </c>
      <c r="T18" s="43">
        <v>236393</v>
      </c>
      <c r="U18" s="25" t="s">
        <v>44</v>
      </c>
    </row>
    <row r="19" spans="1:21" s="13" customFormat="1" ht="12.75" customHeight="1">
      <c r="A19" s="61" t="s">
        <v>98</v>
      </c>
      <c r="B19" s="62"/>
      <c r="C19" s="13">
        <f t="shared" si="2"/>
        <v>8919014</v>
      </c>
      <c r="D19" s="13">
        <f t="shared" si="3"/>
        <v>5256340</v>
      </c>
      <c r="E19" s="13">
        <v>3860961</v>
      </c>
      <c r="F19" s="13">
        <v>1390051</v>
      </c>
      <c r="G19" s="13">
        <v>187</v>
      </c>
      <c r="H19" s="28">
        <v>5141</v>
      </c>
      <c r="I19" s="13">
        <f t="shared" si="4"/>
        <v>2343343</v>
      </c>
      <c r="J19" s="13">
        <v>524055</v>
      </c>
      <c r="K19" s="13">
        <v>2619</v>
      </c>
      <c r="L19" s="28">
        <v>201461</v>
      </c>
      <c r="M19" s="13">
        <v>804410</v>
      </c>
      <c r="N19" s="13">
        <v>491552</v>
      </c>
      <c r="O19" s="28">
        <v>61</v>
      </c>
      <c r="P19" s="28">
        <v>1165</v>
      </c>
      <c r="Q19" s="28">
        <v>198413</v>
      </c>
      <c r="R19" s="28">
        <v>24396</v>
      </c>
      <c r="S19" s="28">
        <v>95211</v>
      </c>
      <c r="T19" s="43">
        <v>1319331</v>
      </c>
      <c r="U19" s="25" t="s">
        <v>46</v>
      </c>
    </row>
    <row r="20" spans="1:21" s="13" customFormat="1" ht="12.75" customHeight="1">
      <c r="A20" s="61" t="s">
        <v>99</v>
      </c>
      <c r="B20" s="62"/>
      <c r="C20" s="13">
        <f t="shared" si="2"/>
        <v>514226</v>
      </c>
      <c r="D20" s="13">
        <f t="shared" si="3"/>
        <v>171952</v>
      </c>
      <c r="E20" s="13">
        <v>35872</v>
      </c>
      <c r="F20" s="13">
        <v>135083</v>
      </c>
      <c r="G20" s="45" t="s">
        <v>31</v>
      </c>
      <c r="H20" s="28">
        <v>997</v>
      </c>
      <c r="I20" s="13">
        <f t="shared" si="4"/>
        <v>322249</v>
      </c>
      <c r="J20" s="13">
        <v>88274</v>
      </c>
      <c r="K20" s="28">
        <v>962</v>
      </c>
      <c r="L20" s="28">
        <v>480</v>
      </c>
      <c r="M20" s="28">
        <v>47111</v>
      </c>
      <c r="N20" s="13">
        <v>150215</v>
      </c>
      <c r="O20" s="13">
        <v>19498</v>
      </c>
      <c r="P20" s="28">
        <v>8080</v>
      </c>
      <c r="Q20" s="13">
        <v>7598</v>
      </c>
      <c r="R20" s="28">
        <v>31</v>
      </c>
      <c r="S20" s="28" t="s">
        <v>78</v>
      </c>
      <c r="T20" s="26">
        <v>20025</v>
      </c>
      <c r="U20" s="25" t="s">
        <v>50</v>
      </c>
    </row>
    <row r="21" spans="1:21" s="13" customFormat="1" ht="12.75" customHeight="1">
      <c r="A21" s="61" t="s">
        <v>100</v>
      </c>
      <c r="B21" s="62"/>
      <c r="C21" s="13">
        <f t="shared" si="2"/>
        <v>5616707</v>
      </c>
      <c r="D21" s="13">
        <f t="shared" si="3"/>
        <v>1781538</v>
      </c>
      <c r="E21" s="13">
        <v>158297</v>
      </c>
      <c r="F21" s="13">
        <v>1582917</v>
      </c>
      <c r="G21" s="13">
        <v>21285</v>
      </c>
      <c r="H21" s="28">
        <v>19039</v>
      </c>
      <c r="I21" s="13">
        <f t="shared" si="4"/>
        <v>3835169</v>
      </c>
      <c r="J21" s="13">
        <v>2052535</v>
      </c>
      <c r="K21" s="13">
        <v>18744</v>
      </c>
      <c r="L21" s="28">
        <v>20210</v>
      </c>
      <c r="M21" s="28">
        <v>537498</v>
      </c>
      <c r="N21" s="13">
        <v>535048</v>
      </c>
      <c r="O21" s="13">
        <v>113176</v>
      </c>
      <c r="P21" s="28">
        <v>1137</v>
      </c>
      <c r="Q21" s="13">
        <v>556821</v>
      </c>
      <c r="R21" s="28" t="s">
        <v>78</v>
      </c>
      <c r="S21" s="28" t="s">
        <v>78</v>
      </c>
      <c r="T21" s="26" t="s">
        <v>78</v>
      </c>
      <c r="U21" s="25" t="s">
        <v>101</v>
      </c>
    </row>
    <row r="22" spans="1:21" s="13" customFormat="1" ht="12.75" customHeight="1">
      <c r="A22" s="61" t="s">
        <v>102</v>
      </c>
      <c r="B22" s="62"/>
      <c r="C22" s="13">
        <f t="shared" si="2"/>
        <v>1532493</v>
      </c>
      <c r="D22" s="13">
        <f t="shared" si="3"/>
        <v>70237</v>
      </c>
      <c r="E22" s="13">
        <v>15907</v>
      </c>
      <c r="F22" s="13">
        <v>40700</v>
      </c>
      <c r="G22" s="13">
        <v>2450</v>
      </c>
      <c r="H22" s="13">
        <v>11180</v>
      </c>
      <c r="I22" s="13">
        <f t="shared" si="4"/>
        <v>1462256</v>
      </c>
      <c r="J22" s="13">
        <v>316437</v>
      </c>
      <c r="K22" s="28" t="s">
        <v>78</v>
      </c>
      <c r="L22" s="13">
        <v>4796</v>
      </c>
      <c r="M22" s="13">
        <v>26862</v>
      </c>
      <c r="N22" s="13">
        <v>100923</v>
      </c>
      <c r="O22" s="13">
        <v>8154</v>
      </c>
      <c r="P22" s="28">
        <v>79510</v>
      </c>
      <c r="Q22" s="13">
        <v>925574</v>
      </c>
      <c r="R22" s="28" t="s">
        <v>78</v>
      </c>
      <c r="S22" s="28" t="s">
        <v>78</v>
      </c>
      <c r="T22" s="26" t="s">
        <v>78</v>
      </c>
      <c r="U22" s="25" t="s">
        <v>103</v>
      </c>
    </row>
    <row r="23" spans="1:21" s="13" customFormat="1" ht="12.75" customHeight="1">
      <c r="A23" s="61" t="s">
        <v>104</v>
      </c>
      <c r="B23" s="62"/>
      <c r="C23" s="13">
        <f t="shared" si="2"/>
        <v>362465</v>
      </c>
      <c r="D23" s="13">
        <f t="shared" si="3"/>
        <v>93697</v>
      </c>
      <c r="E23" s="13">
        <v>68010</v>
      </c>
      <c r="F23" s="13">
        <v>20242</v>
      </c>
      <c r="G23" s="45" t="s">
        <v>105</v>
      </c>
      <c r="H23" s="45">
        <v>5445</v>
      </c>
      <c r="I23" s="13">
        <f t="shared" si="4"/>
        <v>268768</v>
      </c>
      <c r="J23" s="13">
        <v>28582</v>
      </c>
      <c r="K23" s="13">
        <v>946</v>
      </c>
      <c r="L23" s="28">
        <v>1640</v>
      </c>
      <c r="M23" s="13">
        <v>9503</v>
      </c>
      <c r="N23" s="13">
        <v>149420</v>
      </c>
      <c r="O23" s="13">
        <v>38897</v>
      </c>
      <c r="P23" s="28">
        <v>248</v>
      </c>
      <c r="Q23" s="13">
        <v>39532</v>
      </c>
      <c r="R23" s="28" t="s">
        <v>78</v>
      </c>
      <c r="S23" s="28" t="s">
        <v>78</v>
      </c>
      <c r="T23" s="26" t="s">
        <v>78</v>
      </c>
      <c r="U23" s="25" t="s">
        <v>106</v>
      </c>
    </row>
    <row r="24" spans="1:21" s="13" customFormat="1" ht="12.75" customHeight="1">
      <c r="A24" s="61" t="s">
        <v>107</v>
      </c>
      <c r="B24" s="62"/>
      <c r="C24" s="13">
        <f t="shared" si="2"/>
        <v>5147414</v>
      </c>
      <c r="D24" s="13">
        <f t="shared" si="3"/>
        <v>1274182</v>
      </c>
      <c r="E24" s="13">
        <v>2500</v>
      </c>
      <c r="F24" s="13">
        <v>1269358</v>
      </c>
      <c r="G24" s="45">
        <v>1884</v>
      </c>
      <c r="H24" s="13">
        <v>440</v>
      </c>
      <c r="I24" s="13">
        <f t="shared" si="4"/>
        <v>3869804</v>
      </c>
      <c r="J24" s="13">
        <v>1025938</v>
      </c>
      <c r="K24" s="13">
        <v>105161</v>
      </c>
      <c r="L24" s="13">
        <v>25505</v>
      </c>
      <c r="M24" s="13">
        <v>75732</v>
      </c>
      <c r="N24" s="13">
        <v>2069543</v>
      </c>
      <c r="O24" s="13">
        <v>50689</v>
      </c>
      <c r="P24" s="28" t="s">
        <v>78</v>
      </c>
      <c r="Q24" s="13">
        <v>517236</v>
      </c>
      <c r="R24" s="28" t="s">
        <v>78</v>
      </c>
      <c r="S24" s="28" t="s">
        <v>78</v>
      </c>
      <c r="T24" s="26">
        <v>3428</v>
      </c>
      <c r="U24" s="25" t="s">
        <v>108</v>
      </c>
    </row>
    <row r="25" spans="1:21" s="13" customFormat="1" ht="12.75" customHeight="1">
      <c r="A25" s="61" t="s">
        <v>109</v>
      </c>
      <c r="B25" s="62"/>
      <c r="C25" s="13">
        <v>4386037</v>
      </c>
      <c r="D25" s="13">
        <f t="shared" si="3"/>
        <v>3905780</v>
      </c>
      <c r="E25" s="13">
        <v>3724353</v>
      </c>
      <c r="F25" s="13">
        <v>12812</v>
      </c>
      <c r="G25" s="13">
        <v>89863</v>
      </c>
      <c r="H25" s="13">
        <v>78752</v>
      </c>
      <c r="I25" s="13">
        <f t="shared" si="4"/>
        <v>480257</v>
      </c>
      <c r="J25" s="13">
        <v>107862</v>
      </c>
      <c r="K25" s="13">
        <v>190819</v>
      </c>
      <c r="L25" s="13">
        <v>16</v>
      </c>
      <c r="M25" s="13">
        <v>142723</v>
      </c>
      <c r="N25" s="13">
        <v>11198</v>
      </c>
      <c r="O25" s="13">
        <v>3420</v>
      </c>
      <c r="P25" s="28">
        <v>500</v>
      </c>
      <c r="Q25" s="13">
        <v>9019</v>
      </c>
      <c r="R25" s="28" t="s">
        <v>78</v>
      </c>
      <c r="S25" s="28">
        <v>14700</v>
      </c>
      <c r="T25" s="26" t="s">
        <v>78</v>
      </c>
      <c r="U25" s="25" t="s">
        <v>110</v>
      </c>
    </row>
    <row r="26" spans="1:21" s="13" customFormat="1" ht="12.75" customHeight="1">
      <c r="A26" s="31"/>
      <c r="B26" s="15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48"/>
      <c r="N26" s="31"/>
      <c r="O26" s="31"/>
      <c r="P26" s="31"/>
      <c r="Q26" s="31"/>
      <c r="R26" s="31"/>
      <c r="S26" s="48"/>
      <c r="T26" s="48"/>
      <c r="U26" s="49"/>
    </row>
    <row r="27" spans="2:4" s="13" customFormat="1" ht="12.75" customHeight="1">
      <c r="B27" s="50" t="s">
        <v>111</v>
      </c>
      <c r="C27" s="51"/>
      <c r="D27" s="51"/>
    </row>
    <row r="28" spans="2:92" s="13" customFormat="1" ht="12.75" customHeight="1">
      <c r="B28" s="50" t="s">
        <v>112</v>
      </c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  <c r="BM28" s="46"/>
      <c r="BN28" s="46"/>
      <c r="BO28" s="46"/>
      <c r="BP28" s="46"/>
      <c r="BQ28" s="46"/>
      <c r="BR28" s="46"/>
      <c r="BS28" s="46"/>
      <c r="BT28" s="46"/>
      <c r="BU28" s="46"/>
      <c r="BV28" s="46"/>
      <c r="BW28" s="46"/>
      <c r="BX28" s="46"/>
      <c r="BY28" s="46"/>
      <c r="BZ28" s="46"/>
      <c r="CA28" s="46"/>
      <c r="CB28" s="46"/>
      <c r="CC28" s="46"/>
      <c r="CD28" s="46"/>
      <c r="CE28" s="46"/>
      <c r="CF28" s="46"/>
      <c r="CG28" s="46"/>
      <c r="CH28" s="46"/>
      <c r="CI28" s="46"/>
      <c r="CJ28" s="46"/>
      <c r="CK28" s="46"/>
      <c r="CL28" s="46"/>
      <c r="CM28" s="46"/>
      <c r="CN28" s="46"/>
    </row>
    <row r="29" s="13" customFormat="1" ht="12.75" customHeight="1">
      <c r="B29" s="52" t="s">
        <v>113</v>
      </c>
    </row>
    <row r="30" s="13" customFormat="1" ht="12" customHeight="1"/>
    <row r="32" spans="3:4" ht="17.25">
      <c r="C32" s="13"/>
      <c r="D32" s="13"/>
    </row>
  </sheetData>
  <sheetProtection/>
  <mergeCells count="21">
    <mergeCell ref="A2:B2"/>
    <mergeCell ref="T2:U2"/>
    <mergeCell ref="A3:B4"/>
    <mergeCell ref="C3:C4"/>
    <mergeCell ref="D3:H3"/>
    <mergeCell ref="T3:T4"/>
    <mergeCell ref="A5:B5"/>
    <mergeCell ref="A7:B7"/>
    <mergeCell ref="A13:B13"/>
    <mergeCell ref="A14:B14"/>
    <mergeCell ref="A15:B15"/>
    <mergeCell ref="A16:B16"/>
    <mergeCell ref="A23:B23"/>
    <mergeCell ref="A24:B24"/>
    <mergeCell ref="A25:B25"/>
    <mergeCell ref="A17:B17"/>
    <mergeCell ref="A18:B18"/>
    <mergeCell ref="A19:B19"/>
    <mergeCell ref="A20:B20"/>
    <mergeCell ref="A21:B21"/>
    <mergeCell ref="A22:B22"/>
  </mergeCells>
  <printOptions horizontalCentered="1"/>
  <pageMargins left="0.3937007874015748" right="0.3937007874015748" top="0.1968503937007874" bottom="0.3937007874015748" header="0.5118110236220472" footer="0.5118110236220472"/>
  <pageSetup fitToWidth="2" horizontalDpi="300" verticalDpi="300" orientation="portrait" paperSize="9" scale="76" r:id="rId1"/>
  <colBreaks count="1" manualBreakCount="1">
    <brk id="10" max="2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2009-04-28T05:39:18Z</dcterms:created>
  <dcterms:modified xsi:type="dcterms:W3CDTF">2009-04-30T00:00:36Z</dcterms:modified>
  <cp:category/>
  <cp:version/>
  <cp:contentType/>
  <cp:contentStatus/>
</cp:coreProperties>
</file>