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'208'!$B$1:$D$16</definedName>
    <definedName name="_10.電気_ガスおよび水道">#REF!</definedName>
    <definedName name="_xlnm.Print_Area" localSheetId="0">'208'!$A$1:$Q$84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<sst xmlns="http://schemas.openxmlformats.org/spreadsheetml/2006/main" count="179" uniqueCount="176">
  <si>
    <t>208． 市    町    村    税    徴    収    状    況</t>
  </si>
  <si>
    <t>（単位　1000円）</t>
  </si>
  <si>
    <t>年度および</t>
  </si>
  <si>
    <t>総     額</t>
  </si>
  <si>
    <t>普   　　　　　    　　    通     　　    　　　　　　  税</t>
  </si>
  <si>
    <t>目 的 税</t>
  </si>
  <si>
    <t>標　示　番　号</t>
  </si>
  <si>
    <t>市  町  村</t>
  </si>
  <si>
    <t>調  定  額</t>
  </si>
  <si>
    <t>収  入  額</t>
  </si>
  <si>
    <t>徴 収 率</t>
  </si>
  <si>
    <t>総    額</t>
  </si>
  <si>
    <t>市町村民税</t>
  </si>
  <si>
    <t>固定資産税</t>
  </si>
  <si>
    <t>軽自動車税</t>
  </si>
  <si>
    <t>市町村</t>
  </si>
  <si>
    <t>電  気  税</t>
  </si>
  <si>
    <t>ガ  ス  税</t>
  </si>
  <si>
    <t>鉱 産 税</t>
  </si>
  <si>
    <t>木材引取税</t>
  </si>
  <si>
    <t xml:space="preserve">特別土地  </t>
  </si>
  <si>
    <t>たばこ消費税</t>
  </si>
  <si>
    <t>保  有  税</t>
  </si>
  <si>
    <t>昭和49年度</t>
  </si>
  <si>
    <t>49</t>
  </si>
  <si>
    <t>50</t>
  </si>
  <si>
    <t>50</t>
  </si>
  <si>
    <t>51</t>
  </si>
  <si>
    <t>52</t>
  </si>
  <si>
    <t>52</t>
  </si>
  <si>
    <t xml:space="preserve"> 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</si>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</sst>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_ ;_ * \-#,##0_ ;_ * &quot;-&quot;??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1" fontId="2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Border="1" applyAlignment="1" applyProtection="1">
      <alignment horizontal="centerContinuous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Continuous"/>
      <protection/>
    </xf>
    <xf numFmtId="41" fontId="6" fillId="0" borderId="10" xfId="0" applyNumberFormat="1" applyFont="1" applyBorder="1" applyAlignment="1" applyProtection="1">
      <alignment horizontal="centerContinuous"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2" fillId="0" borderId="11" xfId="0" applyNumberFormat="1" applyFont="1" applyBorder="1" applyAlignment="1" applyProtection="1">
      <alignment horizontal="centerContinuous" vertical="center"/>
      <protection locked="0"/>
    </xf>
    <xf numFmtId="41" fontId="2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12" xfId="0" applyNumberFormat="1" applyFont="1" applyBorder="1" applyAlignment="1" applyProtection="1">
      <alignment horizontal="centerContinuous" vertical="center"/>
      <protection locked="0"/>
    </xf>
    <xf numFmtId="41" fontId="2" fillId="0" borderId="0" xfId="0" applyNumberFormat="1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horizontal="centerContinuous" vertical="center"/>
      <protection/>
    </xf>
    <xf numFmtId="41" fontId="2" fillId="0" borderId="0" xfId="0" applyNumberFormat="1" applyFont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distributed" vertical="center"/>
      <protection locked="0"/>
    </xf>
    <xf numFmtId="0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14" xfId="0" applyNumberFormat="1" applyFont="1" applyBorder="1" applyAlignment="1" applyProtection="1">
      <alignment horizontal="distributed" vertical="center"/>
      <protection locked="0"/>
    </xf>
    <xf numFmtId="0" fontId="2" fillId="0" borderId="12" xfId="0" applyNumberFormat="1" applyFont="1" applyBorder="1" applyAlignment="1" applyProtection="1">
      <alignment horizontal="distributed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center"/>
      <protection locked="0"/>
    </xf>
    <xf numFmtId="41" fontId="8" fillId="0" borderId="15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5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8" fillId="0" borderId="15" xfId="0" applyNumberFormat="1" applyFont="1" applyBorder="1" applyAlignment="1" applyProtection="1">
      <alignment horizontal="center"/>
      <protection locked="0"/>
    </xf>
    <xf numFmtId="177" fontId="8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distributed"/>
      <protection locked="0"/>
    </xf>
    <xf numFmtId="41" fontId="6" fillId="0" borderId="15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center"/>
      <protection/>
    </xf>
    <xf numFmtId="178" fontId="8" fillId="0" borderId="15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left"/>
      <protection/>
    </xf>
    <xf numFmtId="178" fontId="6" fillId="0" borderId="12" xfId="0" applyNumberFormat="1" applyFont="1" applyBorder="1" applyAlignment="1" applyProtection="1">
      <alignment horizontal="distributed"/>
      <protection locked="0"/>
    </xf>
    <xf numFmtId="41" fontId="6" fillId="0" borderId="11" xfId="0" applyNumberFormat="1" applyFont="1" applyBorder="1" applyAlignment="1" applyProtection="1">
      <alignment/>
      <protection/>
    </xf>
    <xf numFmtId="41" fontId="6" fillId="0" borderId="12" xfId="0" applyNumberFormat="1" applyFont="1" applyBorder="1" applyAlignment="1" applyProtection="1">
      <alignment/>
      <protection locked="0"/>
    </xf>
    <xf numFmtId="176" fontId="6" fillId="0" borderId="12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41" fontId="6" fillId="0" borderId="11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 horizontal="center"/>
      <protection/>
    </xf>
    <xf numFmtId="178" fontId="8" fillId="0" borderId="0" xfId="0" applyNumberFormat="1" applyFont="1" applyBorder="1" applyAlignment="1" applyProtection="1">
      <alignment horizontal="distributed"/>
      <protection locked="0"/>
    </xf>
    <xf numFmtId="0" fontId="8" fillId="0" borderId="18" xfId="0" applyFont="1" applyBorder="1" applyAlignment="1">
      <alignment horizontal="distributed"/>
    </xf>
    <xf numFmtId="41" fontId="2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49" fontId="6" fillId="0" borderId="17" xfId="0" applyNumberFormat="1" applyFont="1" applyBorder="1" applyAlignment="1" applyProtection="1">
      <alignment horizontal="distributed"/>
      <protection locked="0"/>
    </xf>
    <xf numFmtId="0" fontId="6" fillId="0" borderId="19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41" fontId="2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1" fontId="2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/>
    </xf>
    <xf numFmtId="41" fontId="6" fillId="0" borderId="1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horizontal="center"/>
      <protection/>
    </xf>
    <xf numFmtId="4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41" fontId="2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vertical="center"/>
    </xf>
    <xf numFmtId="0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2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A58">
      <selection activeCell="P79" sqref="P79"/>
    </sheetView>
  </sheetViews>
  <sheetFormatPr defaultColWidth="15.25390625" defaultRowHeight="12" customHeight="1"/>
  <cols>
    <col min="1" max="1" width="3.875" style="1" customWidth="1"/>
    <col min="2" max="2" width="11.75390625" style="1" customWidth="1"/>
    <col min="3" max="4" width="13.75390625" style="1" customWidth="1"/>
    <col min="5" max="5" width="8.875" style="76" customWidth="1"/>
    <col min="6" max="8" width="13.75390625" style="1" customWidth="1"/>
    <col min="9" max="14" width="12.125" style="1" customWidth="1"/>
    <col min="15" max="15" width="12.125" style="75" customWidth="1"/>
    <col min="16" max="16" width="12.125" style="1" customWidth="1"/>
    <col min="17" max="17" width="4.75390625" style="77" customWidth="1"/>
    <col min="18" max="18" width="15.25390625" style="1" customWidth="1"/>
    <col min="19" max="19" width="13.25390625" style="1" bestFit="1" customWidth="1"/>
    <col min="20" max="20" width="12.25390625" style="1" bestFit="1" customWidth="1"/>
    <col min="21" max="21" width="13.25390625" style="1" bestFit="1" customWidth="1"/>
    <col min="22" max="22" width="11.625" style="1" bestFit="1" customWidth="1"/>
    <col min="23" max="23" width="12.25390625" style="1" bestFit="1" customWidth="1"/>
    <col min="24" max="24" width="11.625" style="1" bestFit="1" customWidth="1"/>
    <col min="25" max="25" width="12.25390625" style="1" bestFit="1" customWidth="1"/>
    <col min="26" max="26" width="11.625" style="1" bestFit="1" customWidth="1"/>
    <col min="27" max="16384" width="15.25390625" style="1" customWidth="1"/>
  </cols>
  <sheetData>
    <row r="1" spans="2:26" ht="15.75" customHeight="1"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P1" s="3"/>
      <c r="Q1" s="6"/>
      <c r="S1" s="7"/>
      <c r="T1" s="7"/>
      <c r="U1" s="7"/>
      <c r="V1" s="7"/>
      <c r="W1" s="7"/>
      <c r="X1" s="7"/>
      <c r="Y1" s="7"/>
      <c r="Z1" s="7"/>
    </row>
    <row r="2" spans="1:26" s="13" customFormat="1" ht="14.25" customHeight="1" thickBot="1">
      <c r="A2" s="92" t="s">
        <v>1</v>
      </c>
      <c r="B2" s="92"/>
      <c r="C2" s="92"/>
      <c r="D2" s="8"/>
      <c r="E2" s="9"/>
      <c r="F2" s="10"/>
      <c r="G2" s="8"/>
      <c r="H2" s="11"/>
      <c r="I2" s="8"/>
      <c r="J2" s="11"/>
      <c r="K2" s="11"/>
      <c r="L2" s="11"/>
      <c r="M2" s="11"/>
      <c r="N2" s="11"/>
      <c r="O2" s="11"/>
      <c r="P2" s="11"/>
      <c r="Q2" s="12"/>
      <c r="S2" s="93"/>
      <c r="T2" s="93"/>
      <c r="U2" s="93"/>
      <c r="V2" s="93"/>
      <c r="W2" s="93"/>
      <c r="X2" s="93"/>
      <c r="Y2" s="93"/>
      <c r="Z2" s="93"/>
    </row>
    <row r="3" spans="1:26" s="19" customFormat="1" ht="22.5" customHeight="1" thickTop="1">
      <c r="A3" s="94" t="s">
        <v>2</v>
      </c>
      <c r="B3" s="95"/>
      <c r="C3" s="14" t="s">
        <v>3</v>
      </c>
      <c r="D3" s="15"/>
      <c r="E3" s="16"/>
      <c r="F3" s="14" t="s">
        <v>4</v>
      </c>
      <c r="G3" s="15"/>
      <c r="H3" s="15"/>
      <c r="I3" s="15"/>
      <c r="J3" s="15"/>
      <c r="K3" s="15"/>
      <c r="L3" s="15"/>
      <c r="M3" s="15"/>
      <c r="N3" s="15"/>
      <c r="O3" s="15"/>
      <c r="P3" s="96" t="s">
        <v>5</v>
      </c>
      <c r="Q3" s="98" t="s">
        <v>6</v>
      </c>
      <c r="R3" s="17"/>
      <c r="S3" s="18"/>
      <c r="T3" s="18"/>
      <c r="U3" s="18"/>
      <c r="V3" s="18"/>
      <c r="W3" s="18"/>
      <c r="X3" s="18"/>
      <c r="Y3" s="18"/>
      <c r="Z3" s="18"/>
    </row>
    <row r="4" spans="1:26" s="19" customFormat="1" ht="12" customHeight="1">
      <c r="A4" s="101" t="s">
        <v>7</v>
      </c>
      <c r="B4" s="102"/>
      <c r="C4" s="80" t="s">
        <v>8</v>
      </c>
      <c r="D4" s="80" t="s">
        <v>9</v>
      </c>
      <c r="E4" s="104" t="s">
        <v>10</v>
      </c>
      <c r="F4" s="80" t="s">
        <v>11</v>
      </c>
      <c r="G4" s="80" t="s">
        <v>12</v>
      </c>
      <c r="H4" s="88" t="s">
        <v>13</v>
      </c>
      <c r="I4" s="90" t="s">
        <v>14</v>
      </c>
      <c r="J4" s="20" t="s">
        <v>15</v>
      </c>
      <c r="K4" s="80" t="s">
        <v>16</v>
      </c>
      <c r="L4" s="80" t="s">
        <v>17</v>
      </c>
      <c r="M4" s="80" t="s">
        <v>18</v>
      </c>
      <c r="N4" s="80" t="s">
        <v>19</v>
      </c>
      <c r="O4" s="21" t="s">
        <v>20</v>
      </c>
      <c r="P4" s="97"/>
      <c r="Q4" s="99"/>
      <c r="R4" s="17"/>
      <c r="S4" s="18"/>
      <c r="T4" s="18"/>
      <c r="U4" s="18"/>
      <c r="V4" s="18"/>
      <c r="W4" s="18"/>
      <c r="X4" s="18"/>
      <c r="Y4" s="18"/>
      <c r="Z4" s="18"/>
    </row>
    <row r="5" spans="1:26" s="19" customFormat="1" ht="12" customHeight="1">
      <c r="A5" s="103"/>
      <c r="B5" s="91"/>
      <c r="C5" s="81"/>
      <c r="D5" s="81"/>
      <c r="E5" s="81"/>
      <c r="F5" s="81"/>
      <c r="G5" s="81"/>
      <c r="H5" s="89"/>
      <c r="I5" s="91"/>
      <c r="J5" s="22" t="s">
        <v>21</v>
      </c>
      <c r="K5" s="81"/>
      <c r="L5" s="81"/>
      <c r="M5" s="81"/>
      <c r="N5" s="81"/>
      <c r="O5" s="23" t="s">
        <v>22</v>
      </c>
      <c r="P5" s="81"/>
      <c r="Q5" s="100"/>
      <c r="R5" s="24"/>
      <c r="S5" s="24"/>
      <c r="T5" s="24"/>
      <c r="U5" s="24"/>
      <c r="V5" s="24"/>
      <c r="W5" s="24"/>
      <c r="X5" s="24"/>
      <c r="Y5" s="24"/>
      <c r="Z5" s="24"/>
    </row>
    <row r="6" spans="1:26" s="13" customFormat="1" ht="13.5" customHeight="1">
      <c r="A6" s="82" t="s">
        <v>23</v>
      </c>
      <c r="B6" s="83"/>
      <c r="C6" s="25">
        <v>29106446</v>
      </c>
      <c r="D6" s="26">
        <v>28458268</v>
      </c>
      <c r="E6" s="27">
        <f aca="true" t="shared" si="0" ref="E6:E66">100*D6/C6</f>
        <v>97.77307748256176</v>
      </c>
      <c r="F6" s="28">
        <f>SUM(G6:H6:I6:J6:K6:L6:M6:N6:O6)</f>
        <v>27370660</v>
      </c>
      <c r="G6" s="29">
        <v>11802959</v>
      </c>
      <c r="H6" s="30">
        <v>10745563</v>
      </c>
      <c r="I6" s="30">
        <v>398740</v>
      </c>
      <c r="J6" s="30">
        <v>2190495</v>
      </c>
      <c r="K6" s="30">
        <v>1348352</v>
      </c>
      <c r="L6" s="30">
        <v>34514</v>
      </c>
      <c r="M6" s="30">
        <v>23641</v>
      </c>
      <c r="N6" s="30">
        <v>75612</v>
      </c>
      <c r="O6" s="31">
        <v>750784</v>
      </c>
      <c r="P6" s="31">
        <v>1087608</v>
      </c>
      <c r="Q6" s="32" t="s">
        <v>24</v>
      </c>
      <c r="S6" s="33"/>
      <c r="T6" s="33"/>
      <c r="U6" s="34"/>
      <c r="V6" s="35"/>
      <c r="W6" s="33"/>
      <c r="X6" s="33"/>
      <c r="Y6" s="34"/>
      <c r="Z6" s="35"/>
    </row>
    <row r="7" spans="1:26" s="13" customFormat="1" ht="13.5" customHeight="1">
      <c r="A7" s="84" t="s">
        <v>25</v>
      </c>
      <c r="B7" s="85"/>
      <c r="C7" s="25">
        <v>32337523</v>
      </c>
      <c r="D7" s="26">
        <v>31556199</v>
      </c>
      <c r="E7" s="27">
        <f t="shared" si="0"/>
        <v>97.58384709923516</v>
      </c>
      <c r="F7" s="28">
        <v>30343559</v>
      </c>
      <c r="G7" s="29">
        <v>12596404</v>
      </c>
      <c r="H7" s="30">
        <v>12885804</v>
      </c>
      <c r="I7" s="30">
        <v>396678</v>
      </c>
      <c r="J7" s="30">
        <v>2336698</v>
      </c>
      <c r="K7" s="30">
        <v>1330209</v>
      </c>
      <c r="L7" s="30">
        <v>35845</v>
      </c>
      <c r="M7" s="30">
        <v>25641</v>
      </c>
      <c r="N7" s="30">
        <v>77809</v>
      </c>
      <c r="O7" s="31">
        <v>658732</v>
      </c>
      <c r="P7" s="31">
        <v>1212640</v>
      </c>
      <c r="Q7" s="36" t="s">
        <v>26</v>
      </c>
      <c r="S7" s="33"/>
      <c r="T7" s="33"/>
      <c r="U7" s="34"/>
      <c r="V7" s="35"/>
      <c r="W7" s="33"/>
      <c r="X7" s="33"/>
      <c r="Y7" s="34"/>
      <c r="Z7" s="35"/>
    </row>
    <row r="8" spans="1:26" s="13" customFormat="1" ht="13.5" customHeight="1">
      <c r="A8" s="84" t="s">
        <v>27</v>
      </c>
      <c r="B8" s="85"/>
      <c r="C8" s="25">
        <v>38341834</v>
      </c>
      <c r="D8" s="26">
        <v>37461275</v>
      </c>
      <c r="E8" s="27">
        <f t="shared" si="0"/>
        <v>97.7033988514999</v>
      </c>
      <c r="F8" s="28">
        <f>SUM(G8:H8:I8:J8:K8:L8:M8:N8:O8)</f>
        <v>35822567</v>
      </c>
      <c r="G8" s="29">
        <v>14718682</v>
      </c>
      <c r="H8" s="30">
        <v>15316447</v>
      </c>
      <c r="I8" s="30">
        <v>505081</v>
      </c>
      <c r="J8" s="30">
        <v>2439526</v>
      </c>
      <c r="K8" s="30">
        <v>1773706</v>
      </c>
      <c r="L8" s="30">
        <v>39691</v>
      </c>
      <c r="M8" s="30">
        <v>32516</v>
      </c>
      <c r="N8" s="30">
        <v>87588</v>
      </c>
      <c r="O8" s="31">
        <v>909330</v>
      </c>
      <c r="P8" s="31">
        <v>1638708</v>
      </c>
      <c r="Q8" s="36" t="s">
        <v>27</v>
      </c>
      <c r="S8" s="33"/>
      <c r="T8" s="33"/>
      <c r="U8" s="34"/>
      <c r="V8" s="35"/>
      <c r="W8" s="33"/>
      <c r="X8" s="33"/>
      <c r="Y8" s="34"/>
      <c r="Z8" s="35"/>
    </row>
    <row r="9" spans="1:26" s="41" customFormat="1" ht="13.5" customHeight="1">
      <c r="A9" s="86" t="s">
        <v>28</v>
      </c>
      <c r="B9" s="87"/>
      <c r="C9" s="37">
        <f>SUM(C11:C12)</f>
        <v>47598321</v>
      </c>
      <c r="D9" s="38">
        <v>46585886</v>
      </c>
      <c r="E9" s="39">
        <f t="shared" si="0"/>
        <v>97.87296068699565</v>
      </c>
      <c r="F9" s="38">
        <f aca="true" t="shared" si="1" ref="F9:O9">SUM(F11:F12)</f>
        <v>43933681</v>
      </c>
      <c r="G9" s="38">
        <f t="shared" si="1"/>
        <v>17731010</v>
      </c>
      <c r="H9" s="38">
        <f t="shared" si="1"/>
        <v>18957481</v>
      </c>
      <c r="I9" s="38">
        <f t="shared" si="1"/>
        <v>495109</v>
      </c>
      <c r="J9" s="38">
        <f t="shared" si="1"/>
        <v>3690640</v>
      </c>
      <c r="K9" s="38">
        <f t="shared" si="1"/>
        <v>2243367</v>
      </c>
      <c r="L9" s="38">
        <f t="shared" si="1"/>
        <v>29673</v>
      </c>
      <c r="M9" s="38">
        <f t="shared" si="1"/>
        <v>34842</v>
      </c>
      <c r="N9" s="38">
        <f t="shared" si="1"/>
        <v>84997</v>
      </c>
      <c r="O9" s="38">
        <f t="shared" si="1"/>
        <v>666562</v>
      </c>
      <c r="P9" s="38">
        <v>2652205</v>
      </c>
      <c r="Q9" s="40" t="s">
        <v>29</v>
      </c>
      <c r="S9" s="42"/>
      <c r="T9" s="42"/>
      <c r="U9" s="43"/>
      <c r="V9" s="43"/>
      <c r="W9" s="42"/>
      <c r="X9" s="42"/>
      <c r="Y9" s="43"/>
      <c r="Z9" s="43"/>
    </row>
    <row r="10" spans="1:26" s="13" customFormat="1" ht="13.5" customHeight="1">
      <c r="A10" s="44"/>
      <c r="B10" s="45"/>
      <c r="C10" s="46"/>
      <c r="D10" s="47"/>
      <c r="E10" s="39" t="s">
        <v>30</v>
      </c>
      <c r="F10" s="47"/>
      <c r="G10" s="29"/>
      <c r="H10" s="30"/>
      <c r="I10" s="30"/>
      <c r="J10" s="30"/>
      <c r="K10" s="30"/>
      <c r="L10" s="30"/>
      <c r="M10" s="30"/>
      <c r="N10" s="30"/>
      <c r="O10" s="31"/>
      <c r="P10" s="31"/>
      <c r="Q10" s="36"/>
      <c r="S10" s="33"/>
      <c r="T10" s="33"/>
      <c r="U10" s="33"/>
      <c r="V10" s="35"/>
      <c r="W10" s="33"/>
      <c r="X10" s="33"/>
      <c r="Y10" s="33"/>
      <c r="Z10" s="35"/>
    </row>
    <row r="11" spans="1:17" s="41" customFormat="1" ht="13.5" customHeight="1">
      <c r="A11" s="78" t="s">
        <v>31</v>
      </c>
      <c r="B11" s="79"/>
      <c r="C11" s="37">
        <f>SUM(C14:C24)</f>
        <v>39925720</v>
      </c>
      <c r="D11" s="41">
        <f>SUM(D14:D24)</f>
        <v>39000840</v>
      </c>
      <c r="E11" s="39">
        <f t="shared" si="0"/>
        <v>97.68349825626188</v>
      </c>
      <c r="F11" s="38">
        <f aca="true" t="shared" si="2" ref="F11:P11">SUM(F14:F24)</f>
        <v>36414679</v>
      </c>
      <c r="G11" s="41">
        <f t="shared" si="2"/>
        <v>14862674</v>
      </c>
      <c r="H11" s="41">
        <f t="shared" si="2"/>
        <v>15969360</v>
      </c>
      <c r="I11" s="41">
        <f t="shared" si="2"/>
        <v>320187</v>
      </c>
      <c r="J11" s="41">
        <f t="shared" si="2"/>
        <v>2737858</v>
      </c>
      <c r="K11" s="41">
        <v>1919718</v>
      </c>
      <c r="L11" s="41">
        <f t="shared" si="2"/>
        <v>29673</v>
      </c>
      <c r="M11" s="41">
        <f t="shared" si="2"/>
        <v>34401</v>
      </c>
      <c r="N11" s="41">
        <f t="shared" si="2"/>
        <v>15243</v>
      </c>
      <c r="O11" s="38">
        <f t="shared" si="2"/>
        <v>525565</v>
      </c>
      <c r="P11" s="38">
        <f t="shared" si="2"/>
        <v>2586161</v>
      </c>
      <c r="Q11" s="48" t="s">
        <v>32</v>
      </c>
    </row>
    <row r="12" spans="1:26" s="41" customFormat="1" ht="13.5" customHeight="1">
      <c r="A12" s="78" t="s">
        <v>33</v>
      </c>
      <c r="B12" s="79"/>
      <c r="C12" s="37">
        <v>7672601</v>
      </c>
      <c r="D12" s="38">
        <v>7585886</v>
      </c>
      <c r="E12" s="39">
        <f t="shared" si="0"/>
        <v>98.86980959911769</v>
      </c>
      <c r="F12" s="49">
        <f>SUM(G12:H12:I12:J12:K12:L12:M12:N12:O12)</f>
        <v>7519002</v>
      </c>
      <c r="G12" s="38">
        <v>2868336</v>
      </c>
      <c r="H12" s="38">
        <v>2988121</v>
      </c>
      <c r="I12" s="38">
        <v>174922</v>
      </c>
      <c r="J12" s="38">
        <v>952782</v>
      </c>
      <c r="K12" s="38">
        <v>323649</v>
      </c>
      <c r="L12" s="38">
        <f>SUM(L25:L83)</f>
        <v>0</v>
      </c>
      <c r="M12" s="38">
        <f>SUM(M25:M83)</f>
        <v>441</v>
      </c>
      <c r="N12" s="38">
        <f>SUM(N25:N83)</f>
        <v>69754</v>
      </c>
      <c r="O12" s="38">
        <f>SUM(O25:O83)</f>
        <v>140997</v>
      </c>
      <c r="P12" s="38">
        <v>661044</v>
      </c>
      <c r="Q12" s="48" t="s">
        <v>34</v>
      </c>
      <c r="S12" s="38"/>
      <c r="T12" s="38"/>
      <c r="U12" s="38"/>
      <c r="V12" s="38"/>
      <c r="W12" s="38"/>
      <c r="X12" s="38"/>
      <c r="Y12" s="38"/>
      <c r="Z12" s="38"/>
    </row>
    <row r="13" spans="1:26" s="13" customFormat="1" ht="13.5" customHeight="1">
      <c r="A13" s="44"/>
      <c r="B13" s="50"/>
      <c r="C13" s="51"/>
      <c r="E13" s="27" t="s">
        <v>30</v>
      </c>
      <c r="F13" s="49"/>
      <c r="G13" s="31" t="s">
        <v>30</v>
      </c>
      <c r="H13" s="31"/>
      <c r="I13" s="31"/>
      <c r="J13" s="31"/>
      <c r="K13" s="31"/>
      <c r="L13" s="31"/>
      <c r="M13" s="31"/>
      <c r="N13" s="31"/>
      <c r="O13" s="31"/>
      <c r="P13" s="31"/>
      <c r="Q13" s="52"/>
      <c r="S13" s="53"/>
      <c r="T13" s="53"/>
      <c r="U13" s="53"/>
      <c r="V13" s="53"/>
      <c r="W13" s="53"/>
      <c r="X13" s="53"/>
      <c r="Y13" s="53"/>
      <c r="Z13" s="53"/>
    </row>
    <row r="14" spans="1:17" s="13" customFormat="1" ht="13.5" customHeight="1">
      <c r="A14" s="54">
        <v>1</v>
      </c>
      <c r="B14" s="55" t="s">
        <v>35</v>
      </c>
      <c r="C14" s="51">
        <v>22164301</v>
      </c>
      <c r="D14" s="31">
        <v>21779029</v>
      </c>
      <c r="E14" s="27">
        <f t="shared" si="0"/>
        <v>98.26174531739125</v>
      </c>
      <c r="F14" s="49">
        <f>SUM(G14:H14:I14:J14:K14:L14:M14:N14:O14)</f>
        <v>19921630</v>
      </c>
      <c r="G14" s="30">
        <v>7416581</v>
      </c>
      <c r="H14" s="30">
        <v>9781739</v>
      </c>
      <c r="I14" s="30">
        <v>109907</v>
      </c>
      <c r="J14" s="30">
        <v>1113754</v>
      </c>
      <c r="K14" s="30">
        <v>1151456</v>
      </c>
      <c r="L14" s="30">
        <v>19250</v>
      </c>
      <c r="M14" s="30">
        <v>0</v>
      </c>
      <c r="N14" s="30">
        <v>6</v>
      </c>
      <c r="O14" s="31">
        <v>328937</v>
      </c>
      <c r="P14" s="31">
        <v>1857399</v>
      </c>
      <c r="Q14" s="52" t="s">
        <v>36</v>
      </c>
    </row>
    <row r="15" spans="1:17" s="13" customFormat="1" ht="13.5" customHeight="1">
      <c r="A15" s="54">
        <v>2</v>
      </c>
      <c r="B15" s="55" t="s">
        <v>37</v>
      </c>
      <c r="C15" s="56">
        <v>6122221</v>
      </c>
      <c r="D15" s="30">
        <v>5812170</v>
      </c>
      <c r="E15" s="27">
        <f t="shared" si="0"/>
        <v>94.9356450869709</v>
      </c>
      <c r="F15" s="28">
        <f>SUM(G15:H15:I15:J15:K15:L15:M15:N15:O15)</f>
        <v>5336732</v>
      </c>
      <c r="G15" s="30">
        <v>2353700</v>
      </c>
      <c r="H15" s="30">
        <v>2112249</v>
      </c>
      <c r="I15" s="30">
        <v>43379</v>
      </c>
      <c r="J15" s="30">
        <v>517405</v>
      </c>
      <c r="K15" s="30">
        <v>209327</v>
      </c>
      <c r="L15" s="30">
        <v>8862</v>
      </c>
      <c r="M15" s="30">
        <v>0</v>
      </c>
      <c r="N15" s="30">
        <v>957</v>
      </c>
      <c r="O15" s="31">
        <v>90853</v>
      </c>
      <c r="P15" s="31">
        <v>475438</v>
      </c>
      <c r="Q15" s="52" t="s">
        <v>38</v>
      </c>
    </row>
    <row r="16" spans="1:17" s="13" customFormat="1" ht="13.5" customHeight="1">
      <c r="A16" s="54">
        <v>3</v>
      </c>
      <c r="B16" s="55" t="s">
        <v>39</v>
      </c>
      <c r="C16" s="56">
        <v>2125408</v>
      </c>
      <c r="D16" s="30">
        <v>2102554</v>
      </c>
      <c r="E16" s="27">
        <f t="shared" si="0"/>
        <v>98.92472410003161</v>
      </c>
      <c r="F16" s="28">
        <f>SUM(G16:H16:I16:J16:K16:L16:M16:N16:O16)</f>
        <v>2048960</v>
      </c>
      <c r="G16" s="30">
        <v>1023727</v>
      </c>
      <c r="H16" s="30">
        <v>675595</v>
      </c>
      <c r="I16" s="30">
        <v>24804</v>
      </c>
      <c r="J16" s="30">
        <v>205235</v>
      </c>
      <c r="K16" s="30">
        <v>105725</v>
      </c>
      <c r="L16" s="30">
        <v>1561</v>
      </c>
      <c r="M16" s="30">
        <v>0</v>
      </c>
      <c r="N16" s="30">
        <v>0</v>
      </c>
      <c r="O16" s="31">
        <v>12313</v>
      </c>
      <c r="P16" s="31">
        <v>53594</v>
      </c>
      <c r="Q16" s="52" t="s">
        <v>40</v>
      </c>
    </row>
    <row r="17" spans="1:17" s="13" customFormat="1" ht="13.5" customHeight="1">
      <c r="A17" s="54">
        <v>4</v>
      </c>
      <c r="B17" s="55" t="s">
        <v>41</v>
      </c>
      <c r="C17" s="56">
        <v>2075776</v>
      </c>
      <c r="D17" s="30">
        <v>2054802</v>
      </c>
      <c r="E17" s="27">
        <f t="shared" si="0"/>
        <v>98.98958269100326</v>
      </c>
      <c r="F17" s="28">
        <f>SUM(G17:H17:I17:J17:K17:L17:M17:N17:O17)</f>
        <v>1966463</v>
      </c>
      <c r="G17" s="30">
        <v>871295</v>
      </c>
      <c r="H17" s="30">
        <v>769044</v>
      </c>
      <c r="I17" s="30">
        <v>31178</v>
      </c>
      <c r="J17" s="30">
        <v>179942</v>
      </c>
      <c r="K17" s="30">
        <v>89113</v>
      </c>
      <c r="L17" s="30">
        <v>0</v>
      </c>
      <c r="M17" s="30">
        <v>0</v>
      </c>
      <c r="N17" s="30">
        <v>10535</v>
      </c>
      <c r="O17" s="31">
        <v>15356</v>
      </c>
      <c r="P17" s="31">
        <v>88339</v>
      </c>
      <c r="Q17" s="52" t="s">
        <v>42</v>
      </c>
    </row>
    <row r="18" spans="1:17" s="13" customFormat="1" ht="13.5" customHeight="1">
      <c r="A18" s="54">
        <v>5</v>
      </c>
      <c r="B18" s="55" t="s">
        <v>43</v>
      </c>
      <c r="C18" s="56">
        <v>2012133</v>
      </c>
      <c r="D18" s="30">
        <v>1924762</v>
      </c>
      <c r="E18" s="27">
        <f t="shared" si="0"/>
        <v>95.65779200480286</v>
      </c>
      <c r="F18" s="28">
        <f>SUM(G18:H18:I18:J18:K18:L18:M18:N18:O18)</f>
        <v>1875451</v>
      </c>
      <c r="G18" s="30">
        <v>842329</v>
      </c>
      <c r="H18" s="30">
        <v>718551</v>
      </c>
      <c r="I18" s="30">
        <v>21383</v>
      </c>
      <c r="J18" s="30">
        <v>170410</v>
      </c>
      <c r="K18" s="30">
        <v>118030</v>
      </c>
      <c r="L18" s="30">
        <v>0</v>
      </c>
      <c r="M18" s="30">
        <v>0</v>
      </c>
      <c r="N18" s="30">
        <v>1108</v>
      </c>
      <c r="O18" s="31">
        <v>3640</v>
      </c>
      <c r="P18" s="31">
        <v>49311</v>
      </c>
      <c r="Q18" s="52" t="s">
        <v>44</v>
      </c>
    </row>
    <row r="19" spans="1:17" s="13" customFormat="1" ht="13.5" customHeight="1">
      <c r="A19" s="54">
        <v>6</v>
      </c>
      <c r="B19" s="55" t="s">
        <v>45</v>
      </c>
      <c r="C19" s="56">
        <v>1262651</v>
      </c>
      <c r="D19" s="30">
        <v>1247384</v>
      </c>
      <c r="E19" s="27">
        <f t="shared" si="0"/>
        <v>98.79087728913215</v>
      </c>
      <c r="F19" s="28">
        <v>1213149</v>
      </c>
      <c r="G19" s="30">
        <v>612166</v>
      </c>
      <c r="H19" s="30">
        <v>409151</v>
      </c>
      <c r="I19" s="30">
        <v>17415</v>
      </c>
      <c r="J19" s="30">
        <v>106260</v>
      </c>
      <c r="K19" s="30">
        <v>28028</v>
      </c>
      <c r="L19" s="30">
        <v>0</v>
      </c>
      <c r="M19" s="30">
        <v>0</v>
      </c>
      <c r="N19" s="30">
        <v>4</v>
      </c>
      <c r="O19" s="31">
        <v>10125</v>
      </c>
      <c r="P19" s="31">
        <v>34235</v>
      </c>
      <c r="Q19" s="52" t="s">
        <v>46</v>
      </c>
    </row>
    <row r="20" spans="1:17" s="13" customFormat="1" ht="13.5" customHeight="1">
      <c r="A20" s="54">
        <v>7</v>
      </c>
      <c r="B20" s="55" t="s">
        <v>47</v>
      </c>
      <c r="C20" s="56">
        <v>1377354</v>
      </c>
      <c r="D20" s="30">
        <v>1360347</v>
      </c>
      <c r="E20" s="27">
        <f t="shared" si="0"/>
        <v>98.76524117982741</v>
      </c>
      <c r="F20" s="28">
        <f>SUM(G20:H20:I20:J20:K20:L20:M20:N20:O20)</f>
        <v>1339654</v>
      </c>
      <c r="G20" s="30">
        <v>482971</v>
      </c>
      <c r="H20" s="30">
        <v>623051</v>
      </c>
      <c r="I20" s="30">
        <v>10725</v>
      </c>
      <c r="J20" s="30">
        <v>94353</v>
      </c>
      <c r="K20" s="30">
        <v>52625</v>
      </c>
      <c r="L20" s="30">
        <v>0</v>
      </c>
      <c r="M20" s="30">
        <v>34401</v>
      </c>
      <c r="N20" s="30">
        <v>6</v>
      </c>
      <c r="O20" s="31">
        <v>41522</v>
      </c>
      <c r="P20" s="31">
        <v>20693</v>
      </c>
      <c r="Q20" s="52" t="s">
        <v>48</v>
      </c>
    </row>
    <row r="21" spans="1:17" s="13" customFormat="1" ht="13.5" customHeight="1">
      <c r="A21" s="54">
        <v>8</v>
      </c>
      <c r="B21" s="55" t="s">
        <v>49</v>
      </c>
      <c r="C21" s="56">
        <v>535612</v>
      </c>
      <c r="D21" s="30">
        <v>530137</v>
      </c>
      <c r="E21" s="27">
        <f t="shared" si="0"/>
        <v>98.97780482886866</v>
      </c>
      <c r="F21" s="28">
        <f>SUM(G21:H21:I21:J21:K21:L21:M21:N21:O21)</f>
        <v>522985</v>
      </c>
      <c r="G21" s="30">
        <v>258337</v>
      </c>
      <c r="H21" s="30">
        <v>156494</v>
      </c>
      <c r="I21" s="30">
        <v>12548</v>
      </c>
      <c r="J21" s="30">
        <v>72538</v>
      </c>
      <c r="K21" s="30">
        <v>20626</v>
      </c>
      <c r="L21" s="30">
        <v>0</v>
      </c>
      <c r="M21" s="30">
        <v>0</v>
      </c>
      <c r="N21" s="30">
        <v>1903</v>
      </c>
      <c r="O21" s="31">
        <v>539</v>
      </c>
      <c r="P21" s="31">
        <v>7152</v>
      </c>
      <c r="Q21" s="52" t="s">
        <v>50</v>
      </c>
    </row>
    <row r="22" spans="1:17" s="13" customFormat="1" ht="13.5" customHeight="1">
      <c r="A22" s="54">
        <v>9</v>
      </c>
      <c r="B22" s="55" t="s">
        <v>51</v>
      </c>
      <c r="C22" s="56">
        <v>524960</v>
      </c>
      <c r="D22" s="30">
        <v>512579</v>
      </c>
      <c r="E22" s="27">
        <f t="shared" si="0"/>
        <v>97.64153459311186</v>
      </c>
      <c r="F22" s="28">
        <f>SUM(G22:H22:I22:J22:K22:L22:M22:N22:O22)</f>
        <v>512579</v>
      </c>
      <c r="G22" s="30">
        <v>238177</v>
      </c>
      <c r="H22" s="30">
        <v>168705</v>
      </c>
      <c r="I22" s="30">
        <v>10351</v>
      </c>
      <c r="J22" s="30">
        <v>65622</v>
      </c>
      <c r="K22" s="30">
        <v>26919</v>
      </c>
      <c r="L22" s="30">
        <v>0</v>
      </c>
      <c r="M22" s="30">
        <v>0</v>
      </c>
      <c r="N22" s="30">
        <v>318</v>
      </c>
      <c r="O22" s="31">
        <v>2487</v>
      </c>
      <c r="P22" s="31">
        <v>0</v>
      </c>
      <c r="Q22" s="52" t="s">
        <v>52</v>
      </c>
    </row>
    <row r="23" spans="1:17" s="13" customFormat="1" ht="13.5" customHeight="1">
      <c r="A23" s="54">
        <v>10</v>
      </c>
      <c r="B23" s="55" t="s">
        <v>53</v>
      </c>
      <c r="C23" s="56">
        <v>515398</v>
      </c>
      <c r="D23" s="30">
        <v>497344</v>
      </c>
      <c r="E23" s="27">
        <f t="shared" si="0"/>
        <v>96.49707604608477</v>
      </c>
      <c r="F23" s="28">
        <f>SUM(G23:H23:I23:J23:K23:L23:M23:N23:O23)</f>
        <v>497344</v>
      </c>
      <c r="G23" s="30">
        <v>182811</v>
      </c>
      <c r="H23" s="30">
        <v>197209</v>
      </c>
      <c r="I23" s="30">
        <v>11560</v>
      </c>
      <c r="J23" s="30">
        <v>65774</v>
      </c>
      <c r="K23" s="30">
        <v>24390</v>
      </c>
      <c r="L23" s="30">
        <v>0</v>
      </c>
      <c r="M23" s="30">
        <v>0</v>
      </c>
      <c r="N23" s="30">
        <v>8</v>
      </c>
      <c r="O23" s="31">
        <v>15592</v>
      </c>
      <c r="P23" s="31">
        <v>0</v>
      </c>
      <c r="Q23" s="52" t="s">
        <v>54</v>
      </c>
    </row>
    <row r="24" spans="1:17" s="53" customFormat="1" ht="13.5" customHeight="1">
      <c r="A24" s="57">
        <v>11</v>
      </c>
      <c r="B24" s="55" t="s">
        <v>55</v>
      </c>
      <c r="C24" s="56">
        <v>1209906</v>
      </c>
      <c r="D24" s="30">
        <v>1179732</v>
      </c>
      <c r="E24" s="27">
        <f t="shared" si="0"/>
        <v>97.50608724975329</v>
      </c>
      <c r="F24" s="28">
        <f>SUM(G24:H24:I24:J24:K24:L24:M24:N24:O24)</f>
        <v>1179732</v>
      </c>
      <c r="G24" s="31">
        <v>580580</v>
      </c>
      <c r="H24" s="31">
        <v>357572</v>
      </c>
      <c r="I24" s="31">
        <v>26937</v>
      </c>
      <c r="J24" s="31">
        <v>146565</v>
      </c>
      <c r="K24" s="31">
        <v>63479</v>
      </c>
      <c r="L24" s="31">
        <v>0</v>
      </c>
      <c r="M24" s="31">
        <v>0</v>
      </c>
      <c r="N24" s="31">
        <v>398</v>
      </c>
      <c r="O24" s="31">
        <v>4201</v>
      </c>
      <c r="P24" s="31">
        <v>0</v>
      </c>
      <c r="Q24" s="52" t="s">
        <v>56</v>
      </c>
    </row>
    <row r="25" spans="1:23" s="38" customFormat="1" ht="13.5" customHeight="1">
      <c r="A25" s="78" t="s">
        <v>57</v>
      </c>
      <c r="B25" s="79"/>
      <c r="C25" s="37"/>
      <c r="Q25" s="48" t="s">
        <v>58</v>
      </c>
      <c r="S25" s="58"/>
      <c r="W25" s="58"/>
    </row>
    <row r="26" spans="1:17" s="53" customFormat="1" ht="13.5" customHeight="1">
      <c r="A26" s="57">
        <v>12</v>
      </c>
      <c r="B26" s="55" t="s">
        <v>59</v>
      </c>
      <c r="C26" s="56">
        <v>30856</v>
      </c>
      <c r="D26" s="31">
        <v>30234</v>
      </c>
      <c r="E26" s="27">
        <f t="shared" si="0"/>
        <v>97.98418459942961</v>
      </c>
      <c r="F26" s="28">
        <f>SUM(G26:H26:I26:J26:K26:L26:M26:N26:O26)</f>
        <v>30234</v>
      </c>
      <c r="G26" s="31">
        <v>10220</v>
      </c>
      <c r="H26" s="31">
        <v>11308</v>
      </c>
      <c r="I26" s="31">
        <v>1464</v>
      </c>
      <c r="J26" s="31">
        <v>5975</v>
      </c>
      <c r="K26" s="31">
        <v>1084</v>
      </c>
      <c r="L26" s="31">
        <v>0</v>
      </c>
      <c r="M26" s="31">
        <v>0</v>
      </c>
      <c r="N26" s="31">
        <v>183</v>
      </c>
      <c r="O26" s="31">
        <v>0</v>
      </c>
      <c r="P26" s="31">
        <f>Y26+Z26</f>
        <v>0</v>
      </c>
      <c r="Q26" s="52" t="s">
        <v>60</v>
      </c>
    </row>
    <row r="27" spans="1:17" s="53" customFormat="1" ht="13.5" customHeight="1">
      <c r="A27" s="57">
        <v>13</v>
      </c>
      <c r="B27" s="55" t="s">
        <v>61</v>
      </c>
      <c r="C27" s="56">
        <v>64750</v>
      </c>
      <c r="D27" s="31">
        <v>64407</v>
      </c>
      <c r="E27" s="27">
        <f t="shared" si="0"/>
        <v>99.47027027027028</v>
      </c>
      <c r="F27" s="28">
        <f>SUM(G27:H27:I27:J27:K27:L27:M27:N27:O27)</f>
        <v>64407</v>
      </c>
      <c r="G27" s="31">
        <v>25381</v>
      </c>
      <c r="H27" s="31">
        <v>17904</v>
      </c>
      <c r="I27" s="31">
        <v>2454</v>
      </c>
      <c r="J27" s="31">
        <v>12332</v>
      </c>
      <c r="K27" s="31">
        <v>3029</v>
      </c>
      <c r="L27" s="31">
        <v>0</v>
      </c>
      <c r="M27" s="31">
        <v>0</v>
      </c>
      <c r="N27" s="31">
        <v>137</v>
      </c>
      <c r="O27" s="31">
        <v>3170</v>
      </c>
      <c r="P27" s="31">
        <f>Y27+Z27</f>
        <v>0</v>
      </c>
      <c r="Q27" s="52" t="s">
        <v>62</v>
      </c>
    </row>
    <row r="28" spans="1:17" s="53" customFormat="1" ht="13.5" customHeight="1">
      <c r="A28" s="57">
        <v>14</v>
      </c>
      <c r="B28" s="55" t="s">
        <v>63</v>
      </c>
      <c r="C28" s="56">
        <v>79861</v>
      </c>
      <c r="D28" s="31">
        <v>79370</v>
      </c>
      <c r="E28" s="27">
        <f t="shared" si="0"/>
        <v>99.38518175329635</v>
      </c>
      <c r="F28" s="28">
        <f>SUM(G28:H28:I28:J28:K28:L28:M28:N28:O28)</f>
        <v>79370</v>
      </c>
      <c r="G28" s="31">
        <v>37355</v>
      </c>
      <c r="H28" s="31">
        <v>23655</v>
      </c>
      <c r="I28" s="31">
        <v>1928</v>
      </c>
      <c r="J28" s="31">
        <v>12155</v>
      </c>
      <c r="K28" s="31">
        <v>3483</v>
      </c>
      <c r="L28" s="31">
        <v>0</v>
      </c>
      <c r="M28" s="31">
        <v>0</v>
      </c>
      <c r="N28" s="31">
        <v>794</v>
      </c>
      <c r="O28" s="31">
        <v>0</v>
      </c>
      <c r="P28" s="31">
        <f>Y28+Z28</f>
        <v>0</v>
      </c>
      <c r="Q28" s="52" t="s">
        <v>64</v>
      </c>
    </row>
    <row r="29" spans="1:24" s="38" customFormat="1" ht="13.5" customHeight="1">
      <c r="A29" s="78" t="s">
        <v>65</v>
      </c>
      <c r="B29" s="79"/>
      <c r="C29" s="3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8" t="s">
        <v>66</v>
      </c>
      <c r="S29" s="58"/>
      <c r="T29" s="58"/>
      <c r="W29" s="58"/>
      <c r="X29" s="58"/>
    </row>
    <row r="30" spans="1:17" s="53" customFormat="1" ht="13.5" customHeight="1">
      <c r="A30" s="57">
        <v>15</v>
      </c>
      <c r="B30" s="55" t="s">
        <v>67</v>
      </c>
      <c r="C30" s="56">
        <v>124888</v>
      </c>
      <c r="D30" s="31">
        <v>122440</v>
      </c>
      <c r="E30" s="27">
        <f t="shared" si="0"/>
        <v>98.03984369995516</v>
      </c>
      <c r="F30" s="28">
        <f>SUM(G30:H30:I30:J30:K30:L30:M30:N30:O30)</f>
        <v>122440</v>
      </c>
      <c r="G30" s="31">
        <v>44763</v>
      </c>
      <c r="H30" s="31">
        <v>47501</v>
      </c>
      <c r="I30" s="31">
        <v>3777</v>
      </c>
      <c r="J30" s="31">
        <v>19706</v>
      </c>
      <c r="K30" s="31">
        <v>5611</v>
      </c>
      <c r="L30" s="31">
        <v>0</v>
      </c>
      <c r="M30" s="31">
        <v>0</v>
      </c>
      <c r="N30" s="31">
        <v>133</v>
      </c>
      <c r="O30" s="31">
        <v>949</v>
      </c>
      <c r="P30" s="31">
        <f>Y30+Z30</f>
        <v>0</v>
      </c>
      <c r="Q30" s="52" t="s">
        <v>68</v>
      </c>
    </row>
    <row r="31" spans="1:17" s="53" customFormat="1" ht="13.5" customHeight="1">
      <c r="A31" s="57">
        <v>16</v>
      </c>
      <c r="B31" s="55" t="s">
        <v>69</v>
      </c>
      <c r="C31" s="56">
        <v>49977</v>
      </c>
      <c r="D31" s="31">
        <v>49233</v>
      </c>
      <c r="E31" s="27">
        <f t="shared" si="0"/>
        <v>98.5113152049943</v>
      </c>
      <c r="F31" s="28">
        <f>SUM(G31:H31:I31:J31:K31:L31:M31:N31:O31)</f>
        <v>49233</v>
      </c>
      <c r="G31" s="31">
        <v>20878</v>
      </c>
      <c r="H31" s="31">
        <v>14251</v>
      </c>
      <c r="I31" s="31">
        <v>1001</v>
      </c>
      <c r="J31" s="31">
        <v>9604</v>
      </c>
      <c r="K31" s="31">
        <v>3499</v>
      </c>
      <c r="L31" s="31">
        <v>0</v>
      </c>
      <c r="M31" s="31">
        <v>0</v>
      </c>
      <c r="N31" s="31">
        <v>0</v>
      </c>
      <c r="O31" s="31">
        <v>0</v>
      </c>
      <c r="P31" s="31">
        <f>Y31+Z31</f>
        <v>0</v>
      </c>
      <c r="Q31" s="52" t="s">
        <v>70</v>
      </c>
    </row>
    <row r="32" spans="1:17" s="53" customFormat="1" ht="13.5" customHeight="1">
      <c r="A32" s="57">
        <v>17</v>
      </c>
      <c r="B32" s="55" t="s">
        <v>71</v>
      </c>
      <c r="C32" s="56">
        <v>320588</v>
      </c>
      <c r="D32" s="31">
        <v>313331</v>
      </c>
      <c r="E32" s="27">
        <f t="shared" si="0"/>
        <v>97.73634696245648</v>
      </c>
      <c r="F32" s="28">
        <f>SUM(G32:H32:I32:J32:K32:L32:M32:N32:O32)</f>
        <v>309458</v>
      </c>
      <c r="G32" s="31">
        <v>133700</v>
      </c>
      <c r="H32" s="31">
        <v>106421</v>
      </c>
      <c r="I32" s="31">
        <v>8648</v>
      </c>
      <c r="J32" s="31">
        <v>44933</v>
      </c>
      <c r="K32" s="31">
        <v>14861</v>
      </c>
      <c r="L32" s="31">
        <v>0</v>
      </c>
      <c r="M32" s="31">
        <v>0</v>
      </c>
      <c r="N32" s="31">
        <v>316</v>
      </c>
      <c r="O32" s="31">
        <v>579</v>
      </c>
      <c r="P32" s="31">
        <v>3873</v>
      </c>
      <c r="Q32" s="52" t="s">
        <v>72</v>
      </c>
    </row>
    <row r="33" spans="1:17" s="53" customFormat="1" ht="13.5" customHeight="1">
      <c r="A33" s="57">
        <v>18</v>
      </c>
      <c r="B33" s="55" t="s">
        <v>73</v>
      </c>
      <c r="C33" s="56">
        <v>145927</v>
      </c>
      <c r="D33" s="31">
        <v>143468</v>
      </c>
      <c r="E33" s="27">
        <f t="shared" si="0"/>
        <v>98.31491088009759</v>
      </c>
      <c r="F33" s="28">
        <f>SUM(G33:H33:I33:J33:K33:L33:M33:N33:O33)</f>
        <v>143468</v>
      </c>
      <c r="G33" s="31">
        <v>38646</v>
      </c>
      <c r="H33" s="31">
        <v>78679</v>
      </c>
      <c r="I33" s="31">
        <v>3166</v>
      </c>
      <c r="J33" s="31">
        <v>16694</v>
      </c>
      <c r="K33" s="31">
        <v>6094</v>
      </c>
      <c r="L33" s="31">
        <v>0</v>
      </c>
      <c r="M33" s="31">
        <v>0</v>
      </c>
      <c r="N33" s="31">
        <v>189</v>
      </c>
      <c r="O33" s="31">
        <v>0</v>
      </c>
      <c r="P33" s="31">
        <f>Y33+Z33</f>
        <v>0</v>
      </c>
      <c r="Q33" s="52" t="s">
        <v>74</v>
      </c>
    </row>
    <row r="34" spans="1:17" s="53" customFormat="1" ht="13.5" customHeight="1">
      <c r="A34" s="57">
        <v>19</v>
      </c>
      <c r="B34" s="55" t="s">
        <v>75</v>
      </c>
      <c r="C34" s="56">
        <v>194498</v>
      </c>
      <c r="D34" s="31">
        <v>192201</v>
      </c>
      <c r="E34" s="27">
        <f t="shared" si="0"/>
        <v>98.81901099240095</v>
      </c>
      <c r="F34" s="28">
        <f>SUM(G34:H34:I34:J34:K34:L34:M34:N34:O34)</f>
        <v>192201</v>
      </c>
      <c r="G34" s="31">
        <v>57613</v>
      </c>
      <c r="H34" s="31">
        <v>93057</v>
      </c>
      <c r="I34" s="31">
        <v>5512</v>
      </c>
      <c r="J34" s="31">
        <v>25638</v>
      </c>
      <c r="K34" s="31">
        <v>7953</v>
      </c>
      <c r="L34" s="31">
        <v>0</v>
      </c>
      <c r="M34" s="31">
        <v>0</v>
      </c>
      <c r="N34" s="31">
        <v>530</v>
      </c>
      <c r="O34" s="31">
        <v>1898</v>
      </c>
      <c r="P34" s="31">
        <f>Y34+Z34</f>
        <v>0</v>
      </c>
      <c r="Q34" s="52" t="s">
        <v>76</v>
      </c>
    </row>
    <row r="35" spans="1:17" s="38" customFormat="1" ht="13.5" customHeight="1">
      <c r="A35" s="78" t="s">
        <v>77</v>
      </c>
      <c r="B35" s="79"/>
      <c r="C35" s="37"/>
      <c r="Q35" s="48" t="s">
        <v>78</v>
      </c>
    </row>
    <row r="36" spans="1:17" s="53" customFormat="1" ht="13.5" customHeight="1">
      <c r="A36" s="57">
        <v>20</v>
      </c>
      <c r="B36" s="55" t="s">
        <v>79</v>
      </c>
      <c r="C36" s="56">
        <v>539346</v>
      </c>
      <c r="D36" s="31">
        <v>537216</v>
      </c>
      <c r="E36" s="27">
        <f t="shared" si="0"/>
        <v>99.6050772602374</v>
      </c>
      <c r="F36" s="28">
        <f>SUM(G36:H36:I36:J36:K36:L36:M36:N36:O36)</f>
        <v>537216</v>
      </c>
      <c r="G36" s="31">
        <v>231898</v>
      </c>
      <c r="H36" s="31">
        <v>181760</v>
      </c>
      <c r="I36" s="31">
        <v>8725</v>
      </c>
      <c r="J36" s="31">
        <v>56384</v>
      </c>
      <c r="K36" s="31">
        <v>26697</v>
      </c>
      <c r="L36" s="31">
        <v>0</v>
      </c>
      <c r="M36" s="31">
        <v>0</v>
      </c>
      <c r="N36" s="31">
        <v>0</v>
      </c>
      <c r="O36" s="31">
        <v>31752</v>
      </c>
      <c r="P36" s="31">
        <v>0</v>
      </c>
      <c r="Q36" s="52" t="s">
        <v>80</v>
      </c>
    </row>
    <row r="37" spans="1:17" s="53" customFormat="1" ht="13.5" customHeight="1">
      <c r="A37" s="57">
        <v>21</v>
      </c>
      <c r="B37" s="55" t="s">
        <v>81</v>
      </c>
      <c r="C37" s="56">
        <v>210789</v>
      </c>
      <c r="D37" s="31">
        <v>208090</v>
      </c>
      <c r="E37" s="27">
        <f t="shared" si="0"/>
        <v>98.71957265322195</v>
      </c>
      <c r="F37" s="28">
        <f>SUM(G37:H37:I37:J37:K37:L37:M37:N37:O37)</f>
        <v>208090</v>
      </c>
      <c r="G37" s="31">
        <v>68426</v>
      </c>
      <c r="H37" s="31">
        <v>91907</v>
      </c>
      <c r="I37" s="31">
        <v>4971</v>
      </c>
      <c r="J37" s="31">
        <v>31023</v>
      </c>
      <c r="K37" s="31">
        <v>8618</v>
      </c>
      <c r="L37" s="31">
        <v>0</v>
      </c>
      <c r="M37" s="31">
        <v>0</v>
      </c>
      <c r="N37" s="31">
        <v>1160</v>
      </c>
      <c r="O37" s="31">
        <v>1985</v>
      </c>
      <c r="P37" s="31">
        <v>0</v>
      </c>
      <c r="Q37" s="52" t="s">
        <v>82</v>
      </c>
    </row>
    <row r="38" spans="1:17" s="38" customFormat="1" ht="13.5" customHeight="1">
      <c r="A38" s="78" t="s">
        <v>83</v>
      </c>
      <c r="B38" s="79"/>
      <c r="C38" s="37"/>
      <c r="Q38" s="59" t="s">
        <v>84</v>
      </c>
    </row>
    <row r="39" spans="1:17" s="53" customFormat="1" ht="13.5" customHeight="1">
      <c r="A39" s="57">
        <v>22</v>
      </c>
      <c r="B39" s="55" t="s">
        <v>85</v>
      </c>
      <c r="C39" s="56">
        <v>115624</v>
      </c>
      <c r="D39" s="31">
        <v>112640</v>
      </c>
      <c r="E39" s="27">
        <f t="shared" si="0"/>
        <v>97.41922092299177</v>
      </c>
      <c r="F39" s="28">
        <v>112640</v>
      </c>
      <c r="G39" s="31">
        <v>39096</v>
      </c>
      <c r="H39" s="31">
        <v>44606</v>
      </c>
      <c r="I39" s="31">
        <v>3228</v>
      </c>
      <c r="J39" s="31">
        <v>16356</v>
      </c>
      <c r="K39" s="31">
        <v>2734</v>
      </c>
      <c r="L39" s="31">
        <v>0</v>
      </c>
      <c r="M39" s="31">
        <v>0</v>
      </c>
      <c r="N39" s="31">
        <v>1763</v>
      </c>
      <c r="O39" s="31">
        <v>1857</v>
      </c>
      <c r="P39" s="31">
        <f>Y39+Z39</f>
        <v>0</v>
      </c>
      <c r="Q39" s="52" t="s">
        <v>86</v>
      </c>
    </row>
    <row r="40" spans="1:17" s="53" customFormat="1" ht="13.5" customHeight="1">
      <c r="A40" s="57">
        <v>23</v>
      </c>
      <c r="B40" s="55" t="s">
        <v>87</v>
      </c>
      <c r="C40" s="56">
        <v>235537</v>
      </c>
      <c r="D40" s="31">
        <v>227335</v>
      </c>
      <c r="E40" s="27">
        <f t="shared" si="0"/>
        <v>96.51774455817981</v>
      </c>
      <c r="F40" s="28">
        <f>SUM(G40:H40:I40:J40:K40:L40:M40:N40:O40)</f>
        <v>227335</v>
      </c>
      <c r="G40" s="31">
        <v>82522</v>
      </c>
      <c r="H40" s="31">
        <v>101157</v>
      </c>
      <c r="I40" s="31">
        <v>5543</v>
      </c>
      <c r="J40" s="31">
        <v>24325</v>
      </c>
      <c r="K40" s="31">
        <v>9994</v>
      </c>
      <c r="L40" s="31">
        <v>0</v>
      </c>
      <c r="M40" s="31">
        <v>0</v>
      </c>
      <c r="N40" s="31">
        <v>0</v>
      </c>
      <c r="O40" s="31">
        <v>3794</v>
      </c>
      <c r="P40" s="31">
        <f>Y40+Z40</f>
        <v>0</v>
      </c>
      <c r="Q40" s="52" t="s">
        <v>88</v>
      </c>
    </row>
    <row r="41" spans="1:17" s="53" customFormat="1" ht="13.5" customHeight="1">
      <c r="A41" s="57">
        <v>24</v>
      </c>
      <c r="B41" s="55" t="s">
        <v>89</v>
      </c>
      <c r="C41" s="56">
        <v>195127</v>
      </c>
      <c r="D41" s="31">
        <v>193502</v>
      </c>
      <c r="E41" s="27">
        <f t="shared" si="0"/>
        <v>99.16720904846586</v>
      </c>
      <c r="F41" s="28">
        <f>SUM(G41:H41:I41:J41:K41:L41:M41:N41:O41)</f>
        <v>193502</v>
      </c>
      <c r="G41" s="31">
        <v>70204</v>
      </c>
      <c r="H41" s="31">
        <v>80922</v>
      </c>
      <c r="I41" s="31">
        <v>5529</v>
      </c>
      <c r="J41" s="31">
        <v>29017</v>
      </c>
      <c r="K41" s="31">
        <v>6870</v>
      </c>
      <c r="L41" s="31">
        <v>0</v>
      </c>
      <c r="M41" s="31">
        <v>0</v>
      </c>
      <c r="N41" s="31">
        <v>960</v>
      </c>
      <c r="O41" s="31">
        <v>0</v>
      </c>
      <c r="P41" s="31">
        <f>Y41+Z41</f>
        <v>0</v>
      </c>
      <c r="Q41" s="52" t="s">
        <v>90</v>
      </c>
    </row>
    <row r="42" spans="1:17" s="53" customFormat="1" ht="13.5" customHeight="1">
      <c r="A42" s="57">
        <v>25</v>
      </c>
      <c r="B42" s="55" t="s">
        <v>91</v>
      </c>
      <c r="C42" s="56">
        <v>435528</v>
      </c>
      <c r="D42" s="31">
        <v>432513</v>
      </c>
      <c r="E42" s="27">
        <f t="shared" si="0"/>
        <v>99.30773681600265</v>
      </c>
      <c r="F42" s="28">
        <f>SUM(G42:H42:I42:J42:K42:L42:M42:N42:O42)</f>
        <v>407137</v>
      </c>
      <c r="G42" s="31">
        <v>122924</v>
      </c>
      <c r="H42" s="31">
        <v>166855</v>
      </c>
      <c r="I42" s="31">
        <v>4127</v>
      </c>
      <c r="J42" s="31">
        <v>44534</v>
      </c>
      <c r="K42" s="31">
        <v>14829</v>
      </c>
      <c r="L42" s="31">
        <v>0</v>
      </c>
      <c r="M42" s="31">
        <v>105</v>
      </c>
      <c r="N42" s="31">
        <v>1604</v>
      </c>
      <c r="O42" s="31">
        <v>52159</v>
      </c>
      <c r="P42" s="31">
        <v>25376</v>
      </c>
      <c r="Q42" s="52" t="s">
        <v>92</v>
      </c>
    </row>
    <row r="43" spans="1:23" s="38" customFormat="1" ht="13.5" customHeight="1">
      <c r="A43" s="78" t="s">
        <v>93</v>
      </c>
      <c r="B43" s="79"/>
      <c r="C43" s="37"/>
      <c r="Q43" s="48" t="s">
        <v>94</v>
      </c>
      <c r="S43" s="58"/>
      <c r="W43" s="58"/>
    </row>
    <row r="44" spans="1:17" s="53" customFormat="1" ht="13.5" customHeight="1">
      <c r="A44" s="57">
        <v>26</v>
      </c>
      <c r="B44" s="55" t="s">
        <v>95</v>
      </c>
      <c r="C44" s="56">
        <v>720307</v>
      </c>
      <c r="D44" s="31">
        <v>710979</v>
      </c>
      <c r="E44" s="27">
        <f t="shared" si="0"/>
        <v>98.70499661949697</v>
      </c>
      <c r="F44" s="28">
        <f>SUM(G44:H44:I44:J44:K44:L44:M44:N44:O44)</f>
        <v>710979</v>
      </c>
      <c r="G44" s="31">
        <v>322722</v>
      </c>
      <c r="H44" s="31">
        <v>299150</v>
      </c>
      <c r="I44" s="31">
        <v>7070</v>
      </c>
      <c r="J44" s="31">
        <v>53331</v>
      </c>
      <c r="K44" s="31">
        <v>20969</v>
      </c>
      <c r="L44" s="31">
        <v>0</v>
      </c>
      <c r="M44" s="31">
        <v>0</v>
      </c>
      <c r="N44" s="31">
        <v>10</v>
      </c>
      <c r="O44" s="31">
        <v>7727</v>
      </c>
      <c r="P44" s="31">
        <v>0</v>
      </c>
      <c r="Q44" s="52" t="s">
        <v>96</v>
      </c>
    </row>
    <row r="45" spans="1:17" s="38" customFormat="1" ht="13.5" customHeight="1">
      <c r="A45" s="78" t="s">
        <v>97</v>
      </c>
      <c r="B45" s="79"/>
      <c r="C45" s="37"/>
      <c r="Q45" s="48" t="s">
        <v>98</v>
      </c>
    </row>
    <row r="46" spans="1:17" s="53" customFormat="1" ht="13.5" customHeight="1">
      <c r="A46" s="57">
        <v>27</v>
      </c>
      <c r="B46" s="55" t="s">
        <v>99</v>
      </c>
      <c r="C46" s="56">
        <v>50902</v>
      </c>
      <c r="D46" s="31">
        <v>50898</v>
      </c>
      <c r="E46" s="27">
        <v>99.9</v>
      </c>
      <c r="F46" s="28">
        <v>50898</v>
      </c>
      <c r="G46" s="31">
        <v>20173</v>
      </c>
      <c r="H46" s="31">
        <v>20223</v>
      </c>
      <c r="I46" s="31">
        <v>911</v>
      </c>
      <c r="J46" s="31">
        <v>1004</v>
      </c>
      <c r="K46" s="31">
        <v>2587</v>
      </c>
      <c r="L46" s="31">
        <v>0</v>
      </c>
      <c r="M46" s="31">
        <v>0</v>
      </c>
      <c r="N46" s="31">
        <v>0</v>
      </c>
      <c r="O46" s="31">
        <v>0</v>
      </c>
      <c r="P46" s="31">
        <f aca="true" t="shared" si="3" ref="P46:P53">Y46+Z46</f>
        <v>0</v>
      </c>
      <c r="Q46" s="52" t="s">
        <v>100</v>
      </c>
    </row>
    <row r="47" spans="1:17" s="53" customFormat="1" ht="13.5" customHeight="1">
      <c r="A47" s="57">
        <v>28</v>
      </c>
      <c r="B47" s="55" t="s">
        <v>101</v>
      </c>
      <c r="C47" s="56">
        <v>131654</v>
      </c>
      <c r="D47" s="31">
        <v>129238</v>
      </c>
      <c r="E47" s="27">
        <f t="shared" si="0"/>
        <v>98.1648867485986</v>
      </c>
      <c r="F47" s="28">
        <f>SUM(G47:H47:I47:J47:K47:L47:M47:N47:O47)</f>
        <v>129238</v>
      </c>
      <c r="G47" s="31">
        <v>52771</v>
      </c>
      <c r="H47" s="31">
        <v>47158</v>
      </c>
      <c r="I47" s="31">
        <v>3794</v>
      </c>
      <c r="J47" s="31">
        <v>16917</v>
      </c>
      <c r="K47" s="31">
        <v>8438</v>
      </c>
      <c r="L47" s="31">
        <v>0</v>
      </c>
      <c r="M47" s="31">
        <v>0</v>
      </c>
      <c r="N47" s="31">
        <v>160</v>
      </c>
      <c r="O47" s="31">
        <v>0</v>
      </c>
      <c r="P47" s="31">
        <f t="shared" si="3"/>
        <v>0</v>
      </c>
      <c r="Q47" s="52" t="s">
        <v>102</v>
      </c>
    </row>
    <row r="48" spans="1:17" s="53" customFormat="1" ht="13.5" customHeight="1">
      <c r="A48" s="57">
        <v>29</v>
      </c>
      <c r="B48" s="55" t="s">
        <v>103</v>
      </c>
      <c r="C48" s="56">
        <v>34705</v>
      </c>
      <c r="D48" s="31">
        <v>34426</v>
      </c>
      <c r="E48" s="27">
        <f t="shared" si="0"/>
        <v>99.19608125630313</v>
      </c>
      <c r="F48" s="28">
        <f>SUM(G48:H48:I48:J48:K48:L48:M48:N48:O48)</f>
        <v>34426</v>
      </c>
      <c r="G48" s="31">
        <v>11444</v>
      </c>
      <c r="H48" s="31">
        <v>12647</v>
      </c>
      <c r="I48" s="31">
        <v>1419</v>
      </c>
      <c r="J48" s="31">
        <v>5561</v>
      </c>
      <c r="K48" s="31">
        <v>1596</v>
      </c>
      <c r="L48" s="31">
        <v>0</v>
      </c>
      <c r="M48" s="31">
        <v>92</v>
      </c>
      <c r="N48" s="31">
        <v>1667</v>
      </c>
      <c r="O48" s="31">
        <v>0</v>
      </c>
      <c r="P48" s="31">
        <f t="shared" si="3"/>
        <v>0</v>
      </c>
      <c r="Q48" s="52" t="s">
        <v>104</v>
      </c>
    </row>
    <row r="49" spans="1:17" s="53" customFormat="1" ht="13.5" customHeight="1">
      <c r="A49" s="57">
        <v>30</v>
      </c>
      <c r="B49" s="55" t="s">
        <v>105</v>
      </c>
      <c r="C49" s="56">
        <v>115026</v>
      </c>
      <c r="D49" s="31">
        <v>114453</v>
      </c>
      <c r="E49" s="27">
        <f t="shared" si="0"/>
        <v>99.50185175525533</v>
      </c>
      <c r="F49" s="28">
        <v>114453</v>
      </c>
      <c r="G49" s="31">
        <v>30610</v>
      </c>
      <c r="H49" s="31">
        <v>24577</v>
      </c>
      <c r="I49" s="31">
        <v>3183</v>
      </c>
      <c r="J49" s="31">
        <v>15478</v>
      </c>
      <c r="K49" s="31">
        <v>3901</v>
      </c>
      <c r="L49" s="31">
        <v>0</v>
      </c>
      <c r="M49" s="31">
        <v>0</v>
      </c>
      <c r="N49" s="31">
        <v>6204</v>
      </c>
      <c r="O49" s="31">
        <v>500</v>
      </c>
      <c r="P49" s="31">
        <f t="shared" si="3"/>
        <v>0</v>
      </c>
      <c r="Q49" s="52" t="s">
        <v>106</v>
      </c>
    </row>
    <row r="50" spans="1:17" s="53" customFormat="1" ht="13.5" customHeight="1">
      <c r="A50" s="57">
        <v>31</v>
      </c>
      <c r="B50" s="55" t="s">
        <v>107</v>
      </c>
      <c r="C50" s="56">
        <v>60937</v>
      </c>
      <c r="D50" s="31">
        <v>60421</v>
      </c>
      <c r="E50" s="27">
        <f t="shared" si="0"/>
        <v>99.15322382132366</v>
      </c>
      <c r="F50" s="28">
        <f>SUM(G50:H50:I50:J50:K50:L50:M50:N50:O50)</f>
        <v>60421</v>
      </c>
      <c r="G50" s="31">
        <v>18481</v>
      </c>
      <c r="H50" s="31">
        <v>26996</v>
      </c>
      <c r="I50" s="31">
        <v>2390</v>
      </c>
      <c r="J50" s="31">
        <v>7774</v>
      </c>
      <c r="K50" s="31">
        <v>2275</v>
      </c>
      <c r="L50" s="31">
        <v>0</v>
      </c>
      <c r="M50" s="31">
        <v>0</v>
      </c>
      <c r="N50" s="31">
        <v>2505</v>
      </c>
      <c r="O50" s="31">
        <v>0</v>
      </c>
      <c r="P50" s="31">
        <f t="shared" si="3"/>
        <v>0</v>
      </c>
      <c r="Q50" s="52" t="s">
        <v>108</v>
      </c>
    </row>
    <row r="51" spans="1:17" s="53" customFormat="1" ht="13.5" customHeight="1">
      <c r="A51" s="57">
        <v>32</v>
      </c>
      <c r="B51" s="55" t="s">
        <v>109</v>
      </c>
      <c r="C51" s="56">
        <v>78023</v>
      </c>
      <c r="D51" s="31">
        <v>77723</v>
      </c>
      <c r="E51" s="27">
        <f t="shared" si="0"/>
        <v>99.6154979941812</v>
      </c>
      <c r="F51" s="28">
        <f>SUM(G51:H51:I51:J51:K51:L51:M51:N51:O51)</f>
        <v>77723</v>
      </c>
      <c r="G51" s="31">
        <v>34478</v>
      </c>
      <c r="H51" s="31">
        <v>25380</v>
      </c>
      <c r="I51" s="31">
        <v>1346</v>
      </c>
      <c r="J51" s="31">
        <v>12088</v>
      </c>
      <c r="K51" s="31">
        <v>4431</v>
      </c>
      <c r="L51" s="31">
        <v>0</v>
      </c>
      <c r="M51" s="31">
        <v>0</v>
      </c>
      <c r="N51" s="31">
        <v>0</v>
      </c>
      <c r="O51" s="31">
        <v>0</v>
      </c>
      <c r="P51" s="31">
        <f t="shared" si="3"/>
        <v>0</v>
      </c>
      <c r="Q51" s="52" t="s">
        <v>110</v>
      </c>
    </row>
    <row r="52" spans="1:17" s="53" customFormat="1" ht="13.5" customHeight="1">
      <c r="A52" s="57">
        <v>33</v>
      </c>
      <c r="B52" s="55" t="s">
        <v>111</v>
      </c>
      <c r="C52" s="56">
        <v>58676</v>
      </c>
      <c r="D52" s="31">
        <v>56175</v>
      </c>
      <c r="E52" s="27">
        <f t="shared" si="0"/>
        <v>95.73760992569363</v>
      </c>
      <c r="F52" s="28">
        <f>SUM(G52:H52:I52:J52:K52:L52:M52:N52:O52)</f>
        <v>56175</v>
      </c>
      <c r="G52" s="31">
        <v>21461</v>
      </c>
      <c r="H52" s="31">
        <v>20110</v>
      </c>
      <c r="I52" s="31">
        <v>904</v>
      </c>
      <c r="J52" s="31">
        <v>9247</v>
      </c>
      <c r="K52" s="31">
        <v>4453</v>
      </c>
      <c r="L52" s="31">
        <v>0</v>
      </c>
      <c r="M52" s="31">
        <v>0</v>
      </c>
      <c r="N52" s="31">
        <v>0</v>
      </c>
      <c r="O52" s="31">
        <v>0</v>
      </c>
      <c r="P52" s="31">
        <f t="shared" si="3"/>
        <v>0</v>
      </c>
      <c r="Q52" s="52" t="s">
        <v>112</v>
      </c>
    </row>
    <row r="53" spans="1:17" s="53" customFormat="1" ht="13.5" customHeight="1">
      <c r="A53" s="57">
        <v>34</v>
      </c>
      <c r="B53" s="55" t="s">
        <v>113</v>
      </c>
      <c r="C53" s="56">
        <v>177465</v>
      </c>
      <c r="D53" s="31">
        <v>170468</v>
      </c>
      <c r="E53" s="27">
        <f t="shared" si="0"/>
        <v>96.05725072549517</v>
      </c>
      <c r="F53" s="28">
        <f>SUM(G53:H53:I53:J53:K53:L53:M53:N53:O53)</f>
        <v>170468</v>
      </c>
      <c r="G53" s="31">
        <v>68762</v>
      </c>
      <c r="H53" s="31">
        <v>59633</v>
      </c>
      <c r="I53" s="31">
        <v>2851</v>
      </c>
      <c r="J53" s="31">
        <v>29556</v>
      </c>
      <c r="K53" s="31">
        <v>9666</v>
      </c>
      <c r="L53" s="31">
        <v>0</v>
      </c>
      <c r="M53" s="31">
        <v>0</v>
      </c>
      <c r="N53" s="31">
        <v>0</v>
      </c>
      <c r="O53" s="31">
        <v>0</v>
      </c>
      <c r="P53" s="31">
        <f t="shared" si="3"/>
        <v>0</v>
      </c>
      <c r="Q53" s="52" t="s">
        <v>114</v>
      </c>
    </row>
    <row r="54" spans="1:17" s="38" customFormat="1" ht="13.5" customHeight="1">
      <c r="A54" s="78" t="s">
        <v>115</v>
      </c>
      <c r="B54" s="79"/>
      <c r="C54" s="37"/>
      <c r="Q54" s="59" t="s">
        <v>116</v>
      </c>
    </row>
    <row r="55" spans="1:17" s="53" customFormat="1" ht="13.5" customHeight="1">
      <c r="A55" s="57">
        <v>35</v>
      </c>
      <c r="B55" s="55" t="s">
        <v>117</v>
      </c>
      <c r="C55" s="56">
        <v>239414</v>
      </c>
      <c r="D55" s="31">
        <v>238742</v>
      </c>
      <c r="E55" s="27">
        <f t="shared" si="0"/>
        <v>99.71931465996141</v>
      </c>
      <c r="F55" s="28">
        <f>SUM(G55:H55:I55:J55:K55:L55:M55:N55:O55)</f>
        <v>238742</v>
      </c>
      <c r="G55" s="31">
        <v>87262</v>
      </c>
      <c r="H55" s="31">
        <v>92437</v>
      </c>
      <c r="I55" s="31">
        <v>6094</v>
      </c>
      <c r="J55" s="31">
        <v>31621</v>
      </c>
      <c r="K55" s="31">
        <v>10851</v>
      </c>
      <c r="L55" s="31">
        <v>0</v>
      </c>
      <c r="M55" s="31">
        <v>150</v>
      </c>
      <c r="N55" s="31">
        <v>822</v>
      </c>
      <c r="O55" s="31">
        <v>9505</v>
      </c>
      <c r="P55" s="31">
        <f aca="true" t="shared" si="4" ref="P55:P62">Y55+Z55</f>
        <v>0</v>
      </c>
      <c r="Q55" s="52" t="s">
        <v>118</v>
      </c>
    </row>
    <row r="56" spans="1:17" s="53" customFormat="1" ht="13.5" customHeight="1">
      <c r="A56" s="57">
        <v>36</v>
      </c>
      <c r="B56" s="55" t="s">
        <v>119</v>
      </c>
      <c r="C56" s="56">
        <v>437918</v>
      </c>
      <c r="D56" s="31">
        <v>436363</v>
      </c>
      <c r="E56" s="27">
        <f t="shared" si="0"/>
        <v>99.64491069104261</v>
      </c>
      <c r="F56" s="28">
        <f>SUM(G56:H56:I56:J56:K56:L56:M56:N56:O56)</f>
        <v>428767</v>
      </c>
      <c r="G56" s="31">
        <v>196675</v>
      </c>
      <c r="H56" s="31">
        <v>148528</v>
      </c>
      <c r="I56" s="31">
        <v>8996</v>
      </c>
      <c r="J56" s="31">
        <v>51662</v>
      </c>
      <c r="K56" s="31">
        <v>22141</v>
      </c>
      <c r="L56" s="31">
        <v>0</v>
      </c>
      <c r="M56" s="31">
        <v>1</v>
      </c>
      <c r="N56" s="31">
        <v>751</v>
      </c>
      <c r="O56" s="31">
        <v>13</v>
      </c>
      <c r="P56" s="31">
        <v>7596</v>
      </c>
      <c r="Q56" s="52" t="s">
        <v>120</v>
      </c>
    </row>
    <row r="57" spans="1:17" s="53" customFormat="1" ht="13.5" customHeight="1">
      <c r="A57" s="57">
        <v>37</v>
      </c>
      <c r="B57" s="55" t="s">
        <v>121</v>
      </c>
      <c r="C57" s="56">
        <v>50165</v>
      </c>
      <c r="D57" s="31">
        <v>50135</v>
      </c>
      <c r="E57" s="27">
        <f t="shared" si="0"/>
        <v>99.94019734874912</v>
      </c>
      <c r="F57" s="28">
        <f>SUM(G57:H57:I57:J57:K57:L57:M57:N57:O57)</f>
        <v>50135</v>
      </c>
      <c r="G57" s="31">
        <v>17257</v>
      </c>
      <c r="H57" s="31">
        <v>19034</v>
      </c>
      <c r="I57" s="31">
        <v>2376</v>
      </c>
      <c r="J57" s="31">
        <v>8836</v>
      </c>
      <c r="K57" s="31">
        <v>2510</v>
      </c>
      <c r="L57" s="31">
        <v>0</v>
      </c>
      <c r="M57" s="31">
        <v>0</v>
      </c>
      <c r="N57" s="31">
        <v>52</v>
      </c>
      <c r="O57" s="31">
        <v>70</v>
      </c>
      <c r="P57" s="31">
        <f t="shared" si="4"/>
        <v>0</v>
      </c>
      <c r="Q57" s="52" t="s">
        <v>122</v>
      </c>
    </row>
    <row r="58" spans="1:17" s="53" customFormat="1" ht="13.5" customHeight="1">
      <c r="A58" s="57">
        <v>38</v>
      </c>
      <c r="B58" s="55" t="s">
        <v>123</v>
      </c>
      <c r="C58" s="56">
        <v>178352</v>
      </c>
      <c r="D58" s="31">
        <v>176190</v>
      </c>
      <c r="E58" s="27">
        <f t="shared" si="0"/>
        <v>98.78779043688886</v>
      </c>
      <c r="F58" s="28">
        <v>176190</v>
      </c>
      <c r="G58" s="31">
        <v>61849</v>
      </c>
      <c r="H58" s="31">
        <v>77967</v>
      </c>
      <c r="I58" s="31">
        <v>2793</v>
      </c>
      <c r="J58" s="31">
        <v>21299</v>
      </c>
      <c r="K58" s="31">
        <v>8335</v>
      </c>
      <c r="L58" s="31">
        <v>0</v>
      </c>
      <c r="M58" s="31">
        <v>0</v>
      </c>
      <c r="N58" s="31">
        <v>947</v>
      </c>
      <c r="O58" s="31">
        <v>0</v>
      </c>
      <c r="P58" s="31">
        <f t="shared" si="4"/>
        <v>0</v>
      </c>
      <c r="Q58" s="52" t="s">
        <v>124</v>
      </c>
    </row>
    <row r="59" spans="1:17" s="53" customFormat="1" ht="13.5" customHeight="1">
      <c r="A59" s="57">
        <v>39</v>
      </c>
      <c r="B59" s="55" t="s">
        <v>125</v>
      </c>
      <c r="C59" s="56">
        <v>97645</v>
      </c>
      <c r="D59" s="31">
        <v>96652</v>
      </c>
      <c r="E59" s="27">
        <f t="shared" si="0"/>
        <v>98.98305084745763</v>
      </c>
      <c r="F59" s="28">
        <f>SUM(G59:H59:I59:J59:K59:L59:M59:N59:O59)</f>
        <v>96652</v>
      </c>
      <c r="G59" s="31">
        <v>41556</v>
      </c>
      <c r="H59" s="31">
        <v>36988</v>
      </c>
      <c r="I59" s="31">
        <v>2569</v>
      </c>
      <c r="J59" s="31">
        <v>12153</v>
      </c>
      <c r="K59" s="31">
        <v>3019</v>
      </c>
      <c r="L59" s="31">
        <v>0</v>
      </c>
      <c r="M59" s="31">
        <v>0</v>
      </c>
      <c r="N59" s="31">
        <v>367</v>
      </c>
      <c r="O59" s="31">
        <v>0</v>
      </c>
      <c r="P59" s="31">
        <f t="shared" si="4"/>
        <v>0</v>
      </c>
      <c r="Q59" s="52" t="s">
        <v>126</v>
      </c>
    </row>
    <row r="60" spans="1:17" s="53" customFormat="1" ht="13.5" customHeight="1">
      <c r="A60" s="57">
        <v>40</v>
      </c>
      <c r="B60" s="55" t="s">
        <v>127</v>
      </c>
      <c r="C60" s="56">
        <v>146487</v>
      </c>
      <c r="D60" s="31">
        <v>145743</v>
      </c>
      <c r="E60" s="27">
        <f t="shared" si="0"/>
        <v>99.49210510147658</v>
      </c>
      <c r="F60" s="28">
        <f>SUM(G60:H60:I60:J60:K60:L60:M60:N60:O60)</f>
        <v>145743</v>
      </c>
      <c r="G60" s="31">
        <v>58610</v>
      </c>
      <c r="H60" s="31">
        <v>55585</v>
      </c>
      <c r="I60" s="31">
        <v>4214</v>
      </c>
      <c r="J60" s="31">
        <v>19562</v>
      </c>
      <c r="K60" s="31">
        <v>6891</v>
      </c>
      <c r="L60" s="31">
        <v>0</v>
      </c>
      <c r="M60" s="31">
        <v>0</v>
      </c>
      <c r="N60" s="31">
        <v>881</v>
      </c>
      <c r="O60" s="31">
        <v>0</v>
      </c>
      <c r="P60" s="31">
        <f t="shared" si="4"/>
        <v>0</v>
      </c>
      <c r="Q60" s="52" t="s">
        <v>128</v>
      </c>
    </row>
    <row r="61" spans="1:17" s="53" customFormat="1" ht="13.5" customHeight="1">
      <c r="A61" s="57">
        <v>41</v>
      </c>
      <c r="B61" s="55" t="s">
        <v>129</v>
      </c>
      <c r="C61" s="56">
        <v>51850</v>
      </c>
      <c r="D61" s="31">
        <v>51850</v>
      </c>
      <c r="E61" s="27">
        <f t="shared" si="0"/>
        <v>100</v>
      </c>
      <c r="F61" s="28">
        <f>SUM(G61:H61:I61:J61:K61:L61:M61:N61:O61)</f>
        <v>51850</v>
      </c>
      <c r="G61" s="31">
        <v>22762</v>
      </c>
      <c r="H61" s="31">
        <v>17416</v>
      </c>
      <c r="I61" s="31">
        <v>1771</v>
      </c>
      <c r="J61" s="31">
        <v>6860</v>
      </c>
      <c r="K61" s="31">
        <v>3041</v>
      </c>
      <c r="L61" s="31">
        <v>0</v>
      </c>
      <c r="M61" s="31">
        <v>0</v>
      </c>
      <c r="N61" s="31">
        <v>0</v>
      </c>
      <c r="O61" s="31">
        <v>0</v>
      </c>
      <c r="P61" s="31">
        <f t="shared" si="4"/>
        <v>0</v>
      </c>
      <c r="Q61" s="52" t="s">
        <v>130</v>
      </c>
    </row>
    <row r="62" spans="1:17" s="53" customFormat="1" ht="13.5" customHeight="1">
      <c r="A62" s="57">
        <v>42</v>
      </c>
      <c r="B62" s="55" t="s">
        <v>131</v>
      </c>
      <c r="C62" s="56">
        <v>101862</v>
      </c>
      <c r="D62" s="31">
        <v>101761</v>
      </c>
      <c r="E62" s="27">
        <f t="shared" si="0"/>
        <v>99.90084624295616</v>
      </c>
      <c r="F62" s="28">
        <f>SUM(G62:H62:I62:J62:K62:L62:M62:N62:O62)</f>
        <v>101761</v>
      </c>
      <c r="G62" s="31">
        <v>43155</v>
      </c>
      <c r="H62" s="31">
        <v>31009</v>
      </c>
      <c r="I62" s="31">
        <v>2635</v>
      </c>
      <c r="J62" s="31">
        <v>14964</v>
      </c>
      <c r="K62" s="31">
        <v>4088</v>
      </c>
      <c r="L62" s="31">
        <v>0</v>
      </c>
      <c r="M62" s="31">
        <v>0</v>
      </c>
      <c r="N62" s="31">
        <v>7</v>
      </c>
      <c r="O62" s="31">
        <v>5903</v>
      </c>
      <c r="P62" s="31">
        <f t="shared" si="4"/>
        <v>0</v>
      </c>
      <c r="Q62" s="52" t="s">
        <v>132</v>
      </c>
    </row>
    <row r="63" spans="1:17" s="38" customFormat="1" ht="13.5" customHeight="1">
      <c r="A63" s="78" t="s">
        <v>133</v>
      </c>
      <c r="B63" s="79"/>
      <c r="C63" s="37"/>
      <c r="Q63" s="48" t="s">
        <v>134</v>
      </c>
    </row>
    <row r="64" spans="1:17" s="53" customFormat="1" ht="13.5" customHeight="1">
      <c r="A64" s="57">
        <v>43</v>
      </c>
      <c r="B64" s="55" t="s">
        <v>135</v>
      </c>
      <c r="C64" s="56">
        <v>69626</v>
      </c>
      <c r="D64" s="31">
        <v>69146</v>
      </c>
      <c r="E64" s="27">
        <f t="shared" si="0"/>
        <v>99.31060236118691</v>
      </c>
      <c r="F64" s="28">
        <f>SUM(G64:H64:I64:J64:K64:L64:M64:N64:O64)</f>
        <v>69146</v>
      </c>
      <c r="G64" s="31">
        <v>21655</v>
      </c>
      <c r="H64" s="31">
        <v>28143</v>
      </c>
      <c r="I64" s="31">
        <v>3020</v>
      </c>
      <c r="J64" s="31">
        <v>12301</v>
      </c>
      <c r="K64" s="31">
        <v>2685</v>
      </c>
      <c r="L64" s="31">
        <v>0</v>
      </c>
      <c r="M64" s="31">
        <v>0</v>
      </c>
      <c r="N64" s="31">
        <v>833</v>
      </c>
      <c r="O64" s="31">
        <v>509</v>
      </c>
      <c r="P64" s="31">
        <f>Y64+Z64</f>
        <v>0</v>
      </c>
      <c r="Q64" s="52" t="s">
        <v>136</v>
      </c>
    </row>
    <row r="65" spans="1:17" s="53" customFormat="1" ht="13.5" customHeight="1">
      <c r="A65" s="57">
        <v>44</v>
      </c>
      <c r="B65" s="55" t="s">
        <v>137</v>
      </c>
      <c r="C65" s="56">
        <v>93219</v>
      </c>
      <c r="D65" s="31">
        <v>90741</v>
      </c>
      <c r="E65" s="27">
        <f t="shared" si="0"/>
        <v>97.34174363595405</v>
      </c>
      <c r="F65" s="28">
        <f>SUM(G65:H65:I65:J65:K65:L65:M65:N65:O65)</f>
        <v>89285</v>
      </c>
      <c r="G65" s="31">
        <v>31189</v>
      </c>
      <c r="H65" s="31">
        <v>34462</v>
      </c>
      <c r="I65" s="31">
        <v>3554</v>
      </c>
      <c r="J65" s="31">
        <v>16079</v>
      </c>
      <c r="K65" s="31">
        <v>3242</v>
      </c>
      <c r="L65" s="31">
        <v>0</v>
      </c>
      <c r="M65" s="31">
        <v>0</v>
      </c>
      <c r="N65" s="31">
        <v>759</v>
      </c>
      <c r="O65" s="31">
        <v>0</v>
      </c>
      <c r="P65" s="31">
        <v>1456</v>
      </c>
      <c r="Q65" s="52" t="s">
        <v>138</v>
      </c>
    </row>
    <row r="66" spans="1:17" s="53" customFormat="1" ht="13.5" customHeight="1">
      <c r="A66" s="57">
        <v>45</v>
      </c>
      <c r="B66" s="55" t="s">
        <v>139</v>
      </c>
      <c r="C66" s="56">
        <v>51244</v>
      </c>
      <c r="D66" s="31">
        <v>51134</v>
      </c>
      <c r="E66" s="27">
        <f t="shared" si="0"/>
        <v>99.78534072281633</v>
      </c>
      <c r="F66" s="28">
        <f>SUM(G66:H66:I66:J66:K66:L66:M66:N66:O66)</f>
        <v>49720</v>
      </c>
      <c r="G66" s="31">
        <v>14286</v>
      </c>
      <c r="H66" s="31">
        <v>22207</v>
      </c>
      <c r="I66" s="31">
        <v>1969</v>
      </c>
      <c r="J66" s="31">
        <v>8912</v>
      </c>
      <c r="K66" s="31">
        <v>1815</v>
      </c>
      <c r="L66" s="31">
        <v>0</v>
      </c>
      <c r="M66" s="31">
        <v>0</v>
      </c>
      <c r="N66" s="31">
        <v>531</v>
      </c>
      <c r="O66" s="31">
        <v>0</v>
      </c>
      <c r="P66" s="31">
        <v>1414</v>
      </c>
      <c r="Q66" s="52" t="s">
        <v>140</v>
      </c>
    </row>
    <row r="67" spans="1:17" s="38" customFormat="1" ht="13.5" customHeight="1">
      <c r="A67" s="78" t="s">
        <v>141</v>
      </c>
      <c r="B67" s="79"/>
      <c r="C67" s="37"/>
      <c r="Q67" s="48" t="s">
        <v>142</v>
      </c>
    </row>
    <row r="68" spans="1:17" s="53" customFormat="1" ht="13.5" customHeight="1">
      <c r="A68" s="57">
        <v>46</v>
      </c>
      <c r="B68" s="55" t="s">
        <v>143</v>
      </c>
      <c r="C68" s="56">
        <v>342316</v>
      </c>
      <c r="D68" s="31">
        <v>336941</v>
      </c>
      <c r="E68" s="27">
        <f aca="true" t="shared" si="5" ref="E68:E82">100*D68/C68</f>
        <v>98.42981338879865</v>
      </c>
      <c r="F68" s="28">
        <f>SUM(G68:H68:I68:J68:K68:L68:M68:N68:O68)</f>
        <v>324259</v>
      </c>
      <c r="G68" s="31">
        <v>99405</v>
      </c>
      <c r="H68" s="31">
        <v>145772</v>
      </c>
      <c r="I68" s="31">
        <v>5629</v>
      </c>
      <c r="J68" s="31">
        <v>42089</v>
      </c>
      <c r="K68" s="31">
        <v>15697</v>
      </c>
      <c r="L68" s="31">
        <v>0</v>
      </c>
      <c r="M68" s="31">
        <v>68</v>
      </c>
      <c r="N68" s="31">
        <v>9441</v>
      </c>
      <c r="O68" s="31">
        <v>6158</v>
      </c>
      <c r="P68" s="31">
        <v>12682</v>
      </c>
      <c r="Q68" s="52" t="s">
        <v>144</v>
      </c>
    </row>
    <row r="69" spans="1:17" s="53" customFormat="1" ht="13.5" customHeight="1">
      <c r="A69" s="57">
        <v>47</v>
      </c>
      <c r="B69" s="55" t="s">
        <v>145</v>
      </c>
      <c r="C69" s="56">
        <v>486158</v>
      </c>
      <c r="D69" s="31">
        <v>481400</v>
      </c>
      <c r="E69" s="27">
        <f t="shared" si="5"/>
        <v>99.02130583061474</v>
      </c>
      <c r="F69" s="28">
        <f>SUM(G69:H69:I69:J69:K69:L69:M69:N69:O69)</f>
        <v>481199</v>
      </c>
      <c r="G69" s="31">
        <v>204750</v>
      </c>
      <c r="H69" s="31">
        <v>182153</v>
      </c>
      <c r="I69" s="31">
        <v>10690</v>
      </c>
      <c r="J69" s="31">
        <v>58420</v>
      </c>
      <c r="K69" s="31">
        <v>19748</v>
      </c>
      <c r="L69" s="31">
        <v>0</v>
      </c>
      <c r="M69" s="31">
        <v>25</v>
      </c>
      <c r="N69" s="31">
        <v>3732</v>
      </c>
      <c r="O69" s="31">
        <v>1681</v>
      </c>
      <c r="P69" s="31">
        <v>201</v>
      </c>
      <c r="Q69" s="52" t="s">
        <v>146</v>
      </c>
    </row>
    <row r="70" spans="1:26" s="38" customFormat="1" ht="13.5" customHeight="1">
      <c r="A70" s="78" t="s">
        <v>147</v>
      </c>
      <c r="B70" s="79"/>
      <c r="C70" s="37"/>
      <c r="Q70" s="48" t="s">
        <v>148</v>
      </c>
      <c r="V70" s="58"/>
      <c r="Z70" s="58"/>
    </row>
    <row r="71" spans="1:17" s="53" customFormat="1" ht="13.5" customHeight="1">
      <c r="A71" s="57">
        <v>48</v>
      </c>
      <c r="B71" s="55" t="s">
        <v>149</v>
      </c>
      <c r="C71" s="56">
        <v>24118</v>
      </c>
      <c r="D71" s="31">
        <v>24100</v>
      </c>
      <c r="E71" s="27">
        <f t="shared" si="5"/>
        <v>99.92536694584958</v>
      </c>
      <c r="F71" s="28">
        <f>SUM(G71:H71:I71:J71:K71:L71:M71:N71:O71)</f>
        <v>24100</v>
      </c>
      <c r="G71" s="31">
        <v>6024</v>
      </c>
      <c r="H71" s="31">
        <v>9325</v>
      </c>
      <c r="I71" s="31">
        <v>792</v>
      </c>
      <c r="J71" s="31">
        <v>3164</v>
      </c>
      <c r="K71" s="31">
        <v>649</v>
      </c>
      <c r="L71" s="31">
        <v>0</v>
      </c>
      <c r="M71" s="31">
        <v>0</v>
      </c>
      <c r="N71" s="31">
        <v>4146</v>
      </c>
      <c r="O71" s="31">
        <v>0</v>
      </c>
      <c r="P71" s="31">
        <f>Y71+Z71</f>
        <v>0</v>
      </c>
      <c r="Q71" s="52" t="s">
        <v>150</v>
      </c>
    </row>
    <row r="72" spans="1:17" s="53" customFormat="1" ht="13.5" customHeight="1">
      <c r="A72" s="57">
        <v>49</v>
      </c>
      <c r="B72" s="55" t="s">
        <v>151</v>
      </c>
      <c r="C72" s="56">
        <v>66295</v>
      </c>
      <c r="D72" s="31">
        <v>65285</v>
      </c>
      <c r="E72" s="27">
        <f t="shared" si="5"/>
        <v>98.47650652387058</v>
      </c>
      <c r="F72" s="28">
        <f>SUM(G72:H72:I72:J72:K72:L72:M72:N72:O72)</f>
        <v>65285</v>
      </c>
      <c r="G72" s="31">
        <v>22817</v>
      </c>
      <c r="H72" s="31">
        <v>26844</v>
      </c>
      <c r="I72" s="31">
        <v>563</v>
      </c>
      <c r="J72" s="31">
        <v>5860</v>
      </c>
      <c r="K72" s="31">
        <v>1365</v>
      </c>
      <c r="L72" s="31">
        <v>0</v>
      </c>
      <c r="M72" s="31">
        <v>0</v>
      </c>
      <c r="N72" s="31">
        <v>7836</v>
      </c>
      <c r="O72" s="31">
        <v>0</v>
      </c>
      <c r="P72" s="31">
        <f>Y72+Z72</f>
        <v>0</v>
      </c>
      <c r="Q72" s="52" t="s">
        <v>152</v>
      </c>
    </row>
    <row r="73" spans="1:17" s="53" customFormat="1" ht="13.5" customHeight="1">
      <c r="A73" s="57">
        <v>50</v>
      </c>
      <c r="B73" s="55" t="s">
        <v>153</v>
      </c>
      <c r="C73" s="56">
        <v>35072</v>
      </c>
      <c r="D73" s="31">
        <v>34812</v>
      </c>
      <c r="E73" s="27">
        <f t="shared" si="5"/>
        <v>99.25866788321167</v>
      </c>
      <c r="F73" s="28">
        <f>SUM(G73:H73:I73:J73:K73:L73:M73:N73:O73)</f>
        <v>34812</v>
      </c>
      <c r="G73" s="31">
        <v>13315</v>
      </c>
      <c r="H73" s="31">
        <v>10628</v>
      </c>
      <c r="I73" s="31">
        <v>524</v>
      </c>
      <c r="J73" s="31">
        <v>3625</v>
      </c>
      <c r="K73" s="31">
        <v>756</v>
      </c>
      <c r="L73" s="31">
        <v>0</v>
      </c>
      <c r="M73" s="31">
        <v>0</v>
      </c>
      <c r="N73" s="31">
        <v>5964</v>
      </c>
      <c r="O73" s="31">
        <v>0</v>
      </c>
      <c r="P73" s="31">
        <f>Y73+Z73</f>
        <v>0</v>
      </c>
      <c r="Q73" s="52" t="s">
        <v>154</v>
      </c>
    </row>
    <row r="74" spans="1:17" s="53" customFormat="1" ht="13.5" customHeight="1">
      <c r="A74" s="57">
        <v>51</v>
      </c>
      <c r="B74" s="55" t="s">
        <v>155</v>
      </c>
      <c r="C74" s="56">
        <v>114942</v>
      </c>
      <c r="D74" s="31">
        <v>113943</v>
      </c>
      <c r="E74" s="27">
        <f t="shared" si="5"/>
        <v>99.1308660019836</v>
      </c>
      <c r="F74" s="28">
        <f>SUM(G74:H74:I74:J74:K74:L74:M74:N74:O74)</f>
        <v>113943</v>
      </c>
      <c r="G74" s="31">
        <v>20473</v>
      </c>
      <c r="H74" s="31">
        <v>72519</v>
      </c>
      <c r="I74" s="31">
        <v>2214</v>
      </c>
      <c r="J74" s="31">
        <v>11448</v>
      </c>
      <c r="K74" s="31">
        <v>4682</v>
      </c>
      <c r="L74" s="31">
        <v>0</v>
      </c>
      <c r="M74" s="31">
        <v>0</v>
      </c>
      <c r="N74" s="31">
        <v>2552</v>
      </c>
      <c r="O74" s="31">
        <v>55</v>
      </c>
      <c r="P74" s="31">
        <f>Y74+Z74</f>
        <v>0</v>
      </c>
      <c r="Q74" s="52" t="s">
        <v>156</v>
      </c>
    </row>
    <row r="75" spans="1:17" s="53" customFormat="1" ht="13.5" customHeight="1">
      <c r="A75" s="57">
        <v>52</v>
      </c>
      <c r="B75" s="55" t="s">
        <v>157</v>
      </c>
      <c r="C75" s="56">
        <v>199302</v>
      </c>
      <c r="D75" s="31">
        <v>194970</v>
      </c>
      <c r="E75" s="27">
        <f t="shared" si="5"/>
        <v>97.82641418550742</v>
      </c>
      <c r="F75" s="28">
        <v>181963</v>
      </c>
      <c r="G75" s="31">
        <v>26016</v>
      </c>
      <c r="H75" s="31">
        <v>83522</v>
      </c>
      <c r="I75" s="31">
        <v>3921</v>
      </c>
      <c r="J75" s="31">
        <v>20191</v>
      </c>
      <c r="K75" s="31">
        <v>8505</v>
      </c>
      <c r="L75" s="31">
        <v>0</v>
      </c>
      <c r="M75" s="31">
        <v>0</v>
      </c>
      <c r="N75" s="31">
        <v>3837</v>
      </c>
      <c r="O75" s="31">
        <v>5971</v>
      </c>
      <c r="P75" s="31">
        <v>13007</v>
      </c>
      <c r="Q75" s="52" t="s">
        <v>158</v>
      </c>
    </row>
    <row r="76" spans="1:17" s="38" customFormat="1" ht="13.5" customHeight="1">
      <c r="A76" s="78" t="s">
        <v>159</v>
      </c>
      <c r="B76" s="79"/>
      <c r="C76" s="37"/>
      <c r="Q76" s="48" t="s">
        <v>160</v>
      </c>
    </row>
    <row r="77" spans="1:17" s="53" customFormat="1" ht="13.5" customHeight="1">
      <c r="A77" s="57">
        <v>53</v>
      </c>
      <c r="B77" s="55" t="s">
        <v>161</v>
      </c>
      <c r="C77" s="56">
        <v>89694</v>
      </c>
      <c r="D77" s="31">
        <v>89187</v>
      </c>
      <c r="E77" s="27">
        <f t="shared" si="5"/>
        <v>99.4347447989832</v>
      </c>
      <c r="F77" s="28">
        <f>SUM(G77:H77:I77:J77:K77:L77:M77:N77:O77)</f>
        <v>89187</v>
      </c>
      <c r="G77" s="31">
        <v>39880</v>
      </c>
      <c r="H77" s="31">
        <v>29552</v>
      </c>
      <c r="I77" s="31">
        <v>4373</v>
      </c>
      <c r="J77" s="31">
        <v>10896</v>
      </c>
      <c r="K77" s="31">
        <v>4318</v>
      </c>
      <c r="L77" s="31">
        <v>0</v>
      </c>
      <c r="M77" s="31">
        <v>0</v>
      </c>
      <c r="N77" s="31">
        <v>113</v>
      </c>
      <c r="O77" s="31">
        <v>55</v>
      </c>
      <c r="P77" s="31">
        <f>Y77+Z77</f>
        <v>0</v>
      </c>
      <c r="Q77" s="52" t="s">
        <v>162</v>
      </c>
    </row>
    <row r="78" spans="1:17" s="53" customFormat="1" ht="13.5" customHeight="1">
      <c r="A78" s="57">
        <v>54</v>
      </c>
      <c r="B78" s="55" t="s">
        <v>163</v>
      </c>
      <c r="C78" s="56">
        <v>83857</v>
      </c>
      <c r="D78" s="31">
        <v>83455</v>
      </c>
      <c r="E78" s="27">
        <f t="shared" si="5"/>
        <v>99.52061247123079</v>
      </c>
      <c r="F78" s="28">
        <f>SUM(G78:H78:I78:J78:K78:L78:M78:N78:O78)</f>
        <v>83455</v>
      </c>
      <c r="G78" s="31">
        <v>31160</v>
      </c>
      <c r="H78" s="31">
        <v>31873</v>
      </c>
      <c r="I78" s="31">
        <v>3029</v>
      </c>
      <c r="J78" s="31">
        <v>13471</v>
      </c>
      <c r="K78" s="31">
        <v>3324</v>
      </c>
      <c r="L78" s="31">
        <v>0</v>
      </c>
      <c r="M78" s="31">
        <v>0</v>
      </c>
      <c r="N78" s="31">
        <v>598</v>
      </c>
      <c r="O78" s="31">
        <v>0</v>
      </c>
      <c r="P78" s="31">
        <f>Y78+Z78</f>
        <v>0</v>
      </c>
      <c r="Q78" s="52" t="s">
        <v>164</v>
      </c>
    </row>
    <row r="79" spans="1:17" s="53" customFormat="1" ht="13.5" customHeight="1">
      <c r="A79" s="57">
        <v>55</v>
      </c>
      <c r="B79" s="55" t="s">
        <v>165</v>
      </c>
      <c r="C79" s="56">
        <v>112095</v>
      </c>
      <c r="D79" s="31">
        <v>111883</v>
      </c>
      <c r="E79" s="27">
        <f t="shared" si="5"/>
        <v>99.81087470449172</v>
      </c>
      <c r="F79" s="28">
        <f>SUM(G79:H79:I79:J79:K79:L79:M79:N79:O79)</f>
        <v>111444</v>
      </c>
      <c r="G79" s="31">
        <v>45518</v>
      </c>
      <c r="H79" s="31">
        <v>36298</v>
      </c>
      <c r="I79" s="31">
        <v>2983</v>
      </c>
      <c r="J79" s="31">
        <v>16869</v>
      </c>
      <c r="K79" s="31">
        <v>5100</v>
      </c>
      <c r="L79" s="31">
        <v>0</v>
      </c>
      <c r="M79" s="31">
        <v>0</v>
      </c>
      <c r="N79" s="31">
        <v>2020</v>
      </c>
      <c r="O79" s="31">
        <v>2656</v>
      </c>
      <c r="P79" s="31">
        <v>439</v>
      </c>
      <c r="Q79" s="52" t="s">
        <v>166</v>
      </c>
    </row>
    <row r="80" spans="1:17" s="53" customFormat="1" ht="13.5" customHeight="1">
      <c r="A80" s="57">
        <v>56</v>
      </c>
      <c r="B80" s="55" t="s">
        <v>167</v>
      </c>
      <c r="C80" s="56">
        <v>74687</v>
      </c>
      <c r="D80" s="31">
        <v>74687</v>
      </c>
      <c r="E80" s="27">
        <f t="shared" si="5"/>
        <v>100</v>
      </c>
      <c r="F80" s="28">
        <f>SUM(G80:H80:I80:J80:K80:L80:M80:N80:O80)</f>
        <v>74687</v>
      </c>
      <c r="G80" s="31">
        <v>28548</v>
      </c>
      <c r="H80" s="31">
        <v>27574</v>
      </c>
      <c r="I80" s="31">
        <v>1859</v>
      </c>
      <c r="J80" s="31">
        <v>10096</v>
      </c>
      <c r="K80" s="31">
        <v>2551</v>
      </c>
      <c r="L80" s="31">
        <v>0</v>
      </c>
      <c r="M80" s="31">
        <v>0</v>
      </c>
      <c r="N80" s="31">
        <v>4059</v>
      </c>
      <c r="O80" s="31">
        <v>0</v>
      </c>
      <c r="P80" s="31">
        <f>Y80+Z80</f>
        <v>0</v>
      </c>
      <c r="Q80" s="52" t="s">
        <v>168</v>
      </c>
    </row>
    <row r="81" spans="1:17" s="38" customFormat="1" ht="13.5" customHeight="1">
      <c r="A81" s="78" t="s">
        <v>169</v>
      </c>
      <c r="B81" s="79"/>
      <c r="C81" s="37"/>
      <c r="Q81" s="48" t="s">
        <v>170</v>
      </c>
    </row>
    <row r="82" spans="1:17" s="13" customFormat="1" ht="13.5" customHeight="1">
      <c r="A82" s="60">
        <v>57</v>
      </c>
      <c r="B82" s="55" t="s">
        <v>171</v>
      </c>
      <c r="C82" s="56">
        <v>101119</v>
      </c>
      <c r="D82" s="30">
        <v>100517</v>
      </c>
      <c r="E82" s="27">
        <f t="shared" si="5"/>
        <v>99.40466183407668</v>
      </c>
      <c r="F82" s="28">
        <f>SUM(G82:H82:I82:J82:K82:L82:M82:N82:O82)</f>
        <v>100517</v>
      </c>
      <c r="G82" s="30">
        <v>38075</v>
      </c>
      <c r="H82" s="30">
        <v>36949</v>
      </c>
      <c r="I82" s="30">
        <v>4325</v>
      </c>
      <c r="J82" s="30">
        <v>16871</v>
      </c>
      <c r="K82" s="30">
        <v>3973</v>
      </c>
      <c r="L82" s="30">
        <v>0</v>
      </c>
      <c r="M82" s="30">
        <v>0</v>
      </c>
      <c r="N82" s="30">
        <v>324</v>
      </c>
      <c r="O82" s="31">
        <v>0</v>
      </c>
      <c r="P82" s="31">
        <f>Y82+Z82</f>
        <v>0</v>
      </c>
      <c r="Q82" s="52" t="s">
        <v>172</v>
      </c>
    </row>
    <row r="83" spans="1:26" s="13" customFormat="1" ht="13.5" customHeight="1">
      <c r="A83" s="61">
        <v>58</v>
      </c>
      <c r="B83" s="62" t="s">
        <v>173</v>
      </c>
      <c r="C83" s="63">
        <v>254673</v>
      </c>
      <c r="D83" s="64">
        <v>254648</v>
      </c>
      <c r="E83" s="65">
        <v>99.9</v>
      </c>
      <c r="F83" s="66">
        <f>SUM(G83:H83:I83:J83:K83:L83:M83:N83:O83)</f>
        <v>254648</v>
      </c>
      <c r="G83" s="64">
        <v>101571</v>
      </c>
      <c r="H83" s="64">
        <v>105479</v>
      </c>
      <c r="I83" s="64">
        <v>7088</v>
      </c>
      <c r="J83" s="64">
        <v>29901</v>
      </c>
      <c r="K83" s="64">
        <v>7691</v>
      </c>
      <c r="L83" s="64">
        <v>0</v>
      </c>
      <c r="M83" s="64">
        <v>0</v>
      </c>
      <c r="N83" s="64">
        <v>867</v>
      </c>
      <c r="O83" s="64">
        <v>2051</v>
      </c>
      <c r="P83" s="31">
        <v>0</v>
      </c>
      <c r="Q83" s="67" t="s">
        <v>174</v>
      </c>
      <c r="S83" s="53"/>
      <c r="T83" s="53"/>
      <c r="U83" s="53"/>
      <c r="V83" s="53"/>
      <c r="W83" s="53"/>
      <c r="X83" s="53"/>
      <c r="Y83" s="53"/>
      <c r="Z83" s="53"/>
    </row>
    <row r="84" spans="2:17" s="13" customFormat="1" ht="13.5" customHeight="1">
      <c r="B84" s="31" t="s">
        <v>175</v>
      </c>
      <c r="C84" s="31"/>
      <c r="D84" s="31"/>
      <c r="E84" s="68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69"/>
      <c r="Q84" s="70"/>
    </row>
    <row r="85" spans="2:17" ht="12" customHeight="1">
      <c r="B85" s="71"/>
      <c r="C85" s="72"/>
      <c r="D85" s="72"/>
      <c r="E85" s="73"/>
      <c r="F85" s="72"/>
      <c r="G85" s="72"/>
      <c r="H85" s="72"/>
      <c r="I85" s="72"/>
      <c r="J85" s="72"/>
      <c r="K85" s="72"/>
      <c r="L85" s="72"/>
      <c r="M85" s="72"/>
      <c r="N85" s="72"/>
      <c r="O85" s="71"/>
      <c r="P85" s="72"/>
      <c r="Q85" s="74"/>
    </row>
    <row r="86" spans="2:17" ht="12" customHeight="1">
      <c r="B86" s="71"/>
      <c r="C86" s="72"/>
      <c r="D86" s="72"/>
      <c r="E86" s="73"/>
      <c r="F86" s="72"/>
      <c r="G86" s="72"/>
      <c r="H86" s="72"/>
      <c r="I86" s="72"/>
      <c r="J86" s="72"/>
      <c r="K86" s="72"/>
      <c r="L86" s="72"/>
      <c r="M86" s="72"/>
      <c r="N86" s="72"/>
      <c r="O86" s="71"/>
      <c r="P86" s="72"/>
      <c r="Q86" s="74"/>
    </row>
    <row r="87" ht="12" customHeight="1">
      <c r="B87" s="75"/>
    </row>
    <row r="88" ht="12" customHeight="1">
      <c r="B88" s="75"/>
    </row>
  </sheetData>
  <sheetProtection/>
  <mergeCells count="36">
    <mergeCell ref="D4:D5"/>
    <mergeCell ref="E4:E5"/>
    <mergeCell ref="K4:K5"/>
    <mergeCell ref="L4:L5"/>
    <mergeCell ref="A2:C2"/>
    <mergeCell ref="S2:V2"/>
    <mergeCell ref="W2:Z2"/>
    <mergeCell ref="A3:B3"/>
    <mergeCell ref="P3:P5"/>
    <mergeCell ref="Q3:Q5"/>
    <mergeCell ref="A4:B5"/>
    <mergeCell ref="C4:C5"/>
    <mergeCell ref="M4:M5"/>
    <mergeCell ref="N4:N5"/>
    <mergeCell ref="A6:B6"/>
    <mergeCell ref="A7:B7"/>
    <mergeCell ref="A8:B8"/>
    <mergeCell ref="A9:B9"/>
    <mergeCell ref="F4:F5"/>
    <mergeCell ref="G4:G5"/>
    <mergeCell ref="H4:H5"/>
    <mergeCell ref="I4:I5"/>
    <mergeCell ref="A11:B11"/>
    <mergeCell ref="A12:B12"/>
    <mergeCell ref="A25:B25"/>
    <mergeCell ref="A29:B29"/>
    <mergeCell ref="A35:B35"/>
    <mergeCell ref="A38:B38"/>
    <mergeCell ref="A76:B76"/>
    <mergeCell ref="A81:B81"/>
    <mergeCell ref="A43:B43"/>
    <mergeCell ref="A45:B45"/>
    <mergeCell ref="A54:B54"/>
    <mergeCell ref="A63:B63"/>
    <mergeCell ref="A67:B67"/>
    <mergeCell ref="A70:B7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4" max="16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2009-04-28T06:05:59Z</dcterms:created>
  <dcterms:modified xsi:type="dcterms:W3CDTF">2009-04-30T02:03:40Z</dcterms:modified>
  <cp:category/>
  <cp:version/>
  <cp:contentType/>
  <cp:contentStatus/>
</cp:coreProperties>
</file>