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1" sheetId="1" r:id="rId1"/>
    <sheet name="111(2)" sheetId="2" r:id="rId2"/>
  </sheets>
  <externalReferences>
    <externalReference r:id="rId5"/>
  </externalReferences>
  <definedNames>
    <definedName name="_10.電気_ガスおよび水道" localSheetId="0">'111'!$A$1:$K$16</definedName>
    <definedName name="_10.電気_ガスおよび水道" localSheetId="1">'111(2)'!#REF!</definedName>
    <definedName name="_10.電気_ガスおよび水道">#REF!</definedName>
    <definedName name="_xlnm.Print_Area" localSheetId="0">'111'!$A$1:$K$41</definedName>
    <definedName name="_xlnm.Print_Area" localSheetId="1">'111(2)'!$A$1:$J$24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<sst xmlns="http://schemas.openxmlformats.org/spreadsheetml/2006/main" count="140" uniqueCount="60">
  <si>
    <t>111. 航   空   運   輸   状   況</t>
  </si>
  <si>
    <t xml:space="preserve">  (単位  人)</t>
  </si>
  <si>
    <t>年 月 次</t>
  </si>
  <si>
    <t>総    数</t>
  </si>
  <si>
    <t>大分～東京</t>
  </si>
  <si>
    <t>大分～大阪</t>
  </si>
  <si>
    <t>大分～高松</t>
  </si>
  <si>
    <t>大分～鹿児島</t>
  </si>
  <si>
    <t>大分～広島</t>
  </si>
  <si>
    <t>大分～松山</t>
  </si>
  <si>
    <t>大分～徳島</t>
  </si>
  <si>
    <t>大分～名古屋</t>
  </si>
  <si>
    <t>大分～福岡</t>
  </si>
  <si>
    <t xml:space="preserve">                       A． 路  線  別  乗  客  数</t>
  </si>
  <si>
    <t xml:space="preserve"> 昭  和  43  年</t>
  </si>
  <si>
    <t>・</t>
  </si>
  <si>
    <t xml:space="preserve">     44</t>
  </si>
  <si>
    <t xml:space="preserve">     45</t>
  </si>
  <si>
    <t xml:space="preserve">         1  月</t>
  </si>
  <si>
    <t xml:space="preserve">     2</t>
  </si>
  <si>
    <r>
      <t xml:space="preserve">     3</t>
    </r>
  </si>
  <si>
    <r>
      <t xml:space="preserve">     4</t>
    </r>
  </si>
  <si>
    <r>
      <t xml:space="preserve">     5</t>
    </r>
  </si>
  <si>
    <r>
      <t xml:space="preserve">     6</t>
    </r>
  </si>
  <si>
    <r>
      <t xml:space="preserve">     7</t>
    </r>
  </si>
  <si>
    <r>
      <t xml:space="preserve">     8</t>
    </r>
  </si>
  <si>
    <r>
      <t xml:space="preserve">     9</t>
    </r>
  </si>
  <si>
    <r>
      <t xml:space="preserve">     10</t>
    </r>
  </si>
  <si>
    <t>運休</t>
  </si>
  <si>
    <r>
      <t xml:space="preserve">     11</t>
    </r>
  </si>
  <si>
    <r>
      <t xml:space="preserve">     12</t>
    </r>
  </si>
  <si>
    <t xml:space="preserve">                        B． 路  線  別  降  客  数</t>
  </si>
  <si>
    <t xml:space="preserve"> 昭  和  43  年</t>
  </si>
  <si>
    <t>資料：運輸省大阪航空局大分空港</t>
  </si>
  <si>
    <t>C. 貨 物 お よ び 郵 便 物 数</t>
  </si>
  <si>
    <t>(単位  キログラム)</t>
  </si>
  <si>
    <t>年月次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</si>
  <si>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</si>
  <si>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</si>
  <si>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</si>
  <si>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</si>
  <si>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</si>
  <si>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</si>
  <si>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>昭和 43年</t>
  </si>
  <si>
    <t xml:space="preserve">   44</t>
  </si>
  <si>
    <t xml:space="preserve">   45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</si>
  <si>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</si>
  <si>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</si>
  <si>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</si>
  <si>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</si>
  <si>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</si>
  <si>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</si>
  <si>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</si>
  <si>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</si>
  <si>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</si>
  <si>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</si>
  <si>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</si>
  <si>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</si>
  <si>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 運輸省大阪航空局大分空港</t>
  </si>
  <si>
    <t>　注：　大分空港における取扱い分である。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</si>
</sst>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#,##0_);[Red]\(#,##0\)"/>
    <numFmt numFmtId="179" formatCode="#,##0.0_);[Red]\(#,##0.0\)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 locked="0"/>
    </xf>
    <xf numFmtId="176" fontId="21" fillId="0" borderId="0" xfId="0" applyNumberFormat="1" applyFont="1" applyFill="1" applyAlignment="1" applyProtection="1">
      <alignment horizontal="centerContinuous" vertical="center"/>
      <protection/>
    </xf>
    <xf numFmtId="176" fontId="21" fillId="0" borderId="0" xfId="0" applyNumberFormat="1" applyFont="1" applyFill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Alignment="1" applyProtection="1">
      <alignment vertical="center"/>
      <protection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3" fillId="0" borderId="14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5" xfId="0" applyNumberFormat="1" applyFont="1" applyFill="1" applyBorder="1" applyAlignment="1" applyProtection="1">
      <alignment vertical="center"/>
      <protection locked="0"/>
    </xf>
    <xf numFmtId="176" fontId="23" fillId="0" borderId="15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5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 applyProtection="1" quotePrefix="1">
      <alignment horizontal="center" vertical="center"/>
      <protection locked="0"/>
    </xf>
    <xf numFmtId="176" fontId="21" fillId="0" borderId="16" xfId="48" applyNumberFormat="1" applyFont="1" applyFill="1" applyBorder="1" applyAlignment="1" applyProtection="1">
      <alignment vertical="center"/>
      <protection/>
    </xf>
    <xf numFmtId="176" fontId="21" fillId="0" borderId="14" xfId="0" applyNumberFormat="1" applyFont="1" applyFill="1" applyBorder="1" applyAlignment="1" applyProtection="1">
      <alignment vertical="center"/>
      <protection/>
    </xf>
    <xf numFmtId="176" fontId="21" fillId="0" borderId="0" xfId="48" applyNumberFormat="1" applyFont="1" applyFill="1" applyBorder="1" applyAlignment="1" applyProtection="1">
      <alignment horizontal="center" vertical="center"/>
      <protection locked="0"/>
    </xf>
    <xf numFmtId="176" fontId="21" fillId="0" borderId="0" xfId="48" applyNumberFormat="1" applyFont="1" applyFill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 applyProtection="1" quotePrefix="1">
      <alignment vertical="center"/>
      <protection locked="0"/>
    </xf>
    <xf numFmtId="176" fontId="21" fillId="0" borderId="16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Alignment="1" applyProtection="1">
      <alignment vertical="center"/>
      <protection/>
    </xf>
    <xf numFmtId="176" fontId="24" fillId="0" borderId="0" xfId="0" applyNumberFormat="1" applyFont="1" applyFill="1" applyAlignment="1" applyProtection="1" quotePrefix="1">
      <alignment horizontal="center" vertical="center"/>
      <protection locked="0"/>
    </xf>
    <xf numFmtId="176" fontId="24" fillId="0" borderId="16" xfId="48" applyNumberFormat="1" applyFont="1" applyFill="1" applyBorder="1" applyAlignment="1" applyProtection="1">
      <alignment vertical="center"/>
      <protection locked="0"/>
    </xf>
    <xf numFmtId="176" fontId="24" fillId="0" borderId="0" xfId="48" applyNumberFormat="1" applyFont="1" applyFill="1" applyBorder="1" applyAlignment="1" applyProtection="1">
      <alignment vertical="center"/>
      <protection locked="0"/>
    </xf>
    <xf numFmtId="176" fontId="24" fillId="0" borderId="0" xfId="48" applyNumberFormat="1" applyFont="1" applyFill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16" xfId="0" applyNumberFormat="1" applyFont="1" applyFill="1" applyBorder="1" applyAlignment="1" applyProtection="1">
      <alignment vertical="center"/>
      <protection/>
    </xf>
    <xf numFmtId="176" fontId="21" fillId="0" borderId="0" xfId="48" applyNumberFormat="1" applyFont="1" applyFill="1" applyAlignment="1" applyProtection="1">
      <alignment vertical="center"/>
      <protection locked="0"/>
    </xf>
    <xf numFmtId="176" fontId="21" fillId="0" borderId="0" xfId="48" applyNumberFormat="1" applyFont="1" applyFill="1" applyAlignment="1" applyProtection="1">
      <alignment horizontal="right" vertical="center"/>
      <protection locked="0"/>
    </xf>
    <xf numFmtId="176" fontId="21" fillId="0" borderId="0" xfId="48" applyNumberFormat="1" applyFont="1" applyFill="1" applyBorder="1" applyAlignment="1" applyProtection="1">
      <alignment vertical="center"/>
      <protection locked="0"/>
    </xf>
    <xf numFmtId="176" fontId="21" fillId="0" borderId="0" xfId="48" applyNumberFormat="1" applyFont="1" applyFill="1" applyAlignment="1" applyProtection="1">
      <alignment horizontal="center" vertical="center"/>
      <protection locked="0"/>
    </xf>
    <xf numFmtId="176" fontId="21" fillId="0" borderId="17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15" xfId="48" applyNumberFormat="1" applyFont="1" applyFill="1" applyBorder="1" applyAlignment="1" applyProtection="1">
      <alignment vertical="center"/>
      <protection locked="0"/>
    </xf>
    <xf numFmtId="176" fontId="21" fillId="0" borderId="15" xfId="48" applyNumberFormat="1" applyFont="1" applyFill="1" applyBorder="1" applyAlignment="1" applyProtection="1" quotePrefix="1">
      <alignment horizontal="right" vertical="center"/>
      <protection locked="0"/>
    </xf>
    <xf numFmtId="176" fontId="26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76" fontId="18" fillId="0" borderId="0" xfId="0" applyNumberFormat="1" applyFont="1" applyFill="1" applyBorder="1" applyAlignment="1" applyProtection="1">
      <alignment horizontal="centerContinuous" vertical="center"/>
      <protection/>
    </xf>
    <xf numFmtId="176" fontId="23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8" xfId="48" applyNumberFormat="1" applyFont="1" applyFill="1" applyBorder="1" applyAlignment="1" applyProtection="1">
      <alignment vertical="center"/>
      <protection/>
    </xf>
    <xf numFmtId="176" fontId="21" fillId="0" borderId="14" xfId="48" applyNumberFormat="1" applyFont="1" applyFill="1" applyBorder="1" applyAlignment="1" applyProtection="1">
      <alignment vertical="center"/>
      <protection locked="0"/>
    </xf>
    <xf numFmtId="176" fontId="21" fillId="0" borderId="14" xfId="48" applyNumberFormat="1" applyFont="1" applyFill="1" applyBorder="1" applyAlignment="1" applyProtection="1" quotePrefix="1">
      <alignment horizontal="center" vertical="center"/>
      <protection locked="0"/>
    </xf>
    <xf numFmtId="176" fontId="21" fillId="0" borderId="14" xfId="48" applyNumberFormat="1" applyFont="1" applyFill="1" applyBorder="1" applyAlignment="1" applyProtection="1" quotePrefix="1">
      <alignment horizontal="right" vertical="center"/>
      <protection locked="0"/>
    </xf>
    <xf numFmtId="176" fontId="21" fillId="0" borderId="14" xfId="48" applyNumberFormat="1" applyFont="1" applyFill="1" applyBorder="1" applyAlignment="1" applyProtection="1">
      <alignment horizontal="right" vertical="center"/>
      <protection locked="0"/>
    </xf>
    <xf numFmtId="176" fontId="24" fillId="0" borderId="16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176" fontId="21" fillId="0" borderId="12" xfId="48" applyNumberFormat="1" applyFont="1" applyFill="1" applyBorder="1" applyAlignment="1" applyProtection="1">
      <alignment vertical="center"/>
      <protection/>
    </xf>
    <xf numFmtId="177" fontId="23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177" fontId="21" fillId="0" borderId="0" xfId="0" applyNumberFormat="1" applyFont="1" applyFill="1" applyAlignment="1" applyProtection="1">
      <alignment/>
      <protection/>
    </xf>
    <xf numFmtId="177" fontId="21" fillId="0" borderId="15" xfId="0" applyNumberFormat="1" applyFont="1" applyFill="1" applyBorder="1" applyAlignment="1" applyProtection="1" quotePrefix="1">
      <alignment/>
      <protection locked="0"/>
    </xf>
    <xf numFmtId="177" fontId="26" fillId="0" borderId="15" xfId="0" applyNumberFormat="1" applyFont="1" applyFill="1" applyBorder="1" applyAlignment="1" applyProtection="1">
      <alignment horizontal="center"/>
      <protection locked="0"/>
    </xf>
    <xf numFmtId="177" fontId="22" fillId="0" borderId="19" xfId="0" applyNumberFormat="1" applyFont="1" applyFill="1" applyBorder="1" applyAlignment="1" applyProtection="1">
      <alignment horizontal="center" vertical="center"/>
      <protection locked="0"/>
    </xf>
    <xf numFmtId="177" fontId="22" fillId="0" borderId="20" xfId="0" applyNumberFormat="1" applyFont="1" applyFill="1" applyBorder="1" applyAlignment="1" applyProtection="1">
      <alignment horizontal="center" vertical="center"/>
      <protection locked="0"/>
    </xf>
    <xf numFmtId="177" fontId="22" fillId="0" borderId="21" xfId="0" applyNumberFormat="1" applyFont="1" applyFill="1" applyBorder="1" applyAlignment="1" applyProtection="1">
      <alignment horizontal="center" vertical="center"/>
      <protection locked="0"/>
    </xf>
    <xf numFmtId="177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77" fontId="22" fillId="0" borderId="0" xfId="0" applyNumberFormat="1" applyFont="1" applyFill="1" applyAlignment="1" applyProtection="1">
      <alignment vertical="center"/>
      <protection/>
    </xf>
    <xf numFmtId="177" fontId="22" fillId="0" borderId="17" xfId="0" applyNumberFormat="1" applyFont="1" applyFill="1" applyBorder="1" applyAlignment="1" applyProtection="1">
      <alignment horizontal="center" vertical="center"/>
      <protection locked="0"/>
    </xf>
    <xf numFmtId="177" fontId="22" fillId="0" borderId="12" xfId="0" applyNumberFormat="1" applyFont="1" applyFill="1" applyBorder="1" applyAlignment="1" applyProtection="1">
      <alignment horizontal="center" vertical="center"/>
      <protection locked="0"/>
    </xf>
    <xf numFmtId="177" fontId="21" fillId="0" borderId="0" xfId="0" applyNumberFormat="1" applyFont="1" applyFill="1" applyBorder="1" applyAlignment="1" applyProtection="1" quotePrefix="1">
      <alignment horizontal="center"/>
      <protection locked="0"/>
    </xf>
    <xf numFmtId="178" fontId="21" fillId="0" borderId="16" xfId="48" applyNumberFormat="1" applyFont="1" applyFill="1" applyBorder="1" applyAlignment="1" applyProtection="1">
      <alignment/>
      <protection/>
    </xf>
    <xf numFmtId="178" fontId="21" fillId="0" borderId="0" xfId="48" applyNumberFormat="1" applyFont="1" applyFill="1" applyAlignment="1" applyProtection="1">
      <alignment/>
      <protection locked="0"/>
    </xf>
    <xf numFmtId="177" fontId="24" fillId="0" borderId="0" xfId="0" applyNumberFormat="1" applyFont="1" applyFill="1" applyAlignment="1" applyProtection="1">
      <alignment/>
      <protection/>
    </xf>
    <xf numFmtId="179" fontId="21" fillId="0" borderId="16" xfId="0" applyNumberFormat="1" applyFont="1" applyFill="1" applyBorder="1" applyAlignment="1" applyProtection="1">
      <alignment/>
      <protection/>
    </xf>
    <xf numFmtId="179" fontId="21" fillId="0" borderId="0" xfId="0" applyNumberFormat="1" applyFont="1" applyFill="1" applyAlignment="1" applyProtection="1">
      <alignment/>
      <protection/>
    </xf>
    <xf numFmtId="177" fontId="24" fillId="0" borderId="0" xfId="0" applyNumberFormat="1" applyFont="1" applyFill="1" applyBorder="1" applyAlignment="1" applyProtection="1" quotePrefix="1">
      <alignment horizontal="center"/>
      <protection locked="0"/>
    </xf>
    <xf numFmtId="178" fontId="24" fillId="0" borderId="16" xfId="48" applyNumberFormat="1" applyFont="1" applyFill="1" applyBorder="1" applyAlignment="1" applyProtection="1">
      <alignment/>
      <protection locked="0"/>
    </xf>
    <xf numFmtId="178" fontId="24" fillId="0" borderId="0" xfId="48" applyNumberFormat="1" applyFont="1" applyFill="1" applyAlignment="1" applyProtection="1">
      <alignment/>
      <protection locked="0"/>
    </xf>
    <xf numFmtId="178" fontId="21" fillId="0" borderId="16" xfId="0" applyNumberFormat="1" applyFont="1" applyFill="1" applyBorder="1" applyAlignment="1" applyProtection="1">
      <alignment/>
      <protection/>
    </xf>
    <xf numFmtId="178" fontId="21" fillId="0" borderId="0" xfId="0" applyNumberFormat="1" applyFont="1" applyFill="1" applyAlignment="1" applyProtection="1">
      <alignment/>
      <protection locked="0"/>
    </xf>
    <xf numFmtId="178" fontId="21" fillId="0" borderId="0" xfId="0" applyNumberFormat="1" applyFont="1" applyFill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Alignment="1" applyProtection="1" quotePrefix="1">
      <alignment horizontal="center"/>
      <protection locked="0"/>
    </xf>
    <xf numFmtId="178" fontId="21" fillId="0" borderId="15" xfId="48" applyNumberFormat="1" applyFont="1" applyFill="1" applyBorder="1" applyAlignment="1" applyProtection="1">
      <alignment/>
      <protection locked="0"/>
    </xf>
    <xf numFmtId="177" fontId="21" fillId="0" borderId="14" xfId="0" applyNumberFormat="1" applyFont="1" applyFill="1" applyBorder="1" applyAlignment="1" applyProtection="1">
      <alignment/>
      <protection locked="0"/>
    </xf>
    <xf numFmtId="177" fontId="21" fillId="0" borderId="14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SheetLayoutView="100" zoomScalePageLayoutView="0" workbookViewId="0" topLeftCell="A1">
      <selection activeCell="A1" sqref="A1:K1"/>
    </sheetView>
  </sheetViews>
  <sheetFormatPr defaultColWidth="15.25390625" defaultRowHeight="12" customHeight="1"/>
  <cols>
    <col min="1" max="1" width="17.87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10" width="11.625" style="3" customWidth="1"/>
    <col min="11" max="11" width="11.375" style="3" customWidth="1"/>
    <col min="12" max="12" width="9.75390625" style="3" customWidth="1"/>
    <col min="13" max="16384" width="15.25390625" style="3" customWidth="1"/>
  </cols>
  <sheetData>
    <row r="1" spans="1:1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0" ht="12" customHeight="1" thickBo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</row>
    <row r="3" spans="1:11" ht="15.75" customHeight="1" thickTop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2:7" ht="17.25" customHeight="1">
      <c r="B4" s="10" t="s">
        <v>13</v>
      </c>
      <c r="C4" s="10"/>
      <c r="D4" s="10"/>
      <c r="E4" s="10"/>
      <c r="F4" s="10"/>
      <c r="G4" s="10"/>
    </row>
    <row r="5" spans="1:11" ht="12" customHeight="1">
      <c r="A5" s="11"/>
      <c r="B5" s="12"/>
      <c r="C5" s="12"/>
      <c r="D5" s="12"/>
      <c r="E5" s="12"/>
      <c r="F5" s="12"/>
      <c r="G5" s="12"/>
      <c r="H5" s="13"/>
      <c r="I5" s="13"/>
      <c r="J5" s="13"/>
      <c r="K5" s="13"/>
    </row>
    <row r="6" spans="1:11" ht="12" customHeight="1">
      <c r="A6" s="14" t="s">
        <v>14</v>
      </c>
      <c r="B6" s="15">
        <f>SUM(C6:K6)</f>
        <v>133787</v>
      </c>
      <c r="C6" s="16">
        <v>16714</v>
      </c>
      <c r="D6" s="16">
        <v>92463</v>
      </c>
      <c r="E6" s="17">
        <v>5354</v>
      </c>
      <c r="F6" s="16">
        <v>5380</v>
      </c>
      <c r="G6" s="16">
        <v>2584</v>
      </c>
      <c r="H6" s="18" t="s">
        <v>15</v>
      </c>
      <c r="I6" s="18" t="s">
        <v>15</v>
      </c>
      <c r="J6" s="3">
        <v>6085</v>
      </c>
      <c r="K6" s="18">
        <v>5207</v>
      </c>
    </row>
    <row r="7" spans="1:11" ht="12" customHeight="1">
      <c r="A7" s="14" t="s">
        <v>16</v>
      </c>
      <c r="B7" s="15">
        <f>SUM(C7:K7)</f>
        <v>185936</v>
      </c>
      <c r="C7" s="19">
        <v>19900</v>
      </c>
      <c r="D7" s="19">
        <v>126231</v>
      </c>
      <c r="E7" s="18">
        <v>5995</v>
      </c>
      <c r="F7" s="19">
        <v>7329</v>
      </c>
      <c r="G7" s="19">
        <v>7424</v>
      </c>
      <c r="H7" s="18" t="s">
        <v>15</v>
      </c>
      <c r="I7" s="18" t="s">
        <v>15</v>
      </c>
      <c r="J7" s="18">
        <v>8793</v>
      </c>
      <c r="K7" s="18">
        <v>10264</v>
      </c>
    </row>
    <row r="8" spans="1:7" s="22" customFormat="1" ht="12" customHeight="1">
      <c r="A8" s="20"/>
      <c r="B8" s="21"/>
      <c r="C8" s="4"/>
      <c r="D8" s="4"/>
      <c r="E8" s="4"/>
      <c r="F8" s="4"/>
      <c r="G8" s="4"/>
    </row>
    <row r="9" spans="1:11" ht="12" customHeight="1">
      <c r="A9" s="23" t="s">
        <v>17</v>
      </c>
      <c r="B9" s="24">
        <f aca="true" t="shared" si="0" ref="B9:G9">SUM(B11:B22)</f>
        <v>232508</v>
      </c>
      <c r="C9" s="25">
        <f t="shared" si="0"/>
        <v>30554</v>
      </c>
      <c r="D9" s="25">
        <f t="shared" si="0"/>
        <v>146409</v>
      </c>
      <c r="E9" s="25">
        <f t="shared" si="0"/>
        <v>9094</v>
      </c>
      <c r="F9" s="25">
        <f t="shared" si="0"/>
        <v>11072</v>
      </c>
      <c r="G9" s="25">
        <f t="shared" si="0"/>
        <v>9797</v>
      </c>
      <c r="H9" s="26" t="s">
        <v>15</v>
      </c>
      <c r="I9" s="26" t="s">
        <v>15</v>
      </c>
      <c r="J9" s="25">
        <f>SUM(J11:J22)</f>
        <v>8950</v>
      </c>
      <c r="K9" s="25">
        <f>SUM(K11:K22)</f>
        <v>16632</v>
      </c>
    </row>
    <row r="10" spans="1:7" ht="12" customHeight="1">
      <c r="A10" s="27"/>
      <c r="B10" s="28"/>
      <c r="C10" s="19"/>
      <c r="E10" s="19"/>
      <c r="F10" s="19"/>
      <c r="G10" s="19"/>
    </row>
    <row r="11" spans="1:11" ht="12" customHeight="1">
      <c r="A11" s="27" t="s">
        <v>18</v>
      </c>
      <c r="B11" s="15">
        <f>SUM(C11:K11)</f>
        <v>20908</v>
      </c>
      <c r="C11" s="29">
        <v>3001</v>
      </c>
      <c r="D11" s="29">
        <v>13194</v>
      </c>
      <c r="E11" s="18">
        <v>771</v>
      </c>
      <c r="F11" s="29">
        <v>677</v>
      </c>
      <c r="G11" s="29">
        <v>1164</v>
      </c>
      <c r="H11" s="18" t="s">
        <v>15</v>
      </c>
      <c r="I11" s="18" t="s">
        <v>15</v>
      </c>
      <c r="J11" s="18">
        <v>725</v>
      </c>
      <c r="K11" s="18">
        <v>1376</v>
      </c>
    </row>
    <row r="12" spans="1:11" ht="12" customHeight="1">
      <c r="A12" s="14" t="s">
        <v>19</v>
      </c>
      <c r="B12" s="15">
        <f aca="true" t="shared" si="1" ref="B12:B22">SUM(C12:K12)</f>
        <v>19497</v>
      </c>
      <c r="C12" s="29">
        <v>2703</v>
      </c>
      <c r="D12" s="29">
        <v>12069</v>
      </c>
      <c r="E12" s="18">
        <v>715</v>
      </c>
      <c r="F12" s="29">
        <v>864</v>
      </c>
      <c r="G12" s="29">
        <v>918</v>
      </c>
      <c r="H12" s="18" t="s">
        <v>15</v>
      </c>
      <c r="I12" s="18" t="s">
        <v>15</v>
      </c>
      <c r="J12" s="18">
        <v>785</v>
      </c>
      <c r="K12" s="18">
        <v>1443</v>
      </c>
    </row>
    <row r="13" spans="1:11" ht="12" customHeight="1">
      <c r="A13" s="14" t="s">
        <v>20</v>
      </c>
      <c r="B13" s="15">
        <f t="shared" si="1"/>
        <v>22839</v>
      </c>
      <c r="C13" s="29">
        <v>3581</v>
      </c>
      <c r="D13" s="29">
        <v>13499</v>
      </c>
      <c r="E13" s="18">
        <v>912</v>
      </c>
      <c r="F13" s="29">
        <v>1079</v>
      </c>
      <c r="G13" s="29">
        <v>1243</v>
      </c>
      <c r="H13" s="18" t="s">
        <v>15</v>
      </c>
      <c r="I13" s="18" t="s">
        <v>15</v>
      </c>
      <c r="J13" s="18">
        <v>988</v>
      </c>
      <c r="K13" s="18">
        <v>1537</v>
      </c>
    </row>
    <row r="14" spans="1:11" ht="12" customHeight="1">
      <c r="A14" s="14" t="s">
        <v>21</v>
      </c>
      <c r="B14" s="15">
        <f t="shared" si="1"/>
        <v>20638</v>
      </c>
      <c r="C14" s="29">
        <v>3215</v>
      </c>
      <c r="D14" s="29">
        <v>12152</v>
      </c>
      <c r="E14" s="18">
        <v>774</v>
      </c>
      <c r="F14" s="29">
        <v>1114</v>
      </c>
      <c r="G14" s="29">
        <v>1100</v>
      </c>
      <c r="H14" s="18" t="s">
        <v>15</v>
      </c>
      <c r="I14" s="18" t="s">
        <v>15</v>
      </c>
      <c r="J14" s="18">
        <v>836</v>
      </c>
      <c r="K14" s="18">
        <v>1447</v>
      </c>
    </row>
    <row r="15" spans="1:11" ht="12" customHeight="1">
      <c r="A15" s="14" t="s">
        <v>22</v>
      </c>
      <c r="B15" s="15">
        <f t="shared" si="1"/>
        <v>17882</v>
      </c>
      <c r="C15" s="29">
        <v>1666</v>
      </c>
      <c r="D15" s="29">
        <v>11994</v>
      </c>
      <c r="E15" s="18">
        <v>573</v>
      </c>
      <c r="F15" s="29">
        <v>716</v>
      </c>
      <c r="G15" s="29">
        <v>841</v>
      </c>
      <c r="H15" s="18" t="s">
        <v>15</v>
      </c>
      <c r="I15" s="18" t="s">
        <v>15</v>
      </c>
      <c r="J15" s="18">
        <v>765</v>
      </c>
      <c r="K15" s="18">
        <v>1327</v>
      </c>
    </row>
    <row r="16" spans="1:11" s="22" customFormat="1" ht="12" customHeight="1">
      <c r="A16" s="14" t="s">
        <v>23</v>
      </c>
      <c r="B16" s="15">
        <f t="shared" si="1"/>
        <v>11612</v>
      </c>
      <c r="C16" s="29">
        <v>1321</v>
      </c>
      <c r="D16" s="29">
        <v>7393</v>
      </c>
      <c r="E16" s="18">
        <v>611</v>
      </c>
      <c r="F16" s="29">
        <v>510</v>
      </c>
      <c r="G16" s="29">
        <v>580</v>
      </c>
      <c r="H16" s="18" t="s">
        <v>15</v>
      </c>
      <c r="I16" s="18" t="s">
        <v>15</v>
      </c>
      <c r="J16" s="18">
        <v>433</v>
      </c>
      <c r="K16" s="18">
        <v>764</v>
      </c>
    </row>
    <row r="17" spans="1:11" ht="12" customHeight="1">
      <c r="A17" s="14" t="s">
        <v>24</v>
      </c>
      <c r="B17" s="15">
        <f t="shared" si="1"/>
        <v>18147</v>
      </c>
      <c r="C17" s="29">
        <v>2158</v>
      </c>
      <c r="D17" s="29">
        <v>11594</v>
      </c>
      <c r="E17" s="18">
        <v>659</v>
      </c>
      <c r="F17" s="30">
        <v>707</v>
      </c>
      <c r="G17" s="29">
        <v>931</v>
      </c>
      <c r="H17" s="18" t="s">
        <v>15</v>
      </c>
      <c r="I17" s="18" t="s">
        <v>15</v>
      </c>
      <c r="J17" s="18">
        <v>648</v>
      </c>
      <c r="K17" s="18">
        <v>1450</v>
      </c>
    </row>
    <row r="18" spans="1:11" ht="12" customHeight="1">
      <c r="A18" s="14" t="s">
        <v>25</v>
      </c>
      <c r="B18" s="15">
        <f t="shared" si="1"/>
        <v>19508</v>
      </c>
      <c r="C18" s="29">
        <v>1858</v>
      </c>
      <c r="D18" s="29">
        <v>12761</v>
      </c>
      <c r="E18" s="18">
        <v>602</v>
      </c>
      <c r="F18" s="31">
        <v>893</v>
      </c>
      <c r="G18" s="29">
        <v>1338</v>
      </c>
      <c r="H18" s="18" t="s">
        <v>15</v>
      </c>
      <c r="I18" s="18" t="s">
        <v>15</v>
      </c>
      <c r="J18" s="18">
        <v>743</v>
      </c>
      <c r="K18" s="3">
        <v>1313</v>
      </c>
    </row>
    <row r="19" spans="1:11" ht="12" customHeight="1">
      <c r="A19" s="14" t="s">
        <v>26</v>
      </c>
      <c r="B19" s="15">
        <f t="shared" si="1"/>
        <v>19265</v>
      </c>
      <c r="C19" s="29">
        <v>2191</v>
      </c>
      <c r="D19" s="29">
        <v>12815</v>
      </c>
      <c r="E19" s="18">
        <v>826</v>
      </c>
      <c r="F19" s="29">
        <v>812</v>
      </c>
      <c r="G19" s="29">
        <v>634</v>
      </c>
      <c r="H19" s="18" t="s">
        <v>15</v>
      </c>
      <c r="I19" s="18" t="s">
        <v>15</v>
      </c>
      <c r="J19" s="18">
        <v>638</v>
      </c>
      <c r="K19" s="3">
        <v>1349</v>
      </c>
    </row>
    <row r="20" spans="1:11" ht="12" customHeight="1">
      <c r="A20" s="14" t="s">
        <v>27</v>
      </c>
      <c r="B20" s="15">
        <f t="shared" si="1"/>
        <v>21505</v>
      </c>
      <c r="C20" s="29">
        <v>2221</v>
      </c>
      <c r="D20" s="29">
        <v>14652</v>
      </c>
      <c r="E20" s="18">
        <v>861</v>
      </c>
      <c r="F20" s="29">
        <v>1104</v>
      </c>
      <c r="G20" s="32" t="s">
        <v>28</v>
      </c>
      <c r="H20" s="18" t="s">
        <v>15</v>
      </c>
      <c r="I20" s="18" t="s">
        <v>15</v>
      </c>
      <c r="J20" s="18">
        <v>889</v>
      </c>
      <c r="K20" s="3">
        <v>1778</v>
      </c>
    </row>
    <row r="21" spans="1:11" ht="12" customHeight="1">
      <c r="A21" s="14" t="s">
        <v>29</v>
      </c>
      <c r="B21" s="15">
        <f>SUM(C21:K21)</f>
        <v>24045</v>
      </c>
      <c r="C21" s="31">
        <v>4237</v>
      </c>
      <c r="D21" s="31">
        <v>14155</v>
      </c>
      <c r="E21" s="18">
        <v>1052</v>
      </c>
      <c r="F21" s="31">
        <v>1686</v>
      </c>
      <c r="G21" s="31">
        <v>389</v>
      </c>
      <c r="H21" s="18" t="s">
        <v>15</v>
      </c>
      <c r="I21" s="18" t="s">
        <v>15</v>
      </c>
      <c r="J21" s="18">
        <v>897</v>
      </c>
      <c r="K21" s="3">
        <v>1629</v>
      </c>
    </row>
    <row r="22" spans="1:11" ht="12" customHeight="1">
      <c r="A22" s="33" t="s">
        <v>30</v>
      </c>
      <c r="B22" s="15">
        <f t="shared" si="1"/>
        <v>16662</v>
      </c>
      <c r="C22" s="34">
        <v>2402</v>
      </c>
      <c r="D22" s="34">
        <v>10131</v>
      </c>
      <c r="E22" s="18">
        <v>738</v>
      </c>
      <c r="F22" s="34">
        <v>910</v>
      </c>
      <c r="G22" s="34">
        <v>659</v>
      </c>
      <c r="H22" s="35" t="s">
        <v>15</v>
      </c>
      <c r="I22" s="35" t="s">
        <v>15</v>
      </c>
      <c r="J22" s="35">
        <v>603</v>
      </c>
      <c r="K22" s="13">
        <v>1219</v>
      </c>
    </row>
    <row r="23" spans="1:12" ht="17.25" customHeight="1">
      <c r="A23" s="36"/>
      <c r="B23" s="10" t="s">
        <v>31</v>
      </c>
      <c r="C23" s="10"/>
      <c r="D23" s="10"/>
      <c r="E23" s="10"/>
      <c r="F23" s="10"/>
      <c r="G23" s="10"/>
      <c r="L23" s="37"/>
    </row>
    <row r="24" spans="1:11" ht="12" customHeight="1">
      <c r="A24" s="11"/>
      <c r="B24" s="38"/>
      <c r="C24" s="38"/>
      <c r="D24" s="38"/>
      <c r="E24" s="38"/>
      <c r="F24" s="38"/>
      <c r="G24" s="38"/>
      <c r="K24" s="34"/>
    </row>
    <row r="25" spans="1:11" ht="12" customHeight="1">
      <c r="A25" s="14" t="s">
        <v>32</v>
      </c>
      <c r="B25" s="39">
        <f>SUM(C25:K25)</f>
        <v>120950</v>
      </c>
      <c r="C25" s="40">
        <v>15121</v>
      </c>
      <c r="D25" s="40">
        <v>82500</v>
      </c>
      <c r="E25" s="41">
        <v>4655</v>
      </c>
      <c r="F25" s="40">
        <v>6563</v>
      </c>
      <c r="G25" s="40">
        <v>2502</v>
      </c>
      <c r="H25" s="42" t="s">
        <v>15</v>
      </c>
      <c r="I25" s="42" t="s">
        <v>15</v>
      </c>
      <c r="J25" s="43">
        <v>4502</v>
      </c>
      <c r="K25" s="18">
        <v>5107</v>
      </c>
    </row>
    <row r="26" spans="1:11" ht="12" customHeight="1">
      <c r="A26" s="14" t="s">
        <v>16</v>
      </c>
      <c r="B26" s="15">
        <f>SUM(C26:K26)</f>
        <v>174606</v>
      </c>
      <c r="C26" s="31">
        <v>20584</v>
      </c>
      <c r="D26" s="31">
        <v>113023</v>
      </c>
      <c r="E26" s="18">
        <v>6509</v>
      </c>
      <c r="F26" s="31">
        <v>9063</v>
      </c>
      <c r="G26" s="31">
        <v>6319</v>
      </c>
      <c r="H26" s="18" t="s">
        <v>15</v>
      </c>
      <c r="I26" s="18" t="s">
        <v>15</v>
      </c>
      <c r="J26" s="18">
        <v>6618</v>
      </c>
      <c r="K26" s="18">
        <v>12490</v>
      </c>
    </row>
    <row r="27" spans="1:2" ht="12" customHeight="1">
      <c r="A27" s="20"/>
      <c r="B27" s="28"/>
    </row>
    <row r="28" spans="1:11" ht="12" customHeight="1">
      <c r="A28" s="23" t="s">
        <v>17</v>
      </c>
      <c r="B28" s="44">
        <f aca="true" t="shared" si="2" ref="B28:K28">SUM(B30:B41)</f>
        <v>229253</v>
      </c>
      <c r="C28" s="45">
        <f t="shared" si="2"/>
        <v>31346</v>
      </c>
      <c r="D28" s="45">
        <f t="shared" si="2"/>
        <v>140095</v>
      </c>
      <c r="E28" s="45">
        <f t="shared" si="2"/>
        <v>9146</v>
      </c>
      <c r="F28" s="45">
        <f t="shared" si="2"/>
        <v>12856</v>
      </c>
      <c r="G28" s="45">
        <f t="shared" si="2"/>
        <v>7717</v>
      </c>
      <c r="H28" s="26" t="s">
        <v>15</v>
      </c>
      <c r="I28" s="26" t="s">
        <v>15</v>
      </c>
      <c r="J28" s="45">
        <f t="shared" si="2"/>
        <v>8104</v>
      </c>
      <c r="K28" s="45">
        <f t="shared" si="2"/>
        <v>19989</v>
      </c>
    </row>
    <row r="29" spans="1:11" ht="12" customHeight="1">
      <c r="A29" s="27"/>
      <c r="B29" s="21"/>
      <c r="C29" s="46"/>
      <c r="D29" s="46"/>
      <c r="E29" s="46"/>
      <c r="F29" s="46"/>
      <c r="G29" s="46"/>
      <c r="H29" s="29"/>
      <c r="I29" s="29"/>
      <c r="J29" s="29"/>
      <c r="K29" s="29"/>
    </row>
    <row r="30" spans="1:11" ht="12" customHeight="1">
      <c r="A30" s="27" t="s">
        <v>18</v>
      </c>
      <c r="B30" s="15">
        <f>SUM(C30:K30)</f>
        <v>18401</v>
      </c>
      <c r="C30" s="29">
        <v>2309</v>
      </c>
      <c r="D30" s="29">
        <v>11480</v>
      </c>
      <c r="E30" s="18">
        <v>661</v>
      </c>
      <c r="F30" s="29">
        <v>863</v>
      </c>
      <c r="G30" s="29">
        <v>831</v>
      </c>
      <c r="H30" s="18" t="s">
        <v>15</v>
      </c>
      <c r="I30" s="18" t="s">
        <v>15</v>
      </c>
      <c r="J30" s="18">
        <v>669</v>
      </c>
      <c r="K30" s="18">
        <v>1588</v>
      </c>
    </row>
    <row r="31" spans="1:11" ht="12" customHeight="1">
      <c r="A31" s="14" t="s">
        <v>19</v>
      </c>
      <c r="B31" s="15">
        <f aca="true" t="shared" si="3" ref="B31:B41">SUM(C31:K31)</f>
        <v>17870</v>
      </c>
      <c r="C31" s="29">
        <v>2653</v>
      </c>
      <c r="D31" s="29">
        <v>10715</v>
      </c>
      <c r="E31" s="18">
        <v>693</v>
      </c>
      <c r="F31" s="29">
        <v>995</v>
      </c>
      <c r="G31" s="29">
        <v>697</v>
      </c>
      <c r="H31" s="18" t="s">
        <v>15</v>
      </c>
      <c r="I31" s="18" t="s">
        <v>15</v>
      </c>
      <c r="J31" s="18">
        <v>573</v>
      </c>
      <c r="K31" s="18">
        <v>1544</v>
      </c>
    </row>
    <row r="32" spans="1:11" ht="12" customHeight="1">
      <c r="A32" s="14" t="s">
        <v>20</v>
      </c>
      <c r="B32" s="15">
        <f t="shared" si="3"/>
        <v>22400</v>
      </c>
      <c r="C32" s="29">
        <v>3918</v>
      </c>
      <c r="D32" s="29">
        <v>12684</v>
      </c>
      <c r="E32" s="18">
        <v>927</v>
      </c>
      <c r="F32" s="29">
        <v>1240</v>
      </c>
      <c r="G32" s="29">
        <v>956</v>
      </c>
      <c r="H32" s="18" t="s">
        <v>15</v>
      </c>
      <c r="I32" s="18" t="s">
        <v>15</v>
      </c>
      <c r="J32" s="18">
        <v>769</v>
      </c>
      <c r="K32" s="18">
        <v>1906</v>
      </c>
    </row>
    <row r="33" spans="1:11" ht="12" customHeight="1">
      <c r="A33" s="14" t="s">
        <v>21</v>
      </c>
      <c r="B33" s="15">
        <f t="shared" si="3"/>
        <v>20122</v>
      </c>
      <c r="C33" s="29">
        <v>3288</v>
      </c>
      <c r="D33" s="29">
        <v>11780</v>
      </c>
      <c r="E33" s="18">
        <v>913</v>
      </c>
      <c r="F33" s="29">
        <v>1109</v>
      </c>
      <c r="G33" s="29">
        <v>805</v>
      </c>
      <c r="H33" s="18" t="s">
        <v>15</v>
      </c>
      <c r="I33" s="18" t="s">
        <v>15</v>
      </c>
      <c r="J33" s="18">
        <v>711</v>
      </c>
      <c r="K33" s="18">
        <v>1516</v>
      </c>
    </row>
    <row r="34" spans="1:11" s="22" customFormat="1" ht="12" customHeight="1">
      <c r="A34" s="14" t="s">
        <v>22</v>
      </c>
      <c r="B34" s="15">
        <f t="shared" si="3"/>
        <v>17898</v>
      </c>
      <c r="C34" s="29">
        <v>2102</v>
      </c>
      <c r="D34" s="29">
        <v>11390</v>
      </c>
      <c r="E34" s="18">
        <v>601</v>
      </c>
      <c r="F34" s="29">
        <v>902</v>
      </c>
      <c r="G34" s="29">
        <v>700</v>
      </c>
      <c r="H34" s="18" t="s">
        <v>15</v>
      </c>
      <c r="I34" s="18" t="s">
        <v>15</v>
      </c>
      <c r="J34" s="18">
        <v>529</v>
      </c>
      <c r="K34" s="18">
        <v>1674</v>
      </c>
    </row>
    <row r="35" spans="1:11" ht="12" customHeight="1">
      <c r="A35" s="14" t="s">
        <v>23</v>
      </c>
      <c r="B35" s="15">
        <f t="shared" si="3"/>
        <v>11727</v>
      </c>
      <c r="C35" s="29">
        <v>1258</v>
      </c>
      <c r="D35" s="29">
        <v>7898</v>
      </c>
      <c r="E35" s="18">
        <v>530</v>
      </c>
      <c r="F35" s="29">
        <v>393</v>
      </c>
      <c r="G35" s="29">
        <v>374</v>
      </c>
      <c r="H35" s="18" t="s">
        <v>15</v>
      </c>
      <c r="I35" s="18" t="s">
        <v>15</v>
      </c>
      <c r="J35" s="18">
        <v>378</v>
      </c>
      <c r="K35" s="18">
        <v>896</v>
      </c>
    </row>
    <row r="36" spans="1:11" ht="12" customHeight="1">
      <c r="A36" s="14" t="s">
        <v>24</v>
      </c>
      <c r="B36" s="15">
        <f t="shared" si="3"/>
        <v>18221</v>
      </c>
      <c r="C36" s="29">
        <v>2348</v>
      </c>
      <c r="D36" s="29">
        <v>11534</v>
      </c>
      <c r="E36" s="18">
        <v>605</v>
      </c>
      <c r="F36" s="29">
        <v>678</v>
      </c>
      <c r="G36" s="29">
        <v>817</v>
      </c>
      <c r="H36" s="18" t="s">
        <v>15</v>
      </c>
      <c r="I36" s="18" t="s">
        <v>15</v>
      </c>
      <c r="J36" s="18">
        <v>608</v>
      </c>
      <c r="K36" s="18">
        <v>1631</v>
      </c>
    </row>
    <row r="37" spans="1:11" ht="12" customHeight="1">
      <c r="A37" s="14" t="s">
        <v>25</v>
      </c>
      <c r="B37" s="15">
        <f t="shared" si="3"/>
        <v>19970</v>
      </c>
      <c r="C37" s="29">
        <v>2451</v>
      </c>
      <c r="D37" s="29">
        <v>12477</v>
      </c>
      <c r="E37" s="18">
        <v>800</v>
      </c>
      <c r="F37" s="29">
        <v>881</v>
      </c>
      <c r="G37" s="29">
        <v>1072</v>
      </c>
      <c r="H37" s="18" t="s">
        <v>15</v>
      </c>
      <c r="I37" s="18" t="s">
        <v>15</v>
      </c>
      <c r="J37" s="18">
        <v>741</v>
      </c>
      <c r="K37" s="3">
        <v>1548</v>
      </c>
    </row>
    <row r="38" spans="1:11" ht="12" customHeight="1">
      <c r="A38" s="14" t="s">
        <v>26</v>
      </c>
      <c r="B38" s="15">
        <f t="shared" si="3"/>
        <v>19363</v>
      </c>
      <c r="C38" s="29">
        <v>2263</v>
      </c>
      <c r="D38" s="29">
        <v>12271</v>
      </c>
      <c r="E38" s="18">
        <v>767</v>
      </c>
      <c r="F38" s="29">
        <v>1080</v>
      </c>
      <c r="G38" s="29">
        <v>557</v>
      </c>
      <c r="H38" s="18" t="s">
        <v>15</v>
      </c>
      <c r="I38" s="18" t="s">
        <v>15</v>
      </c>
      <c r="J38" s="18">
        <v>648</v>
      </c>
      <c r="K38" s="3">
        <v>1777</v>
      </c>
    </row>
    <row r="39" spans="1:11" ht="12" customHeight="1">
      <c r="A39" s="14" t="s">
        <v>27</v>
      </c>
      <c r="B39" s="15">
        <f t="shared" si="3"/>
        <v>22014</v>
      </c>
      <c r="C39" s="29">
        <v>2692</v>
      </c>
      <c r="D39" s="29">
        <v>13867</v>
      </c>
      <c r="E39" s="18">
        <v>959</v>
      </c>
      <c r="F39" s="29">
        <v>1429</v>
      </c>
      <c r="G39" s="32" t="s">
        <v>28</v>
      </c>
      <c r="H39" s="18" t="s">
        <v>15</v>
      </c>
      <c r="I39" s="18" t="s">
        <v>15</v>
      </c>
      <c r="J39" s="18">
        <v>913</v>
      </c>
      <c r="K39" s="3">
        <v>2154</v>
      </c>
    </row>
    <row r="40" spans="1:11" ht="12" customHeight="1">
      <c r="A40" s="14" t="s">
        <v>29</v>
      </c>
      <c r="B40" s="15">
        <f t="shared" si="3"/>
        <v>22710</v>
      </c>
      <c r="C40" s="29">
        <v>3465</v>
      </c>
      <c r="D40" s="29">
        <v>13179</v>
      </c>
      <c r="E40" s="18">
        <v>994</v>
      </c>
      <c r="F40" s="29">
        <v>1907</v>
      </c>
      <c r="G40" s="29">
        <v>345</v>
      </c>
      <c r="H40" s="18" t="s">
        <v>15</v>
      </c>
      <c r="I40" s="18" t="s">
        <v>15</v>
      </c>
      <c r="J40" s="18">
        <v>850</v>
      </c>
      <c r="K40" s="3">
        <v>1970</v>
      </c>
    </row>
    <row r="41" spans="1:11" ht="12" customHeight="1">
      <c r="A41" s="33" t="s">
        <v>30</v>
      </c>
      <c r="B41" s="47">
        <f t="shared" si="3"/>
        <v>18557</v>
      </c>
      <c r="C41" s="34">
        <v>2599</v>
      </c>
      <c r="D41" s="34">
        <v>10820</v>
      </c>
      <c r="E41" s="35">
        <v>696</v>
      </c>
      <c r="F41" s="34">
        <v>1379</v>
      </c>
      <c r="G41" s="34">
        <v>563</v>
      </c>
      <c r="H41" s="35" t="s">
        <v>15</v>
      </c>
      <c r="I41" s="35" t="s">
        <v>15</v>
      </c>
      <c r="J41" s="35">
        <v>715</v>
      </c>
      <c r="K41" s="13">
        <v>1785</v>
      </c>
    </row>
    <row r="42" spans="1:7" ht="12" customHeight="1">
      <c r="A42" s="46" t="s">
        <v>33</v>
      </c>
      <c r="B42" s="46"/>
      <c r="C42" s="46"/>
      <c r="D42" s="46"/>
      <c r="E42" s="46"/>
      <c r="F42" s="46"/>
      <c r="G42" s="46"/>
    </row>
    <row r="46" spans="4:7" ht="12" customHeight="1">
      <c r="D46" s="29"/>
      <c r="E46" s="29"/>
      <c r="F46" s="29"/>
      <c r="G46" s="29"/>
    </row>
    <row r="47" spans="4:7" ht="12" customHeight="1">
      <c r="D47" s="29"/>
      <c r="E47" s="29"/>
      <c r="F47" s="29"/>
      <c r="G47" s="29"/>
    </row>
    <row r="48" spans="4:7" ht="12" customHeight="1">
      <c r="D48" s="29"/>
      <c r="E48" s="29"/>
      <c r="F48" s="29"/>
      <c r="G48" s="29"/>
    </row>
    <row r="49" spans="4:7" ht="12" customHeight="1">
      <c r="D49" s="29"/>
      <c r="E49" s="29"/>
      <c r="F49" s="29"/>
      <c r="G49" s="29"/>
    </row>
    <row r="50" spans="4:10" ht="12" customHeight="1">
      <c r="D50" s="29"/>
      <c r="E50" s="29"/>
      <c r="F50" s="29"/>
      <c r="G50" s="29"/>
      <c r="H50" s="19"/>
      <c r="I50" s="19"/>
      <c r="J50" s="19"/>
    </row>
    <row r="51" spans="4:7" ht="12" customHeight="1">
      <c r="D51" s="29"/>
      <c r="E51" s="29"/>
      <c r="F51" s="29"/>
      <c r="G51" s="29"/>
    </row>
    <row r="52" spans="4:7" ht="12" customHeight="1">
      <c r="D52" s="29"/>
      <c r="E52" s="29"/>
      <c r="F52" s="29"/>
      <c r="G52" s="29"/>
    </row>
    <row r="53" spans="4:7" ht="12" customHeight="1">
      <c r="D53" s="29"/>
      <c r="E53" s="29"/>
      <c r="F53" s="29"/>
      <c r="G53" s="29"/>
    </row>
    <row r="54" spans="4:7" ht="12" customHeight="1">
      <c r="D54" s="29"/>
      <c r="E54" s="29"/>
      <c r="F54" s="29"/>
      <c r="G54" s="29"/>
    </row>
    <row r="55" spans="4:7" ht="12" customHeight="1">
      <c r="D55" s="29"/>
      <c r="E55" s="29"/>
      <c r="F55" s="29"/>
      <c r="G55" s="29"/>
    </row>
    <row r="56" spans="4:7" ht="12" customHeight="1">
      <c r="D56" s="29"/>
      <c r="E56" s="29"/>
      <c r="F56" s="29"/>
      <c r="G56" s="29"/>
    </row>
    <row r="57" spans="4:7" ht="12" customHeight="1">
      <c r="D57" s="29"/>
      <c r="E57" s="29"/>
      <c r="F57" s="29"/>
      <c r="G57" s="29"/>
    </row>
  </sheetData>
  <sheetProtection/>
  <mergeCells count="3">
    <mergeCell ref="A1:K1"/>
    <mergeCell ref="B4:G5"/>
    <mergeCell ref="B23:G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1" sqref="A1:K1"/>
    </sheetView>
  </sheetViews>
  <sheetFormatPr defaultColWidth="15.25390625" defaultRowHeight="12" customHeight="1"/>
  <cols>
    <col min="1" max="1" width="10.125" style="51" customWidth="1"/>
    <col min="2" max="7" width="12.75390625" style="51" customWidth="1"/>
    <col min="8" max="10" width="11.75390625" style="51" customWidth="1"/>
    <col min="11" max="11" width="10.875" style="51" customWidth="1"/>
    <col min="12" max="12" width="9.75390625" style="51" customWidth="1"/>
    <col min="13" max="16384" width="15.25390625" style="51" customWidth="1"/>
  </cols>
  <sheetData>
    <row r="1" spans="1:12" ht="15" customHeight="1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50"/>
    </row>
    <row r="2" spans="1:12" ht="12" customHeight="1">
      <c r="A2" s="52" t="s">
        <v>35</v>
      </c>
      <c r="B2" s="53"/>
      <c r="C2" s="53"/>
      <c r="D2" s="53"/>
      <c r="E2" s="53"/>
      <c r="F2" s="53"/>
      <c r="G2" s="53"/>
      <c r="H2" s="53"/>
      <c r="I2" s="53"/>
      <c r="J2" s="53"/>
      <c r="K2" s="49"/>
      <c r="L2" s="50"/>
    </row>
    <row r="3" spans="1:12" s="59" customFormat="1" ht="12" customHeight="1">
      <c r="A3" s="54" t="s">
        <v>36</v>
      </c>
      <c r="B3" s="55" t="s">
        <v>37</v>
      </c>
      <c r="C3" s="56"/>
      <c r="D3" s="57"/>
      <c r="E3" s="55" t="s">
        <v>38</v>
      </c>
      <c r="F3" s="56"/>
      <c r="G3" s="57"/>
      <c r="H3" s="55" t="s">
        <v>39</v>
      </c>
      <c r="I3" s="56"/>
      <c r="J3" s="56"/>
      <c r="K3" s="58"/>
      <c r="L3" s="58"/>
    </row>
    <row r="4" spans="1:12" s="59" customFormat="1" ht="12" customHeight="1">
      <c r="A4" s="60"/>
      <c r="B4" s="61" t="s">
        <v>40</v>
      </c>
      <c r="C4" s="61" t="s">
        <v>41</v>
      </c>
      <c r="D4" s="61" t="s">
        <v>42</v>
      </c>
      <c r="E4" s="61" t="s">
        <v>40</v>
      </c>
      <c r="F4" s="61" t="s">
        <v>41</v>
      </c>
      <c r="G4" s="61" t="s">
        <v>42</v>
      </c>
      <c r="H4" s="61" t="s">
        <v>40</v>
      </c>
      <c r="I4" s="61" t="s">
        <v>41</v>
      </c>
      <c r="J4" s="61" t="s">
        <v>42</v>
      </c>
      <c r="K4" s="58"/>
      <c r="L4" s="58"/>
    </row>
    <row r="5" spans="1:12" s="65" customFormat="1" ht="12" customHeight="1">
      <c r="A5" s="62" t="s">
        <v>43</v>
      </c>
      <c r="B5" s="63">
        <f>E5+H5</f>
        <v>647574</v>
      </c>
      <c r="C5" s="64">
        <f>SUM(F5,I5)</f>
        <v>136956</v>
      </c>
      <c r="D5" s="64">
        <f>SUM(G5,J5)</f>
        <v>510618</v>
      </c>
      <c r="E5" s="64">
        <f>SUM(F5:G5)</f>
        <v>470114</v>
      </c>
      <c r="F5" s="64">
        <v>106428</v>
      </c>
      <c r="G5" s="64">
        <v>363686</v>
      </c>
      <c r="H5" s="64">
        <f>SUM(I5:J5)</f>
        <v>177460</v>
      </c>
      <c r="I5" s="64">
        <v>30528</v>
      </c>
      <c r="J5" s="64">
        <v>146932</v>
      </c>
      <c r="K5" s="50"/>
      <c r="L5" s="50"/>
    </row>
    <row r="6" spans="1:12" ht="12" customHeight="1">
      <c r="A6" s="62" t="s">
        <v>44</v>
      </c>
      <c r="B6" s="63">
        <f>E6+H6</f>
        <v>829562</v>
      </c>
      <c r="C6" s="64">
        <f>SUM(F6,I6)</f>
        <v>196368</v>
      </c>
      <c r="D6" s="64">
        <f>SUM(G6,J6)</f>
        <v>633194</v>
      </c>
      <c r="E6" s="64">
        <f>SUM(F6:G6)</f>
        <v>639347</v>
      </c>
      <c r="F6" s="64">
        <v>163627</v>
      </c>
      <c r="G6" s="64">
        <v>475720</v>
      </c>
      <c r="H6" s="64">
        <f>SUM(I6:J6)</f>
        <v>190215</v>
      </c>
      <c r="I6" s="64">
        <v>32741</v>
      </c>
      <c r="J6" s="64">
        <v>157474</v>
      </c>
      <c r="K6" s="50"/>
      <c r="L6" s="50"/>
    </row>
    <row r="7" spans="2:12" ht="12" customHeight="1">
      <c r="B7" s="66"/>
      <c r="C7" s="67"/>
      <c r="D7" s="67"/>
      <c r="K7" s="50"/>
      <c r="L7" s="50"/>
    </row>
    <row r="8" spans="1:12" ht="12" customHeight="1">
      <c r="A8" s="68" t="s">
        <v>45</v>
      </c>
      <c r="B8" s="69">
        <f aca="true" t="shared" si="0" ref="B8:J8">SUM(B10:B21)</f>
        <v>1113602</v>
      </c>
      <c r="C8" s="70">
        <f t="shared" si="0"/>
        <v>289369</v>
      </c>
      <c r="D8" s="70">
        <f t="shared" si="0"/>
        <v>824233</v>
      </c>
      <c r="E8" s="70">
        <f t="shared" si="0"/>
        <v>884463</v>
      </c>
      <c r="F8" s="70">
        <f t="shared" si="0"/>
        <v>238731</v>
      </c>
      <c r="G8" s="70">
        <f t="shared" si="0"/>
        <v>645732</v>
      </c>
      <c r="H8" s="70">
        <f t="shared" si="0"/>
        <v>229139</v>
      </c>
      <c r="I8" s="70">
        <f t="shared" si="0"/>
        <v>50638</v>
      </c>
      <c r="J8" s="70">
        <f t="shared" si="0"/>
        <v>178501</v>
      </c>
      <c r="K8" s="50"/>
      <c r="L8" s="50"/>
    </row>
    <row r="9" spans="1:14" ht="12" customHeight="1">
      <c r="A9" s="62"/>
      <c r="B9" s="71"/>
      <c r="C9" s="72"/>
      <c r="D9" s="73"/>
      <c r="E9" s="72"/>
      <c r="F9" s="72"/>
      <c r="G9" s="72"/>
      <c r="H9" s="72"/>
      <c r="I9" s="72"/>
      <c r="J9" s="72"/>
      <c r="K9" s="50"/>
      <c r="L9" s="50"/>
      <c r="M9" s="74"/>
      <c r="N9" s="74"/>
    </row>
    <row r="10" spans="1:12" ht="12" customHeight="1">
      <c r="A10" s="75" t="s">
        <v>46</v>
      </c>
      <c r="B10" s="63">
        <f aca="true" t="shared" si="1" ref="B10:B21">E10+H10</f>
        <v>79765</v>
      </c>
      <c r="C10" s="64">
        <f aca="true" t="shared" si="2" ref="C10:D21">SUM(F10,I10)</f>
        <v>19906</v>
      </c>
      <c r="D10" s="64">
        <f>SUM(G10,J10)</f>
        <v>59859</v>
      </c>
      <c r="E10" s="64">
        <f>SUM(F10:G10)</f>
        <v>63847</v>
      </c>
      <c r="F10" s="64">
        <v>16777</v>
      </c>
      <c r="G10" s="64">
        <v>47070</v>
      </c>
      <c r="H10" s="64">
        <f>SUM(I10:J10)</f>
        <v>15918</v>
      </c>
      <c r="I10" s="64">
        <v>3129</v>
      </c>
      <c r="J10" s="64">
        <v>12789</v>
      </c>
      <c r="K10" s="50"/>
      <c r="L10" s="50"/>
    </row>
    <row r="11" spans="1:12" ht="12" customHeight="1">
      <c r="A11" s="75" t="s">
        <v>47</v>
      </c>
      <c r="B11" s="63">
        <f t="shared" si="1"/>
        <v>75944</v>
      </c>
      <c r="C11" s="64">
        <f t="shared" si="2"/>
        <v>16632</v>
      </c>
      <c r="D11" s="64">
        <f t="shared" si="2"/>
        <v>59312</v>
      </c>
      <c r="E11" s="64">
        <f aca="true" t="shared" si="3" ref="E11:E21">SUM(F11:G11)</f>
        <v>60705</v>
      </c>
      <c r="F11" s="64">
        <v>14122</v>
      </c>
      <c r="G11" s="64">
        <v>46583</v>
      </c>
      <c r="H11" s="64">
        <f aca="true" t="shared" si="4" ref="H11:H21">SUM(I11:J11)</f>
        <v>15239</v>
      </c>
      <c r="I11" s="64">
        <v>2510</v>
      </c>
      <c r="J11" s="64">
        <v>12729</v>
      </c>
      <c r="K11" s="50"/>
      <c r="L11" s="50"/>
    </row>
    <row r="12" spans="1:12" ht="12" customHeight="1">
      <c r="A12" s="75" t="s">
        <v>48</v>
      </c>
      <c r="B12" s="63">
        <f t="shared" si="1"/>
        <v>91434</v>
      </c>
      <c r="C12" s="64">
        <f t="shared" si="2"/>
        <v>20009</v>
      </c>
      <c r="D12" s="64">
        <f t="shared" si="2"/>
        <v>71425</v>
      </c>
      <c r="E12" s="64">
        <f t="shared" si="3"/>
        <v>73079</v>
      </c>
      <c r="F12" s="64">
        <v>16359</v>
      </c>
      <c r="G12" s="64">
        <v>56720</v>
      </c>
      <c r="H12" s="64">
        <f t="shared" si="4"/>
        <v>18355</v>
      </c>
      <c r="I12" s="64">
        <v>3650</v>
      </c>
      <c r="J12" s="64">
        <v>14705</v>
      </c>
      <c r="K12" s="50"/>
      <c r="L12" s="50"/>
    </row>
    <row r="13" spans="1:12" ht="12" customHeight="1">
      <c r="A13" s="75" t="s">
        <v>49</v>
      </c>
      <c r="B13" s="63">
        <f t="shared" si="1"/>
        <v>90851</v>
      </c>
      <c r="C13" s="64">
        <f t="shared" si="2"/>
        <v>22121</v>
      </c>
      <c r="D13" s="64">
        <f t="shared" si="2"/>
        <v>68730</v>
      </c>
      <c r="E13" s="64">
        <f t="shared" si="3"/>
        <v>71108</v>
      </c>
      <c r="F13" s="64">
        <v>18212</v>
      </c>
      <c r="G13" s="64">
        <v>52896</v>
      </c>
      <c r="H13" s="64">
        <f t="shared" si="4"/>
        <v>19743</v>
      </c>
      <c r="I13" s="64">
        <v>3909</v>
      </c>
      <c r="J13" s="64">
        <v>15834</v>
      </c>
      <c r="K13" s="50"/>
      <c r="L13" s="50"/>
    </row>
    <row r="14" spans="1:12" ht="12" customHeight="1">
      <c r="A14" s="75" t="s">
        <v>50</v>
      </c>
      <c r="B14" s="63">
        <f t="shared" si="1"/>
        <v>89421</v>
      </c>
      <c r="C14" s="64">
        <f t="shared" si="2"/>
        <v>20987</v>
      </c>
      <c r="D14" s="64">
        <f t="shared" si="2"/>
        <v>68434</v>
      </c>
      <c r="E14" s="64">
        <f t="shared" si="3"/>
        <v>69331</v>
      </c>
      <c r="F14" s="64">
        <v>16285</v>
      </c>
      <c r="G14" s="64">
        <v>53046</v>
      </c>
      <c r="H14" s="64">
        <f t="shared" si="4"/>
        <v>20090</v>
      </c>
      <c r="I14" s="64">
        <v>4702</v>
      </c>
      <c r="J14" s="64">
        <v>15388</v>
      </c>
      <c r="K14" s="50"/>
      <c r="L14" s="50"/>
    </row>
    <row r="15" spans="1:12" ht="12" customHeight="1">
      <c r="A15" s="75" t="s">
        <v>51</v>
      </c>
      <c r="B15" s="63">
        <f t="shared" si="1"/>
        <v>80860</v>
      </c>
      <c r="C15" s="64">
        <f t="shared" si="2"/>
        <v>22571</v>
      </c>
      <c r="D15" s="64">
        <f t="shared" si="2"/>
        <v>58289</v>
      </c>
      <c r="E15" s="64">
        <f t="shared" si="3"/>
        <v>63333</v>
      </c>
      <c r="F15" s="64">
        <v>18326</v>
      </c>
      <c r="G15" s="64">
        <v>45007</v>
      </c>
      <c r="H15" s="64">
        <f t="shared" si="4"/>
        <v>17527</v>
      </c>
      <c r="I15" s="64">
        <v>4245</v>
      </c>
      <c r="J15" s="64">
        <v>13282</v>
      </c>
      <c r="K15" s="50"/>
      <c r="L15" s="50"/>
    </row>
    <row r="16" spans="1:12" ht="12" customHeight="1">
      <c r="A16" s="75" t="s">
        <v>52</v>
      </c>
      <c r="B16" s="63">
        <f t="shared" si="1"/>
        <v>101443</v>
      </c>
      <c r="C16" s="64">
        <f t="shared" si="2"/>
        <v>25638</v>
      </c>
      <c r="D16" s="64">
        <f t="shared" si="2"/>
        <v>75805</v>
      </c>
      <c r="E16" s="64">
        <f t="shared" si="3"/>
        <v>80616</v>
      </c>
      <c r="F16" s="64">
        <v>20964</v>
      </c>
      <c r="G16" s="64">
        <v>59652</v>
      </c>
      <c r="H16" s="64">
        <f t="shared" si="4"/>
        <v>20827</v>
      </c>
      <c r="I16" s="64">
        <v>4674</v>
      </c>
      <c r="J16" s="64">
        <v>16153</v>
      </c>
      <c r="K16" s="50"/>
      <c r="L16" s="50"/>
    </row>
    <row r="17" spans="1:12" ht="12" customHeight="1">
      <c r="A17" s="75" t="s">
        <v>53</v>
      </c>
      <c r="B17" s="63">
        <f t="shared" si="1"/>
        <v>87617</v>
      </c>
      <c r="C17" s="64">
        <f t="shared" si="2"/>
        <v>19586</v>
      </c>
      <c r="D17" s="64">
        <f t="shared" si="2"/>
        <v>68031</v>
      </c>
      <c r="E17" s="64">
        <f t="shared" si="3"/>
        <v>66163</v>
      </c>
      <c r="F17" s="64">
        <v>15646</v>
      </c>
      <c r="G17" s="64">
        <v>50517</v>
      </c>
      <c r="H17" s="64">
        <f t="shared" si="4"/>
        <v>21454</v>
      </c>
      <c r="I17" s="64">
        <v>3940</v>
      </c>
      <c r="J17" s="64">
        <v>17514</v>
      </c>
      <c r="K17" s="50"/>
      <c r="L17" s="50"/>
    </row>
    <row r="18" spans="1:12" ht="12" customHeight="1">
      <c r="A18" s="75" t="s">
        <v>54</v>
      </c>
      <c r="B18" s="63">
        <f t="shared" si="1"/>
        <v>100251</v>
      </c>
      <c r="C18" s="64">
        <f t="shared" si="2"/>
        <v>23622</v>
      </c>
      <c r="D18" s="64">
        <f t="shared" si="2"/>
        <v>76629</v>
      </c>
      <c r="E18" s="64">
        <f t="shared" si="3"/>
        <v>81715</v>
      </c>
      <c r="F18" s="64">
        <v>18901</v>
      </c>
      <c r="G18" s="64">
        <v>62814</v>
      </c>
      <c r="H18" s="64">
        <f t="shared" si="4"/>
        <v>18536</v>
      </c>
      <c r="I18" s="64">
        <v>4721</v>
      </c>
      <c r="J18" s="64">
        <v>13815</v>
      </c>
      <c r="K18" s="50"/>
      <c r="L18" s="50"/>
    </row>
    <row r="19" spans="1:12" ht="12" customHeight="1">
      <c r="A19" s="75" t="s">
        <v>55</v>
      </c>
      <c r="B19" s="63">
        <f t="shared" si="1"/>
        <v>95030</v>
      </c>
      <c r="C19" s="64">
        <f t="shared" si="2"/>
        <v>22899</v>
      </c>
      <c r="D19" s="64">
        <f t="shared" si="2"/>
        <v>72131</v>
      </c>
      <c r="E19" s="64">
        <f t="shared" si="3"/>
        <v>76940</v>
      </c>
      <c r="F19" s="64">
        <v>18567</v>
      </c>
      <c r="G19" s="64">
        <v>58373</v>
      </c>
      <c r="H19" s="64">
        <f t="shared" si="4"/>
        <v>18090</v>
      </c>
      <c r="I19" s="64">
        <v>4332</v>
      </c>
      <c r="J19" s="64">
        <v>13758</v>
      </c>
      <c r="K19" s="50"/>
      <c r="L19" s="50"/>
    </row>
    <row r="20" spans="1:12" ht="12" customHeight="1">
      <c r="A20" s="75" t="s">
        <v>56</v>
      </c>
      <c r="B20" s="63">
        <f t="shared" si="1"/>
        <v>98333</v>
      </c>
      <c r="C20" s="64">
        <f t="shared" si="2"/>
        <v>34743</v>
      </c>
      <c r="D20" s="64">
        <f t="shared" si="2"/>
        <v>63590</v>
      </c>
      <c r="E20" s="64">
        <f t="shared" si="3"/>
        <v>78693</v>
      </c>
      <c r="F20" s="64">
        <v>29798</v>
      </c>
      <c r="G20" s="64">
        <v>48895</v>
      </c>
      <c r="H20" s="64">
        <f t="shared" si="4"/>
        <v>19640</v>
      </c>
      <c r="I20" s="64">
        <v>4945</v>
      </c>
      <c r="J20" s="64">
        <v>14695</v>
      </c>
      <c r="K20" s="50"/>
      <c r="L20" s="50"/>
    </row>
    <row r="21" spans="1:12" ht="12" customHeight="1">
      <c r="A21" s="75" t="s">
        <v>57</v>
      </c>
      <c r="B21" s="63">
        <f t="shared" si="1"/>
        <v>122653</v>
      </c>
      <c r="C21" s="64">
        <f t="shared" si="2"/>
        <v>40655</v>
      </c>
      <c r="D21" s="76">
        <f t="shared" si="2"/>
        <v>81998</v>
      </c>
      <c r="E21" s="76">
        <f t="shared" si="3"/>
        <v>98933</v>
      </c>
      <c r="F21" s="76">
        <v>34774</v>
      </c>
      <c r="G21" s="64">
        <v>64159</v>
      </c>
      <c r="H21" s="64">
        <f t="shared" si="4"/>
        <v>23720</v>
      </c>
      <c r="I21" s="64">
        <v>5881</v>
      </c>
      <c r="J21" s="64">
        <v>17839</v>
      </c>
      <c r="K21" s="50"/>
      <c r="L21" s="50"/>
    </row>
    <row r="22" spans="1:10" ht="12" customHeight="1">
      <c r="A22" s="77" t="s">
        <v>58</v>
      </c>
      <c r="B22" s="78"/>
      <c r="C22" s="78"/>
      <c r="E22" s="79"/>
      <c r="F22" s="79"/>
      <c r="G22" s="78"/>
      <c r="H22" s="78"/>
      <c r="I22" s="78"/>
      <c r="J22" s="78"/>
    </row>
    <row r="23" spans="1:10" ht="12" customHeight="1">
      <c r="A23" s="79" t="s">
        <v>59</v>
      </c>
      <c r="D23" s="79"/>
      <c r="E23" s="79"/>
      <c r="F23" s="79"/>
      <c r="G23" s="79"/>
      <c r="H23" s="79"/>
      <c r="I23" s="79"/>
      <c r="J23" s="79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7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2009-05-13T04:44:11Z</dcterms:created>
  <dcterms:modified xsi:type="dcterms:W3CDTF">2009-05-13T04:44:16Z</dcterms:modified>
  <cp:category/>
  <cp:version/>
  <cp:contentType/>
  <cp:contentStatus/>
</cp:coreProperties>
</file>