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8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2．林業粗生産額の推移">#REF!</definedName>
    <definedName name="_83._市町村別_乾しいたけ､竹材生産量">#REF!</definedName>
    <definedName name="\a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<sst xmlns="http://schemas.openxmlformats.org/spreadsheetml/2006/main" count="93" uniqueCount="84">
  <si>
    <t>5.林               業</t>
  </si>
  <si>
    <t xml:space="preserve">    (単位  ヘクタール)</t>
  </si>
  <si>
    <t xml:space="preserve">   昭和43年4月1日</t>
  </si>
  <si>
    <t>市    町    村</t>
  </si>
  <si>
    <t>総 面 積</t>
  </si>
  <si>
    <t>　　　　　林    木    の    生    産    を    目　  的       と    す     る    林    地</t>
  </si>
  <si>
    <t>林木の生産</t>
  </si>
  <si>
    <t>原　野</t>
  </si>
  <si>
    <t>そ の 他</t>
  </si>
  <si>
    <t>伐  採</t>
  </si>
  <si>
    <t>造  林</t>
  </si>
  <si>
    <t>標示番号</t>
  </si>
  <si>
    <t>針   葉   樹   林</t>
  </si>
  <si>
    <t xml:space="preserve">広   葉   樹   林   </t>
  </si>
  <si>
    <t xml:space="preserve">針  広  混  交  樹  林   </t>
  </si>
  <si>
    <t>竹  林</t>
  </si>
  <si>
    <t>伐採跡地</t>
  </si>
  <si>
    <t>を目的とし</t>
  </si>
  <si>
    <t>人 工 林</t>
  </si>
  <si>
    <t>天 然 林</t>
  </si>
  <si>
    <t>災害跡地</t>
  </si>
  <si>
    <t>ない樹林地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</si>
  <si>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</si>
  <si>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</si>
  <si>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</si>
  <si>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</si>
  <si>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</si>
  <si>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</si>
  <si>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</si>
  <si>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</si>
  <si>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日田市</t>
  </si>
  <si>
    <t>佐伯市</t>
  </si>
  <si>
    <t>臼杵市</t>
  </si>
  <si>
    <t>竹田市</t>
  </si>
  <si>
    <t>豊後高田市</t>
  </si>
  <si>
    <t>宇佐市</t>
  </si>
  <si>
    <t>速見郡</t>
  </si>
  <si>
    <t>速</t>
  </si>
  <si>
    <t>日出町</t>
  </si>
  <si>
    <t>山香町</t>
  </si>
  <si>
    <t>-</t>
  </si>
  <si>
    <t>大分郡</t>
  </si>
  <si>
    <t>大分</t>
  </si>
  <si>
    <t>野津原町</t>
  </si>
  <si>
    <t>庄内町</t>
  </si>
  <si>
    <t>湯布院町</t>
  </si>
  <si>
    <t>南海部郡</t>
  </si>
  <si>
    <t>南</t>
  </si>
  <si>
    <t>宇目町</t>
  </si>
  <si>
    <t>直川村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</si>
  <si>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</si>
  <si>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</si>
  <si>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</si>
  <si>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</si>
  <si>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</si>
  <si>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</si>
  <si>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</si>
  <si>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</si>
  <si>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</si>
  <si>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</si>
  <si>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</si>
  <si>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</si>
  <si>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</si>
  <si>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</si>
  <si>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</si>
  <si>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</si>
  <si>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</si>
  <si>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</si>
  <si>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</si>
  <si>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</si>
  <si>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</si>
  <si>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</si>
  <si>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</si>
  <si>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</si>
  <si>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下毛郡</t>
  </si>
  <si>
    <t>下</t>
  </si>
  <si>
    <t>耶馬渓町</t>
  </si>
  <si>
    <t>山国町</t>
  </si>
  <si>
    <t>宇佐郡</t>
  </si>
  <si>
    <t>宇</t>
  </si>
  <si>
    <t>院内町</t>
  </si>
  <si>
    <t>安心院町</t>
  </si>
  <si>
    <t>資料：関係各営林署、南九州財務局大分財務部、福岡防衛施設局別府防衛施設事務所</t>
  </si>
  <si>
    <t>58.  林  野、 伐  採  お  よ  び  造  林  面  積  （国 有）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</si>
</sst>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b/>
      <sz val="16"/>
      <color indexed="8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4"/>
      <color indexed="8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2" fillId="0" borderId="0" xfId="60" applyNumberFormat="1" applyFont="1" applyFill="1" applyBorder="1" applyAlignment="1" applyProtection="1">
      <alignment vertical="center"/>
      <protection/>
    </xf>
    <xf numFmtId="49" fontId="2" fillId="0" borderId="0" xfId="60" applyNumberFormat="1" applyFont="1" applyFill="1" applyBorder="1" applyAlignment="1">
      <alignment vertical="center"/>
      <protection/>
    </xf>
    <xf numFmtId="0" fontId="2" fillId="0" borderId="10" xfId="60" applyFont="1" applyFill="1" applyBorder="1" applyAlignment="1">
      <alignment vertical="center"/>
      <protection/>
    </xf>
    <xf numFmtId="0" fontId="2" fillId="0" borderId="10" xfId="60" applyFont="1" applyFill="1" applyBorder="1" applyAlignment="1" applyProtection="1">
      <alignment horizontal="center" vertical="center"/>
      <protection/>
    </xf>
    <xf numFmtId="49" fontId="2" fillId="0" borderId="0" xfId="60" applyNumberFormat="1" applyFont="1" applyFill="1" applyBorder="1" applyAlignment="1" quotePrefix="1">
      <alignment vertical="center"/>
      <protection/>
    </xf>
    <xf numFmtId="49" fontId="2" fillId="0" borderId="10" xfId="60" applyNumberFormat="1" applyFont="1" applyFill="1" applyBorder="1" applyAlignment="1">
      <alignment horizontal="center" vertical="center"/>
      <protection/>
    </xf>
    <xf numFmtId="49" fontId="2" fillId="0" borderId="11" xfId="60" applyNumberFormat="1" applyFont="1" applyFill="1" applyBorder="1" applyAlignment="1" applyProtection="1">
      <alignment horizontal="distributed" vertical="center"/>
      <protection/>
    </xf>
    <xf numFmtId="49" fontId="2" fillId="0" borderId="12" xfId="60" applyNumberFormat="1" applyFont="1" applyFill="1" applyBorder="1" applyAlignment="1">
      <alignment vertical="center"/>
      <protection/>
    </xf>
    <xf numFmtId="49" fontId="2" fillId="0" borderId="13" xfId="60" applyNumberFormat="1" applyFont="1" applyFill="1" applyBorder="1" applyAlignment="1">
      <alignment vertical="center"/>
      <protection/>
    </xf>
    <xf numFmtId="49" fontId="2" fillId="0" borderId="14" xfId="60" applyNumberFormat="1" applyFont="1" applyFill="1" applyBorder="1" applyAlignment="1" applyProtection="1">
      <alignment vertical="center"/>
      <protection/>
    </xf>
    <xf numFmtId="49" fontId="2" fillId="0" borderId="14" xfId="60" applyNumberFormat="1" applyFont="1" applyFill="1" applyBorder="1" applyAlignment="1">
      <alignment vertical="center"/>
      <protection/>
    </xf>
    <xf numFmtId="49" fontId="2" fillId="0" borderId="15" xfId="60" applyNumberFormat="1" applyFont="1" applyFill="1" applyBorder="1" applyAlignment="1">
      <alignment horizontal="center" vertical="center"/>
      <protection/>
    </xf>
    <xf numFmtId="49" fontId="2" fillId="0" borderId="0" xfId="60" applyNumberFormat="1" applyFont="1" applyFill="1" applyBorder="1" applyAlignment="1" applyProtection="1">
      <alignment horizontal="distributed" vertical="center"/>
      <protection/>
    </xf>
    <xf numFmtId="49" fontId="2" fillId="0" borderId="16" xfId="60" applyNumberFormat="1" applyFont="1" applyFill="1" applyBorder="1" applyAlignment="1" applyProtection="1">
      <alignment horizontal="distributed" vertical="center"/>
      <protection/>
    </xf>
    <xf numFmtId="0" fontId="0" fillId="0" borderId="16" xfId="0" applyFont="1" applyBorder="1" applyAlignment="1">
      <alignment vertical="center"/>
    </xf>
    <xf numFmtId="49" fontId="2" fillId="0" borderId="14" xfId="60" applyNumberFormat="1" applyFont="1" applyFill="1" applyBorder="1" applyAlignment="1" applyProtection="1">
      <alignment horizontal="centerContinuous" vertical="center"/>
      <protection/>
    </xf>
    <xf numFmtId="49" fontId="2" fillId="0" borderId="14" xfId="60" applyNumberFormat="1" applyFont="1" applyFill="1" applyBorder="1" applyAlignment="1">
      <alignment horizontal="centerContinuous" vertical="center"/>
      <protection/>
    </xf>
    <xf numFmtId="49" fontId="2" fillId="0" borderId="17" xfId="60" applyNumberFormat="1" applyFont="1" applyFill="1" applyBorder="1" applyAlignment="1" applyProtection="1">
      <alignment horizontal="centerContinuous" vertical="center"/>
      <protection/>
    </xf>
    <xf numFmtId="49" fontId="2" fillId="0" borderId="18" xfId="60" applyNumberFormat="1" applyFont="1" applyFill="1" applyBorder="1" applyAlignment="1">
      <alignment horizontal="centerContinuous" vertical="center"/>
      <protection/>
    </xf>
    <xf numFmtId="49" fontId="2" fillId="0" borderId="19" xfId="60" applyNumberFormat="1" applyFont="1" applyFill="1" applyBorder="1" applyAlignment="1" applyProtection="1">
      <alignment horizontal="center" vertical="center"/>
      <protection/>
    </xf>
    <xf numFmtId="49" fontId="2" fillId="0" borderId="20" xfId="60" applyNumberFormat="1" applyFont="1" applyFill="1" applyBorder="1" applyAlignment="1" applyProtection="1">
      <alignment horizontal="center" vertical="center"/>
      <protection/>
    </xf>
    <xf numFmtId="49" fontId="2" fillId="0" borderId="14" xfId="60" applyNumberFormat="1" applyFont="1" applyFill="1" applyBorder="1" applyAlignment="1" applyProtection="1">
      <alignment horizontal="distributed" vertical="center"/>
      <protection/>
    </xf>
    <xf numFmtId="49" fontId="2" fillId="0" borderId="21" xfId="60" applyNumberFormat="1" applyFont="1" applyFill="1" applyBorder="1" applyAlignment="1" applyProtection="1">
      <alignment horizontal="distributed" vertical="center"/>
      <protection/>
    </xf>
    <xf numFmtId="49" fontId="2" fillId="0" borderId="14" xfId="60" applyNumberFormat="1" applyFont="1" applyFill="1" applyBorder="1" applyAlignment="1" applyProtection="1">
      <alignment horizontal="center" vertical="center"/>
      <protection/>
    </xf>
    <xf numFmtId="49" fontId="2" fillId="0" borderId="17" xfId="60" applyNumberFormat="1" applyFont="1" applyFill="1" applyBorder="1" applyAlignment="1" applyProtection="1">
      <alignment horizontal="center" vertical="center"/>
      <protection/>
    </xf>
    <xf numFmtId="49" fontId="2" fillId="0" borderId="18" xfId="60" applyNumberFormat="1" applyFont="1" applyFill="1" applyBorder="1" applyAlignment="1" applyProtection="1">
      <alignment horizontal="center" vertical="center"/>
      <protection/>
    </xf>
    <xf numFmtId="49" fontId="2" fillId="0" borderId="22" xfId="60" applyNumberFormat="1" applyFont="1" applyFill="1" applyBorder="1" applyAlignment="1" applyProtection="1">
      <alignment horizontal="center" vertical="center"/>
      <protection/>
    </xf>
    <xf numFmtId="49" fontId="2" fillId="0" borderId="22" xfId="60" applyNumberFormat="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3" xfId="60" applyNumberFormat="1" applyFont="1" applyFill="1" applyBorder="1" applyAlignment="1" applyProtection="1">
      <alignment horizontal="center" vertical="center"/>
      <protection/>
    </xf>
    <xf numFmtId="49" fontId="2" fillId="0" borderId="23" xfId="60" applyNumberFormat="1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 textRotation="255"/>
    </xf>
    <xf numFmtId="49" fontId="10" fillId="0" borderId="16" xfId="60" applyNumberFormat="1" applyFont="1" applyFill="1" applyBorder="1" applyAlignment="1" applyProtection="1">
      <alignment horizontal="distributed" vertical="center"/>
      <protection/>
    </xf>
    <xf numFmtId="41" fontId="10" fillId="0" borderId="0" xfId="60" applyNumberFormat="1" applyFont="1" applyFill="1" applyBorder="1" applyAlignment="1" applyProtection="1">
      <alignment vertical="center"/>
      <protection/>
    </xf>
    <xf numFmtId="41" fontId="10" fillId="0" borderId="0" xfId="60" applyNumberFormat="1" applyFont="1" applyFill="1" applyBorder="1" applyAlignment="1">
      <alignment vertical="center"/>
      <protection/>
    </xf>
    <xf numFmtId="41" fontId="10" fillId="0" borderId="0" xfId="60" applyNumberFormat="1" applyFont="1" applyFill="1" applyAlignment="1">
      <alignment vertical="center"/>
      <protection/>
    </xf>
    <xf numFmtId="41" fontId="10" fillId="0" borderId="19" xfId="60" applyNumberFormat="1" applyFont="1" applyFill="1" applyBorder="1" applyAlignment="1">
      <alignment vertical="center"/>
      <protection/>
    </xf>
    <xf numFmtId="41" fontId="10" fillId="0" borderId="16" xfId="60" applyNumberFormat="1" applyFont="1" applyFill="1" applyBorder="1" applyAlignment="1">
      <alignment vertical="center"/>
      <protection/>
    </xf>
    <xf numFmtId="41" fontId="10" fillId="0" borderId="19" xfId="60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49" fontId="10" fillId="0" borderId="0" xfId="60" applyNumberFormat="1" applyFont="1" applyFill="1" applyBorder="1" applyAlignment="1">
      <alignment horizontal="distributed" vertical="center"/>
      <protection/>
    </xf>
    <xf numFmtId="49" fontId="10" fillId="0" borderId="16" xfId="60" applyNumberFormat="1" applyFont="1" applyFill="1" applyBorder="1" applyAlignment="1" applyProtection="1" quotePrefix="1">
      <alignment horizontal="distributed" vertical="center"/>
      <protection/>
    </xf>
    <xf numFmtId="0" fontId="10" fillId="0" borderId="0" xfId="0" applyFont="1" applyFill="1" applyAlignment="1">
      <alignment vertical="center"/>
    </xf>
    <xf numFmtId="41" fontId="10" fillId="0" borderId="19" xfId="60" applyNumberFormat="1" applyFont="1" applyFill="1" applyBorder="1" applyAlignment="1" applyProtection="1">
      <alignment vertical="center"/>
      <protection/>
    </xf>
    <xf numFmtId="41" fontId="10" fillId="0" borderId="16" xfId="6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distributed" vertical="center"/>
    </xf>
    <xf numFmtId="49" fontId="2" fillId="0" borderId="0" xfId="60" applyNumberFormat="1" applyFont="1" applyFill="1" applyBorder="1" applyAlignment="1">
      <alignment horizontal="distributed" vertical="center"/>
      <protection/>
    </xf>
    <xf numFmtId="49" fontId="2" fillId="0" borderId="16" xfId="60" applyNumberFormat="1" applyFont="1" applyFill="1" applyBorder="1" applyAlignment="1">
      <alignment horizontal="distributed" vertical="center"/>
      <protection/>
    </xf>
    <xf numFmtId="41" fontId="12" fillId="0" borderId="0" xfId="60" applyNumberFormat="1" applyFont="1" applyFill="1" applyBorder="1" applyAlignment="1">
      <alignment vertical="center"/>
      <protection/>
    </xf>
    <xf numFmtId="41" fontId="2" fillId="0" borderId="0" xfId="60" applyNumberFormat="1" applyFont="1" applyFill="1" applyBorder="1" applyAlignment="1">
      <alignment vertical="center"/>
      <protection/>
    </xf>
    <xf numFmtId="41" fontId="2" fillId="0" borderId="0" xfId="60" applyNumberFormat="1" applyFont="1" applyFill="1" applyAlignment="1">
      <alignment vertical="center"/>
      <protection/>
    </xf>
    <xf numFmtId="41" fontId="2" fillId="0" borderId="19" xfId="60" applyNumberFormat="1" applyFont="1" applyFill="1" applyBorder="1" applyAlignment="1">
      <alignment vertical="center"/>
      <protection/>
    </xf>
    <xf numFmtId="41" fontId="2" fillId="0" borderId="16" xfId="60" applyNumberFormat="1" applyFont="1" applyFill="1" applyBorder="1" applyAlignment="1">
      <alignment vertical="center"/>
      <protection/>
    </xf>
    <xf numFmtId="41" fontId="2" fillId="0" borderId="19" xfId="60" applyNumberFormat="1" applyFont="1" applyFill="1" applyBorder="1" applyAlignment="1">
      <alignment horizontal="center" vertical="center"/>
      <protection/>
    </xf>
    <xf numFmtId="41" fontId="2" fillId="0" borderId="0" xfId="60" applyNumberFormat="1" applyFont="1" applyFill="1" applyBorder="1" applyAlignment="1" applyProtection="1">
      <alignment vertical="center"/>
      <protection/>
    </xf>
    <xf numFmtId="41" fontId="2" fillId="0" borderId="19" xfId="60" applyNumberFormat="1" applyFont="1" applyFill="1" applyBorder="1" applyAlignment="1" quotePrefix="1">
      <alignment horizontal="center" vertical="center"/>
      <protection/>
    </xf>
    <xf numFmtId="41" fontId="2" fillId="0" borderId="0" xfId="60" applyNumberFormat="1" applyFont="1" applyFill="1" applyAlignment="1">
      <alignment horizontal="right" vertical="center"/>
      <protection/>
    </xf>
    <xf numFmtId="41" fontId="2" fillId="0" borderId="0" xfId="60" applyNumberFormat="1" applyFont="1" applyFill="1" applyBorder="1" applyAlignment="1">
      <alignment horizontal="right" vertical="center"/>
      <protection/>
    </xf>
    <xf numFmtId="41" fontId="2" fillId="0" borderId="0" xfId="60" applyNumberFormat="1" applyFont="1" applyFill="1" applyBorder="1" applyAlignment="1" applyProtection="1">
      <alignment horizontal="right" vertical="center"/>
      <protection/>
    </xf>
    <xf numFmtId="49" fontId="2" fillId="0" borderId="0" xfId="60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49" fontId="10" fillId="0" borderId="19" xfId="60" applyNumberFormat="1" applyFont="1" applyFill="1" applyBorder="1" applyAlignment="1">
      <alignment horizontal="center" vertical="center"/>
      <protection/>
    </xf>
    <xf numFmtId="41" fontId="2" fillId="0" borderId="0" xfId="60" applyNumberFormat="1" applyFont="1" applyFill="1" applyBorder="1" applyAlignment="1" quotePrefix="1">
      <alignment horizontal="right" vertical="center"/>
      <protection/>
    </xf>
    <xf numFmtId="41" fontId="2" fillId="0" borderId="19" xfId="60" applyNumberFormat="1" applyFont="1" applyFill="1" applyBorder="1" applyAlignment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49" fontId="2" fillId="0" borderId="14" xfId="60" applyNumberFormat="1" applyFont="1" applyFill="1" applyBorder="1" applyAlignment="1">
      <alignment horizontal="center" vertical="center"/>
      <protection/>
    </xf>
    <xf numFmtId="41" fontId="2" fillId="0" borderId="14" xfId="60" applyNumberFormat="1" applyFont="1" applyFill="1" applyBorder="1" applyAlignment="1" applyProtection="1">
      <alignment vertical="center"/>
      <protection/>
    </xf>
    <xf numFmtId="41" fontId="2" fillId="0" borderId="14" xfId="60" applyNumberFormat="1" applyFont="1" applyFill="1" applyBorder="1" applyAlignment="1">
      <alignment vertical="center"/>
      <protection/>
    </xf>
    <xf numFmtId="41" fontId="2" fillId="0" borderId="14" xfId="60" applyNumberFormat="1" applyFont="1" applyFill="1" applyBorder="1" applyAlignment="1">
      <alignment horizontal="right" vertical="center"/>
      <protection/>
    </xf>
    <xf numFmtId="41" fontId="2" fillId="0" borderId="17" xfId="60" applyNumberFormat="1" applyFont="1" applyFill="1" applyBorder="1" applyAlignment="1">
      <alignment vertical="center"/>
      <protection/>
    </xf>
    <xf numFmtId="41" fontId="2" fillId="0" borderId="21" xfId="60" applyNumberFormat="1" applyFont="1" applyFill="1" applyBorder="1" applyAlignment="1">
      <alignment vertical="center"/>
      <protection/>
    </xf>
    <xf numFmtId="41" fontId="2" fillId="0" borderId="14" xfId="60" applyNumberFormat="1" applyFont="1" applyFill="1" applyBorder="1" applyAlignment="1" quotePrefix="1">
      <alignment horizontal="center" vertical="center"/>
      <protection/>
    </xf>
    <xf numFmtId="49" fontId="2" fillId="0" borderId="0" xfId="60" applyNumberFormat="1" applyFont="1" applyFill="1" applyAlignment="1">
      <alignment vertical="center"/>
      <protection/>
    </xf>
    <xf numFmtId="41" fontId="2" fillId="0" borderId="0" xfId="60" applyNumberFormat="1" applyFont="1" applyFill="1" applyAlignment="1">
      <alignment horizontal="center" vertical="center"/>
      <protection/>
    </xf>
    <xf numFmtId="49" fontId="10" fillId="0" borderId="0" xfId="60" applyNumberFormat="1" applyFont="1" applyFill="1" applyBorder="1" applyAlignment="1" applyProtection="1">
      <alignment horizontal="distributed" vertical="center"/>
      <protection/>
    </xf>
    <xf numFmtId="49" fontId="10" fillId="0" borderId="16" xfId="0" applyNumberFormat="1" applyFont="1" applyFill="1" applyBorder="1" applyAlignment="1">
      <alignment horizontal="distributed" vertical="center"/>
    </xf>
    <xf numFmtId="49" fontId="2" fillId="0" borderId="0" xfId="60" applyNumberFormat="1" applyFont="1" applyFill="1" applyBorder="1" applyAlignment="1" applyProtection="1">
      <alignment horizontal="distributed" vertical="center"/>
      <protection/>
    </xf>
    <xf numFmtId="49" fontId="2" fillId="0" borderId="16" xfId="60" applyNumberFormat="1" applyFont="1" applyFill="1" applyBorder="1" applyAlignment="1" applyProtection="1">
      <alignment horizontal="distributed" vertical="center"/>
      <protection/>
    </xf>
    <xf numFmtId="49" fontId="2" fillId="0" borderId="26" xfId="60" applyNumberFormat="1" applyFont="1" applyFill="1" applyBorder="1" applyAlignment="1" applyProtection="1">
      <alignment horizontal="center" vertical="center"/>
      <protection/>
    </xf>
    <xf numFmtId="49" fontId="2" fillId="0" borderId="22" xfId="0" applyNumberFormat="1" applyFont="1" applyFill="1" applyBorder="1" applyAlignment="1">
      <alignment horizontal="center" vertical="center"/>
    </xf>
    <xf numFmtId="49" fontId="10" fillId="0" borderId="16" xfId="60" applyNumberFormat="1" applyFont="1" applyFill="1" applyBorder="1" applyAlignment="1" applyProtection="1">
      <alignment horizontal="distributed" vertical="center"/>
      <protection/>
    </xf>
    <xf numFmtId="49" fontId="7" fillId="0" borderId="0" xfId="60" applyNumberFormat="1" applyFont="1" applyFill="1" applyAlignment="1" applyProtection="1">
      <alignment horizontal="center" vertical="center"/>
      <protection/>
    </xf>
    <xf numFmtId="49" fontId="2" fillId="0" borderId="11" xfId="60" applyNumberFormat="1" applyFont="1" applyFill="1" applyBorder="1" applyAlignment="1" applyProtection="1">
      <alignment horizontal="distributed" vertical="center"/>
      <protection/>
    </xf>
    <xf numFmtId="49" fontId="2" fillId="0" borderId="27" xfId="60" applyNumberFormat="1" applyFont="1" applyFill="1" applyBorder="1" applyAlignment="1" applyProtection="1">
      <alignment horizontal="distributed" vertical="center"/>
      <protection/>
    </xf>
    <xf numFmtId="49" fontId="2" fillId="0" borderId="14" xfId="60" applyNumberFormat="1" applyFont="1" applyFill="1" applyBorder="1" applyAlignment="1" applyProtection="1">
      <alignment horizontal="distributed" vertical="center"/>
      <protection/>
    </xf>
    <xf numFmtId="49" fontId="2" fillId="0" borderId="21" xfId="60" applyNumberFormat="1" applyFont="1" applyFill="1" applyBorder="1" applyAlignment="1" applyProtection="1">
      <alignment horizontal="distributed" vertical="center"/>
      <protection/>
    </xf>
    <xf numFmtId="49" fontId="2" fillId="0" borderId="27" xfId="60" applyNumberFormat="1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49" fontId="2" fillId="0" borderId="15" xfId="6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9" fontId="2" fillId="0" borderId="15" xfId="60" applyNumberFormat="1" applyFont="1" applyFill="1" applyBorder="1" applyAlignment="1">
      <alignment horizontal="center" vertical="center"/>
      <protection/>
    </xf>
    <xf numFmtId="49" fontId="2" fillId="0" borderId="28" xfId="60" applyNumberFormat="1" applyFont="1" applyFill="1" applyBorder="1" applyAlignment="1">
      <alignment horizontal="center" vertical="center" textRotation="255"/>
      <protection/>
    </xf>
    <xf numFmtId="49" fontId="2" fillId="0" borderId="19" xfId="0" applyNumberFormat="1" applyFont="1" applyFill="1" applyBorder="1" applyAlignment="1">
      <alignment horizontal="center" vertical="center" textRotation="255"/>
    </xf>
    <xf numFmtId="49" fontId="2" fillId="0" borderId="17" xfId="0" applyNumberFormat="1" applyFont="1" applyFill="1" applyBorder="1" applyAlignment="1">
      <alignment horizontal="center" vertical="center" textRotation="255"/>
    </xf>
    <xf numFmtId="49" fontId="2" fillId="0" borderId="20" xfId="60" applyNumberFormat="1" applyFont="1" applyFill="1" applyBorder="1" applyAlignment="1">
      <alignment horizontal="center" vertical="center"/>
      <protection/>
    </xf>
    <xf numFmtId="49" fontId="2" fillId="0" borderId="29" xfId="6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A"/>
      <sheetName val="65"/>
      <sheetName val="64B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E40">
      <selection activeCell="U65" sqref="U65"/>
    </sheetView>
  </sheetViews>
  <sheetFormatPr defaultColWidth="9.00390625" defaultRowHeight="12" customHeight="1"/>
  <cols>
    <col min="1" max="1" width="2.875" style="1" customWidth="1"/>
    <col min="2" max="2" width="2.25390625" style="2" customWidth="1"/>
    <col min="3" max="3" width="12.75390625" style="2" customWidth="1"/>
    <col min="4" max="4" width="10.75390625" style="2" customWidth="1"/>
    <col min="5" max="14" width="9.75390625" style="2" customWidth="1"/>
    <col min="15" max="15" width="8.75390625" style="2" customWidth="1"/>
    <col min="16" max="16" width="9.75390625" style="2" customWidth="1"/>
    <col min="17" max="17" width="10.75390625" style="2" customWidth="1"/>
    <col min="18" max="21" width="9.75390625" style="2" customWidth="1"/>
    <col min="22" max="22" width="4.75390625" style="2" customWidth="1"/>
    <col min="23" max="16384" width="9.125" style="2" customWidth="1"/>
  </cols>
  <sheetData>
    <row r="1" ht="20.25" customHeight="1">
      <c r="D1" s="3" t="s">
        <v>0</v>
      </c>
    </row>
    <row r="2" spans="1:22" s="4" customFormat="1" ht="18" customHeight="1">
      <c r="A2" s="93" t="s">
        <v>83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</row>
    <row r="3" spans="2:22" ht="12" customHeight="1" thickBot="1">
      <c r="B3" s="5" t="s">
        <v>1</v>
      </c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9" t="s">
        <v>2</v>
      </c>
      <c r="U3" s="10"/>
      <c r="V3" s="10"/>
    </row>
    <row r="4" spans="1:22" ht="15.75" customHeight="1" thickTop="1">
      <c r="A4" s="11"/>
      <c r="B4" s="94" t="s">
        <v>3</v>
      </c>
      <c r="C4" s="95"/>
      <c r="D4" s="98" t="s">
        <v>4</v>
      </c>
      <c r="E4" s="12"/>
      <c r="F4" s="13" t="s">
        <v>5</v>
      </c>
      <c r="G4" s="14"/>
      <c r="H4" s="15"/>
      <c r="I4" s="15"/>
      <c r="J4" s="15"/>
      <c r="K4" s="6"/>
      <c r="L4" s="15"/>
      <c r="M4" s="15"/>
      <c r="N4" s="15"/>
      <c r="O4" s="15"/>
      <c r="P4" s="15"/>
      <c r="Q4" s="16" t="s">
        <v>6</v>
      </c>
      <c r="R4" s="101" t="s">
        <v>7</v>
      </c>
      <c r="S4" s="101" t="s">
        <v>8</v>
      </c>
      <c r="T4" s="101" t="s">
        <v>9</v>
      </c>
      <c r="U4" s="106" t="s">
        <v>10</v>
      </c>
      <c r="V4" s="107" t="s">
        <v>11</v>
      </c>
    </row>
    <row r="5" spans="1:22" ht="15.75" customHeight="1">
      <c r="A5" s="17"/>
      <c r="B5" s="88"/>
      <c r="C5" s="89"/>
      <c r="D5" s="99"/>
      <c r="E5" s="110" t="s">
        <v>4</v>
      </c>
      <c r="F5" s="20" t="s">
        <v>12</v>
      </c>
      <c r="G5" s="21"/>
      <c r="H5" s="21"/>
      <c r="I5" s="22" t="s">
        <v>13</v>
      </c>
      <c r="J5" s="21"/>
      <c r="K5" s="23"/>
      <c r="L5" s="111" t="s">
        <v>14</v>
      </c>
      <c r="M5" s="112"/>
      <c r="N5" s="113"/>
      <c r="O5" s="90" t="s">
        <v>15</v>
      </c>
      <c r="P5" s="24" t="s">
        <v>16</v>
      </c>
      <c r="Q5" s="25" t="s">
        <v>17</v>
      </c>
      <c r="R5" s="102"/>
      <c r="S5" s="104"/>
      <c r="T5" s="104"/>
      <c r="U5" s="104"/>
      <c r="V5" s="108"/>
    </row>
    <row r="6" spans="1:22" ht="15.75" customHeight="1">
      <c r="A6" s="26"/>
      <c r="B6" s="96"/>
      <c r="C6" s="97"/>
      <c r="D6" s="100"/>
      <c r="E6" s="91"/>
      <c r="F6" s="28" t="s">
        <v>4</v>
      </c>
      <c r="G6" s="29" t="s">
        <v>18</v>
      </c>
      <c r="H6" s="29" t="s">
        <v>19</v>
      </c>
      <c r="I6" s="29" t="s">
        <v>4</v>
      </c>
      <c r="J6" s="29" t="s">
        <v>18</v>
      </c>
      <c r="K6" s="30" t="s">
        <v>19</v>
      </c>
      <c r="L6" s="28" t="s">
        <v>4</v>
      </c>
      <c r="M6" s="29" t="s">
        <v>18</v>
      </c>
      <c r="N6" s="31" t="s">
        <v>19</v>
      </c>
      <c r="O6" s="91"/>
      <c r="P6" s="29" t="s">
        <v>20</v>
      </c>
      <c r="Q6" s="32" t="s">
        <v>21</v>
      </c>
      <c r="R6" s="103"/>
      <c r="S6" s="105"/>
      <c r="T6" s="105"/>
      <c r="U6" s="105"/>
      <c r="V6" s="109"/>
    </row>
    <row r="7" spans="1:22" ht="6" customHeight="1">
      <c r="A7" s="33"/>
      <c r="B7" s="34"/>
      <c r="C7" s="19"/>
      <c r="D7" s="35"/>
      <c r="E7" s="36"/>
      <c r="F7" s="37"/>
      <c r="G7" s="37"/>
      <c r="H7" s="37"/>
      <c r="I7" s="37"/>
      <c r="J7" s="37"/>
      <c r="K7" s="37"/>
      <c r="L7" s="37"/>
      <c r="M7" s="37"/>
      <c r="N7" s="37"/>
      <c r="O7" s="36"/>
      <c r="P7" s="37"/>
      <c r="Q7" s="38"/>
      <c r="R7" s="39"/>
      <c r="S7" s="35"/>
      <c r="T7" s="40"/>
      <c r="U7" s="41"/>
      <c r="V7" s="42"/>
    </row>
    <row r="8" spans="1:22" s="50" customFormat="1" ht="12" customHeight="1">
      <c r="A8" s="86" t="s">
        <v>22</v>
      </c>
      <c r="B8" s="86"/>
      <c r="C8" s="92"/>
      <c r="D8" s="44">
        <f aca="true" t="shared" si="0" ref="D8:U8">D10+D12</f>
        <v>48910</v>
      </c>
      <c r="E8" s="44">
        <f t="shared" si="0"/>
        <v>36895</v>
      </c>
      <c r="F8" s="44">
        <f t="shared" si="0"/>
        <v>20432</v>
      </c>
      <c r="G8" s="44">
        <f t="shared" si="0"/>
        <v>19421</v>
      </c>
      <c r="H8" s="44">
        <f t="shared" si="0"/>
        <v>1010</v>
      </c>
      <c r="I8" s="45">
        <f t="shared" si="0"/>
        <v>7908</v>
      </c>
      <c r="J8" s="46">
        <f t="shared" si="0"/>
        <v>218</v>
      </c>
      <c r="K8" s="46">
        <f t="shared" si="0"/>
        <v>7689</v>
      </c>
      <c r="L8" s="45">
        <f t="shared" si="0"/>
        <v>7250</v>
      </c>
      <c r="M8" s="46">
        <f t="shared" si="0"/>
        <v>2081</v>
      </c>
      <c r="N8" s="46">
        <f t="shared" si="0"/>
        <v>5169</v>
      </c>
      <c r="O8" s="46">
        <f t="shared" si="0"/>
        <v>3</v>
      </c>
      <c r="P8" s="46">
        <f t="shared" si="0"/>
        <v>1299</v>
      </c>
      <c r="Q8" s="46">
        <f t="shared" si="0"/>
        <v>5457</v>
      </c>
      <c r="R8" s="46">
        <f t="shared" si="0"/>
        <v>5690</v>
      </c>
      <c r="S8" s="45">
        <f t="shared" si="0"/>
        <v>866</v>
      </c>
      <c r="T8" s="47">
        <f t="shared" si="0"/>
        <v>867</v>
      </c>
      <c r="U8" s="48">
        <f t="shared" si="0"/>
        <v>924</v>
      </c>
      <c r="V8" s="49" t="s">
        <v>23</v>
      </c>
    </row>
    <row r="9" spans="1:22" s="54" customFormat="1" ht="12" customHeight="1">
      <c r="A9" s="51"/>
      <c r="B9" s="52"/>
      <c r="C9" s="53"/>
      <c r="D9" s="44"/>
      <c r="E9" s="44"/>
      <c r="F9" s="44"/>
      <c r="G9" s="44"/>
      <c r="H9" s="44"/>
      <c r="I9" s="45"/>
      <c r="J9" s="46"/>
      <c r="K9" s="46"/>
      <c r="L9" s="45"/>
      <c r="M9" s="46"/>
      <c r="N9" s="46"/>
      <c r="O9" s="46"/>
      <c r="P9" s="46"/>
      <c r="Q9" s="46"/>
      <c r="R9" s="46"/>
      <c r="S9" s="45"/>
      <c r="T9" s="47"/>
      <c r="U9" s="48"/>
      <c r="V9" s="49"/>
    </row>
    <row r="10" spans="1:22" s="50" customFormat="1" ht="12" customHeight="1">
      <c r="A10" s="86" t="s">
        <v>24</v>
      </c>
      <c r="B10" s="86"/>
      <c r="C10" s="92"/>
      <c r="D10" s="44">
        <f aca="true" t="shared" si="1" ref="D10:U10">SUM(D14:D21)</f>
        <v>9729</v>
      </c>
      <c r="E10" s="44">
        <f t="shared" si="1"/>
        <v>8503</v>
      </c>
      <c r="F10" s="44">
        <f t="shared" si="1"/>
        <v>4386</v>
      </c>
      <c r="G10" s="44">
        <f t="shared" si="1"/>
        <v>4111</v>
      </c>
      <c r="H10" s="44">
        <f t="shared" si="1"/>
        <v>275</v>
      </c>
      <c r="I10" s="45">
        <f t="shared" si="1"/>
        <v>2387</v>
      </c>
      <c r="J10" s="46">
        <f t="shared" si="1"/>
        <v>54</v>
      </c>
      <c r="K10" s="46">
        <f>SUM(K14:K21)</f>
        <v>2333</v>
      </c>
      <c r="L10" s="45">
        <f t="shared" si="1"/>
        <v>1479</v>
      </c>
      <c r="M10" s="46">
        <f t="shared" si="1"/>
        <v>479</v>
      </c>
      <c r="N10" s="46">
        <f t="shared" si="1"/>
        <v>1000</v>
      </c>
      <c r="O10" s="46">
        <f t="shared" si="1"/>
        <v>2</v>
      </c>
      <c r="P10" s="46">
        <f t="shared" si="1"/>
        <v>250</v>
      </c>
      <c r="Q10" s="46">
        <f t="shared" si="1"/>
        <v>641</v>
      </c>
      <c r="R10" s="46">
        <f>SUM(R14:R21)</f>
        <v>537</v>
      </c>
      <c r="S10" s="45">
        <f>SUM(S14:S21)</f>
        <v>48</v>
      </c>
      <c r="T10" s="47">
        <f t="shared" si="1"/>
        <v>149</v>
      </c>
      <c r="U10" s="48">
        <f t="shared" si="1"/>
        <v>120</v>
      </c>
      <c r="V10" s="49" t="s">
        <v>25</v>
      </c>
    </row>
    <row r="11" spans="1:22" s="54" customFormat="1" ht="12" customHeight="1">
      <c r="A11" s="51"/>
      <c r="B11" s="52"/>
      <c r="C11" s="43"/>
      <c r="D11" s="44"/>
      <c r="E11" s="44"/>
      <c r="F11" s="44"/>
      <c r="G11" s="44"/>
      <c r="H11" s="44"/>
      <c r="I11" s="45"/>
      <c r="J11" s="46"/>
      <c r="K11" s="46"/>
      <c r="L11" s="45"/>
      <c r="M11" s="46"/>
      <c r="N11" s="46"/>
      <c r="O11" s="46"/>
      <c r="P11" s="46"/>
      <c r="Q11" s="46"/>
      <c r="R11" s="46"/>
      <c r="S11" s="45"/>
      <c r="T11" s="47"/>
      <c r="U11" s="48"/>
      <c r="V11" s="49"/>
    </row>
    <row r="12" spans="1:22" s="50" customFormat="1" ht="12" customHeight="1">
      <c r="A12" s="86" t="s">
        <v>26</v>
      </c>
      <c r="B12" s="86"/>
      <c r="C12" s="92"/>
      <c r="D12" s="44">
        <f aca="true" t="shared" si="2" ref="D12:U12">SUM(D23+D27+D32+D36+D46+D51+D55+D60+D64)</f>
        <v>39181</v>
      </c>
      <c r="E12" s="44">
        <f t="shared" si="2"/>
        <v>28392</v>
      </c>
      <c r="F12" s="44">
        <f t="shared" si="2"/>
        <v>16046</v>
      </c>
      <c r="G12" s="44">
        <f t="shared" si="2"/>
        <v>15310</v>
      </c>
      <c r="H12" s="44">
        <f t="shared" si="2"/>
        <v>735</v>
      </c>
      <c r="I12" s="44">
        <f t="shared" si="2"/>
        <v>5521</v>
      </c>
      <c r="J12" s="44">
        <f t="shared" si="2"/>
        <v>164</v>
      </c>
      <c r="K12" s="44">
        <f t="shared" si="2"/>
        <v>5356</v>
      </c>
      <c r="L12" s="44">
        <f t="shared" si="2"/>
        <v>5771</v>
      </c>
      <c r="M12" s="44">
        <f t="shared" si="2"/>
        <v>1602</v>
      </c>
      <c r="N12" s="44">
        <f t="shared" si="2"/>
        <v>4169</v>
      </c>
      <c r="O12" s="44">
        <f t="shared" si="2"/>
        <v>1</v>
      </c>
      <c r="P12" s="44">
        <f t="shared" si="2"/>
        <v>1049</v>
      </c>
      <c r="Q12" s="44">
        <f t="shared" si="2"/>
        <v>4816</v>
      </c>
      <c r="R12" s="44">
        <f t="shared" si="2"/>
        <v>5153</v>
      </c>
      <c r="S12" s="44">
        <f t="shared" si="2"/>
        <v>818</v>
      </c>
      <c r="T12" s="55">
        <f t="shared" si="2"/>
        <v>718</v>
      </c>
      <c r="U12" s="56">
        <f t="shared" si="2"/>
        <v>804</v>
      </c>
      <c r="V12" s="49" t="s">
        <v>27</v>
      </c>
    </row>
    <row r="13" spans="1:22" ht="12" customHeight="1">
      <c r="A13" s="57"/>
      <c r="B13" s="58"/>
      <c r="C13" s="59"/>
      <c r="D13" s="60"/>
      <c r="E13" s="60"/>
      <c r="F13" s="60"/>
      <c r="G13" s="61"/>
      <c r="H13" s="61"/>
      <c r="I13" s="60"/>
      <c r="J13" s="62"/>
      <c r="K13" s="62"/>
      <c r="L13" s="60"/>
      <c r="M13" s="62"/>
      <c r="N13" s="62"/>
      <c r="O13" s="62"/>
      <c r="P13" s="62"/>
      <c r="Q13" s="62"/>
      <c r="R13" s="62"/>
      <c r="S13" s="61"/>
      <c r="T13" s="63"/>
      <c r="U13" s="64"/>
      <c r="V13" s="65"/>
    </row>
    <row r="14" spans="1:22" ht="12" customHeight="1">
      <c r="A14" s="33">
        <v>1</v>
      </c>
      <c r="B14" s="88" t="s">
        <v>28</v>
      </c>
      <c r="C14" s="89"/>
      <c r="D14" s="66">
        <f>E14+Q14+R14+S14</f>
        <v>484</v>
      </c>
      <c r="E14" s="66">
        <f>F14+I14+L14+O14+P14</f>
        <v>400</v>
      </c>
      <c r="F14" s="66">
        <f>SUM(G14:H14)</f>
        <v>268</v>
      </c>
      <c r="G14" s="66">
        <v>267</v>
      </c>
      <c r="H14" s="66">
        <v>1</v>
      </c>
      <c r="I14" s="66">
        <f>SUM(J14:K14)</f>
        <v>119</v>
      </c>
      <c r="J14" s="62">
        <v>43</v>
      </c>
      <c r="K14" s="62">
        <v>76</v>
      </c>
      <c r="L14" s="61">
        <f>SUM(M14:N14)</f>
        <v>11</v>
      </c>
      <c r="M14" s="62">
        <v>11</v>
      </c>
      <c r="N14" s="62">
        <v>0</v>
      </c>
      <c r="O14" s="62">
        <v>0</v>
      </c>
      <c r="P14" s="62">
        <v>2</v>
      </c>
      <c r="Q14" s="62">
        <v>2</v>
      </c>
      <c r="R14" s="62">
        <v>76</v>
      </c>
      <c r="S14" s="61">
        <v>6</v>
      </c>
      <c r="T14" s="63">
        <v>3</v>
      </c>
      <c r="U14" s="64">
        <v>8</v>
      </c>
      <c r="V14" s="67">
        <v>1</v>
      </c>
    </row>
    <row r="15" spans="1:22" ht="12" customHeight="1">
      <c r="A15" s="33">
        <v>2</v>
      </c>
      <c r="B15" s="88" t="s">
        <v>29</v>
      </c>
      <c r="C15" s="89"/>
      <c r="D15" s="66">
        <f aca="true" t="shared" si="3" ref="D15:D61">E15+Q15+R15+S15</f>
        <v>1643</v>
      </c>
      <c r="E15" s="66">
        <f aca="true" t="shared" si="4" ref="E15:E65">F15+I15+L15+O15+P15</f>
        <v>1041</v>
      </c>
      <c r="F15" s="66">
        <f aca="true" t="shared" si="5" ref="F15:F66">SUM(G15:H15)</f>
        <v>534</v>
      </c>
      <c r="G15" s="66">
        <v>532</v>
      </c>
      <c r="H15" s="66">
        <v>2</v>
      </c>
      <c r="I15" s="66">
        <f aca="true" t="shared" si="6" ref="I15:I66">SUM(J15:K15)</f>
        <v>434</v>
      </c>
      <c r="J15" s="62">
        <v>0</v>
      </c>
      <c r="K15" s="62">
        <v>434</v>
      </c>
      <c r="L15" s="61">
        <f aca="true" t="shared" si="7" ref="L15:L66">SUM(M15:N15)</f>
        <v>62</v>
      </c>
      <c r="M15" s="62">
        <v>62</v>
      </c>
      <c r="N15" s="62">
        <v>0</v>
      </c>
      <c r="O15" s="62">
        <v>2</v>
      </c>
      <c r="P15" s="62">
        <v>9</v>
      </c>
      <c r="Q15" s="62">
        <v>120</v>
      </c>
      <c r="R15" s="62">
        <v>457</v>
      </c>
      <c r="S15" s="61">
        <v>25</v>
      </c>
      <c r="T15" s="63">
        <v>67</v>
      </c>
      <c r="U15" s="64">
        <v>6</v>
      </c>
      <c r="V15" s="67">
        <v>2</v>
      </c>
    </row>
    <row r="16" spans="1:22" ht="12" customHeight="1">
      <c r="A16" s="33">
        <v>3</v>
      </c>
      <c r="B16" s="88" t="s">
        <v>30</v>
      </c>
      <c r="C16" s="89"/>
      <c r="D16" s="66">
        <f t="shared" si="3"/>
        <v>158</v>
      </c>
      <c r="E16" s="66">
        <f t="shared" si="4"/>
        <v>154</v>
      </c>
      <c r="F16" s="66">
        <f t="shared" si="5"/>
        <v>118</v>
      </c>
      <c r="G16" s="66">
        <v>118</v>
      </c>
      <c r="H16" s="66">
        <v>0</v>
      </c>
      <c r="I16" s="66">
        <f t="shared" si="6"/>
        <v>36</v>
      </c>
      <c r="J16" s="62">
        <v>0</v>
      </c>
      <c r="K16" s="62">
        <v>36</v>
      </c>
      <c r="L16" s="61">
        <f t="shared" si="7"/>
        <v>0</v>
      </c>
      <c r="M16" s="62">
        <v>0</v>
      </c>
      <c r="N16" s="62">
        <v>0</v>
      </c>
      <c r="O16" s="62">
        <v>0</v>
      </c>
      <c r="P16" s="62">
        <v>0</v>
      </c>
      <c r="Q16" s="68">
        <v>4</v>
      </c>
      <c r="R16" s="68">
        <v>0</v>
      </c>
      <c r="S16" s="69">
        <v>0</v>
      </c>
      <c r="T16" s="63">
        <v>2</v>
      </c>
      <c r="U16" s="64">
        <v>2</v>
      </c>
      <c r="V16" s="67">
        <v>3</v>
      </c>
    </row>
    <row r="17" spans="1:22" ht="12" customHeight="1">
      <c r="A17" s="33">
        <v>4</v>
      </c>
      <c r="B17" s="88" t="s">
        <v>31</v>
      </c>
      <c r="C17" s="89"/>
      <c r="D17" s="66">
        <f t="shared" si="3"/>
        <v>4608</v>
      </c>
      <c r="E17" s="66">
        <f t="shared" si="4"/>
        <v>4522</v>
      </c>
      <c r="F17" s="66">
        <f t="shared" si="5"/>
        <v>2152</v>
      </c>
      <c r="G17" s="66">
        <v>2072</v>
      </c>
      <c r="H17" s="70">
        <v>80</v>
      </c>
      <c r="I17" s="66">
        <f t="shared" si="6"/>
        <v>1430</v>
      </c>
      <c r="J17" s="62">
        <v>3</v>
      </c>
      <c r="K17" s="62">
        <v>1427</v>
      </c>
      <c r="L17" s="61">
        <f t="shared" si="7"/>
        <v>825</v>
      </c>
      <c r="M17" s="62">
        <v>84</v>
      </c>
      <c r="N17" s="62">
        <v>741</v>
      </c>
      <c r="O17" s="62">
        <v>0</v>
      </c>
      <c r="P17" s="62">
        <v>115</v>
      </c>
      <c r="Q17" s="62">
        <v>86</v>
      </c>
      <c r="R17" s="62">
        <v>0</v>
      </c>
      <c r="S17" s="69">
        <v>0</v>
      </c>
      <c r="T17" s="63">
        <v>58</v>
      </c>
      <c r="U17" s="64">
        <v>67</v>
      </c>
      <c r="V17" s="67">
        <v>4</v>
      </c>
    </row>
    <row r="18" spans="1:22" ht="12" customHeight="1">
      <c r="A18" s="33">
        <v>5</v>
      </c>
      <c r="B18" s="88" t="s">
        <v>32</v>
      </c>
      <c r="C18" s="89"/>
      <c r="D18" s="66">
        <f t="shared" si="3"/>
        <v>620</v>
      </c>
      <c r="E18" s="66">
        <f t="shared" si="4"/>
        <v>611</v>
      </c>
      <c r="F18" s="66">
        <f t="shared" si="5"/>
        <v>381</v>
      </c>
      <c r="G18" s="66">
        <v>370</v>
      </c>
      <c r="H18" s="66">
        <v>11</v>
      </c>
      <c r="I18" s="66">
        <f t="shared" si="6"/>
        <v>84</v>
      </c>
      <c r="J18" s="62">
        <v>0</v>
      </c>
      <c r="K18" s="62">
        <v>84</v>
      </c>
      <c r="L18" s="61">
        <f t="shared" si="7"/>
        <v>117</v>
      </c>
      <c r="M18" s="62">
        <v>62</v>
      </c>
      <c r="N18" s="62">
        <v>55</v>
      </c>
      <c r="O18" s="62">
        <v>0</v>
      </c>
      <c r="P18" s="62">
        <v>29</v>
      </c>
      <c r="Q18" s="62">
        <v>8</v>
      </c>
      <c r="R18" s="62">
        <v>1</v>
      </c>
      <c r="S18" s="69">
        <v>0</v>
      </c>
      <c r="T18" s="63">
        <v>8</v>
      </c>
      <c r="U18" s="64">
        <v>10</v>
      </c>
      <c r="V18" s="67">
        <v>5</v>
      </c>
    </row>
    <row r="19" spans="1:22" ht="12" customHeight="1">
      <c r="A19" s="33">
        <v>6</v>
      </c>
      <c r="B19" s="88" t="s">
        <v>33</v>
      </c>
      <c r="C19" s="89"/>
      <c r="D19" s="66">
        <f t="shared" si="3"/>
        <v>1592</v>
      </c>
      <c r="E19" s="66">
        <f t="shared" si="4"/>
        <v>1164</v>
      </c>
      <c r="F19" s="66">
        <f t="shared" si="5"/>
        <v>436</v>
      </c>
      <c r="G19" s="66">
        <v>417</v>
      </c>
      <c r="H19" s="66">
        <v>19</v>
      </c>
      <c r="I19" s="66">
        <f t="shared" si="6"/>
        <v>208</v>
      </c>
      <c r="J19" s="62">
        <v>7</v>
      </c>
      <c r="K19" s="62">
        <v>201</v>
      </c>
      <c r="L19" s="61">
        <f t="shared" si="7"/>
        <v>428</v>
      </c>
      <c r="M19" s="62">
        <v>235</v>
      </c>
      <c r="N19" s="62">
        <v>193</v>
      </c>
      <c r="O19" s="62">
        <v>0</v>
      </c>
      <c r="P19" s="62">
        <v>92</v>
      </c>
      <c r="Q19" s="62">
        <v>411</v>
      </c>
      <c r="R19" s="62">
        <v>0</v>
      </c>
      <c r="S19" s="61">
        <v>17</v>
      </c>
      <c r="T19" s="63">
        <v>9</v>
      </c>
      <c r="U19" s="64">
        <v>24</v>
      </c>
      <c r="V19" s="67">
        <v>6</v>
      </c>
    </row>
    <row r="20" spans="1:22" ht="12" customHeight="1">
      <c r="A20" s="33">
        <v>7</v>
      </c>
      <c r="B20" s="88" t="s">
        <v>34</v>
      </c>
      <c r="C20" s="89"/>
      <c r="D20" s="66">
        <f t="shared" si="3"/>
        <v>208</v>
      </c>
      <c r="E20" s="66">
        <v>206</v>
      </c>
      <c r="F20" s="66">
        <f t="shared" si="5"/>
        <v>200</v>
      </c>
      <c r="G20" s="66">
        <v>99</v>
      </c>
      <c r="H20" s="66">
        <v>101</v>
      </c>
      <c r="I20" s="66">
        <f t="shared" si="6"/>
        <v>5</v>
      </c>
      <c r="J20" s="62">
        <v>0</v>
      </c>
      <c r="K20" s="62">
        <v>5</v>
      </c>
      <c r="L20" s="61">
        <f t="shared" si="7"/>
        <v>2</v>
      </c>
      <c r="M20" s="62">
        <v>0</v>
      </c>
      <c r="N20" s="62">
        <v>2</v>
      </c>
      <c r="O20" s="62">
        <v>0</v>
      </c>
      <c r="P20" s="62">
        <v>0</v>
      </c>
      <c r="Q20" s="62">
        <v>2</v>
      </c>
      <c r="R20" s="62">
        <v>0</v>
      </c>
      <c r="S20" s="61">
        <v>0</v>
      </c>
      <c r="T20" s="63">
        <v>0</v>
      </c>
      <c r="U20" s="64">
        <v>1</v>
      </c>
      <c r="V20" s="67">
        <v>7</v>
      </c>
    </row>
    <row r="21" spans="1:22" ht="12" customHeight="1">
      <c r="A21" s="33">
        <v>8</v>
      </c>
      <c r="B21" s="88" t="s">
        <v>35</v>
      </c>
      <c r="C21" s="89"/>
      <c r="D21" s="66">
        <f t="shared" si="3"/>
        <v>416</v>
      </c>
      <c r="E21" s="66">
        <f t="shared" si="4"/>
        <v>405</v>
      </c>
      <c r="F21" s="66">
        <f t="shared" si="5"/>
        <v>297</v>
      </c>
      <c r="G21" s="66">
        <v>236</v>
      </c>
      <c r="H21" s="66">
        <v>61</v>
      </c>
      <c r="I21" s="66">
        <f t="shared" si="6"/>
        <v>71</v>
      </c>
      <c r="J21" s="61">
        <v>1</v>
      </c>
      <c r="K21" s="61">
        <v>70</v>
      </c>
      <c r="L21" s="61">
        <f t="shared" si="7"/>
        <v>34</v>
      </c>
      <c r="M21" s="61">
        <v>25</v>
      </c>
      <c r="N21" s="61">
        <v>9</v>
      </c>
      <c r="O21" s="61">
        <v>0</v>
      </c>
      <c r="P21" s="61">
        <v>3</v>
      </c>
      <c r="Q21" s="61">
        <v>8</v>
      </c>
      <c r="R21" s="61">
        <v>3</v>
      </c>
      <c r="S21" s="61">
        <v>0</v>
      </c>
      <c r="T21" s="63">
        <v>2</v>
      </c>
      <c r="U21" s="64">
        <v>2</v>
      </c>
      <c r="V21" s="67">
        <v>8</v>
      </c>
    </row>
    <row r="22" spans="1:22" ht="12" customHeight="1">
      <c r="A22" s="33"/>
      <c r="B22" s="71"/>
      <c r="C22" s="18"/>
      <c r="D22" s="66"/>
      <c r="E22" s="66"/>
      <c r="F22" s="66"/>
      <c r="G22" s="66"/>
      <c r="H22" s="66"/>
      <c r="I22" s="66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3"/>
      <c r="U22" s="64"/>
      <c r="V22" s="67"/>
    </row>
    <row r="23" spans="1:22" s="50" customFormat="1" ht="12" customHeight="1">
      <c r="A23" s="72"/>
      <c r="B23" s="86" t="s">
        <v>36</v>
      </c>
      <c r="C23" s="87"/>
      <c r="D23" s="44">
        <f>SUM(D24:D25)</f>
        <v>506</v>
      </c>
      <c r="E23" s="44">
        <f>SUM(E24:E25)</f>
        <v>299</v>
      </c>
      <c r="F23" s="44">
        <f aca="true" t="shared" si="8" ref="F23:U23">SUM(F24:F25)</f>
        <v>283</v>
      </c>
      <c r="G23" s="44">
        <f t="shared" si="8"/>
        <v>282</v>
      </c>
      <c r="H23" s="44">
        <f t="shared" si="8"/>
        <v>1</v>
      </c>
      <c r="I23" s="44">
        <f t="shared" si="8"/>
        <v>5</v>
      </c>
      <c r="J23" s="44">
        <f t="shared" si="8"/>
        <v>4</v>
      </c>
      <c r="K23" s="44">
        <f t="shared" si="8"/>
        <v>1</v>
      </c>
      <c r="L23" s="44">
        <f t="shared" si="8"/>
        <v>0</v>
      </c>
      <c r="M23" s="44">
        <f t="shared" si="8"/>
        <v>0</v>
      </c>
      <c r="N23" s="44">
        <f t="shared" si="8"/>
        <v>0</v>
      </c>
      <c r="O23" s="44">
        <f t="shared" si="8"/>
        <v>0</v>
      </c>
      <c r="P23" s="44">
        <f t="shared" si="8"/>
        <v>11</v>
      </c>
      <c r="Q23" s="44">
        <f t="shared" si="8"/>
        <v>10</v>
      </c>
      <c r="R23" s="44">
        <f t="shared" si="8"/>
        <v>178</v>
      </c>
      <c r="S23" s="44">
        <f t="shared" si="8"/>
        <v>19</v>
      </c>
      <c r="T23" s="55">
        <f t="shared" si="8"/>
        <v>0</v>
      </c>
      <c r="U23" s="56">
        <f t="shared" si="8"/>
        <v>0</v>
      </c>
      <c r="V23" s="73" t="s">
        <v>37</v>
      </c>
    </row>
    <row r="24" spans="1:22" ht="12" customHeight="1">
      <c r="A24" s="33">
        <v>9</v>
      </c>
      <c r="B24" s="71"/>
      <c r="C24" s="18" t="s">
        <v>38</v>
      </c>
      <c r="D24" s="66">
        <f t="shared" si="3"/>
        <v>257</v>
      </c>
      <c r="E24" s="66">
        <f t="shared" si="4"/>
        <v>71</v>
      </c>
      <c r="F24" s="66">
        <f t="shared" si="5"/>
        <v>71</v>
      </c>
      <c r="G24" s="66">
        <v>70</v>
      </c>
      <c r="H24" s="66">
        <v>1</v>
      </c>
      <c r="I24" s="66">
        <f t="shared" si="6"/>
        <v>0</v>
      </c>
      <c r="J24" s="61">
        <v>0</v>
      </c>
      <c r="K24" s="61">
        <v>0</v>
      </c>
      <c r="L24" s="61">
        <f t="shared" si="7"/>
        <v>0</v>
      </c>
      <c r="M24" s="61">
        <v>0</v>
      </c>
      <c r="N24" s="61">
        <v>0</v>
      </c>
      <c r="O24" s="61">
        <v>0</v>
      </c>
      <c r="P24" s="61">
        <v>0</v>
      </c>
      <c r="Q24" s="61">
        <v>10</v>
      </c>
      <c r="R24" s="61">
        <v>169</v>
      </c>
      <c r="S24" s="61">
        <v>7</v>
      </c>
      <c r="T24" s="63">
        <v>0</v>
      </c>
      <c r="U24" s="64">
        <v>0</v>
      </c>
      <c r="V24" s="67">
        <v>9</v>
      </c>
    </row>
    <row r="25" spans="1:22" ht="12" customHeight="1">
      <c r="A25" s="33">
        <v>10</v>
      </c>
      <c r="B25" s="71"/>
      <c r="C25" s="18" t="s">
        <v>39</v>
      </c>
      <c r="D25" s="66">
        <f t="shared" si="3"/>
        <v>249</v>
      </c>
      <c r="E25" s="66">
        <f t="shared" si="4"/>
        <v>228</v>
      </c>
      <c r="F25" s="66">
        <f t="shared" si="5"/>
        <v>212</v>
      </c>
      <c r="G25" s="66">
        <v>212</v>
      </c>
      <c r="H25" s="70" t="s">
        <v>40</v>
      </c>
      <c r="I25" s="66">
        <f t="shared" si="6"/>
        <v>5</v>
      </c>
      <c r="J25" s="61">
        <v>4</v>
      </c>
      <c r="K25" s="61">
        <v>1</v>
      </c>
      <c r="L25" s="61">
        <f t="shared" si="7"/>
        <v>0</v>
      </c>
      <c r="M25" s="61">
        <v>0</v>
      </c>
      <c r="N25" s="61">
        <v>0</v>
      </c>
      <c r="O25" s="74">
        <v>0</v>
      </c>
      <c r="P25" s="61">
        <v>11</v>
      </c>
      <c r="Q25" s="61">
        <v>0</v>
      </c>
      <c r="R25" s="69">
        <v>9</v>
      </c>
      <c r="S25" s="61">
        <v>12</v>
      </c>
      <c r="T25" s="63">
        <v>0</v>
      </c>
      <c r="U25" s="64">
        <v>0</v>
      </c>
      <c r="V25" s="67">
        <v>10</v>
      </c>
    </row>
    <row r="26" spans="1:22" ht="12" customHeight="1">
      <c r="A26" s="33"/>
      <c r="B26" s="71"/>
      <c r="C26" s="18"/>
      <c r="D26" s="66"/>
      <c r="E26" s="66"/>
      <c r="F26" s="66"/>
      <c r="G26" s="66"/>
      <c r="H26" s="70"/>
      <c r="I26" s="66"/>
      <c r="J26" s="61"/>
      <c r="K26" s="61"/>
      <c r="L26" s="61"/>
      <c r="M26" s="61"/>
      <c r="N26" s="61"/>
      <c r="O26" s="74"/>
      <c r="P26" s="61"/>
      <c r="Q26" s="61"/>
      <c r="R26" s="69"/>
      <c r="S26" s="61"/>
      <c r="T26" s="63"/>
      <c r="U26" s="64"/>
      <c r="V26" s="67"/>
    </row>
    <row r="27" spans="1:22" s="50" customFormat="1" ht="12" customHeight="1">
      <c r="A27" s="72"/>
      <c r="B27" s="86" t="s">
        <v>41</v>
      </c>
      <c r="C27" s="87"/>
      <c r="D27" s="44">
        <f>SUM(D28:D30)</f>
        <v>3017</v>
      </c>
      <c r="E27" s="44">
        <f>SUM(E28:E30)</f>
        <v>2364</v>
      </c>
      <c r="F27" s="44">
        <f aca="true" t="shared" si="9" ref="F27:S27">SUM(F28:F30)</f>
        <v>1293</v>
      </c>
      <c r="G27" s="44">
        <f t="shared" si="9"/>
        <v>1293</v>
      </c>
      <c r="H27" s="44">
        <f t="shared" si="9"/>
        <v>0</v>
      </c>
      <c r="I27" s="44">
        <f t="shared" si="9"/>
        <v>775</v>
      </c>
      <c r="J27" s="44">
        <f t="shared" si="9"/>
        <v>1</v>
      </c>
      <c r="K27" s="44">
        <f t="shared" si="9"/>
        <v>774</v>
      </c>
      <c r="L27" s="44">
        <f t="shared" si="9"/>
        <v>183</v>
      </c>
      <c r="M27" s="44">
        <f t="shared" si="9"/>
        <v>183</v>
      </c>
      <c r="N27" s="44">
        <f t="shared" si="9"/>
        <v>0</v>
      </c>
      <c r="O27" s="44">
        <f t="shared" si="9"/>
        <v>1</v>
      </c>
      <c r="P27" s="44">
        <f t="shared" si="9"/>
        <v>112</v>
      </c>
      <c r="Q27" s="44">
        <f t="shared" si="9"/>
        <v>126</v>
      </c>
      <c r="R27" s="44">
        <f t="shared" si="9"/>
        <v>476</v>
      </c>
      <c r="S27" s="44">
        <f t="shared" si="9"/>
        <v>51</v>
      </c>
      <c r="T27" s="55">
        <f>SUM(T28:T30)</f>
        <v>33</v>
      </c>
      <c r="U27" s="56">
        <f>SUM(U28:U30)</f>
        <v>9</v>
      </c>
      <c r="V27" s="49" t="s">
        <v>42</v>
      </c>
    </row>
    <row r="28" spans="1:22" ht="12" customHeight="1">
      <c r="A28" s="33">
        <v>11</v>
      </c>
      <c r="B28" s="71"/>
      <c r="C28" s="18" t="s">
        <v>43</v>
      </c>
      <c r="D28" s="66">
        <f t="shared" si="3"/>
        <v>255</v>
      </c>
      <c r="E28" s="66">
        <f t="shared" si="4"/>
        <v>244</v>
      </c>
      <c r="F28" s="66">
        <f t="shared" si="5"/>
        <v>213</v>
      </c>
      <c r="G28" s="66">
        <v>213</v>
      </c>
      <c r="H28" s="66">
        <v>0</v>
      </c>
      <c r="I28" s="66">
        <f t="shared" si="6"/>
        <v>16</v>
      </c>
      <c r="J28" s="61">
        <v>0</v>
      </c>
      <c r="K28" s="61">
        <v>16</v>
      </c>
      <c r="L28" s="61">
        <f t="shared" si="7"/>
        <v>0</v>
      </c>
      <c r="M28" s="61">
        <v>0</v>
      </c>
      <c r="N28" s="61">
        <v>0</v>
      </c>
      <c r="O28" s="61">
        <v>0</v>
      </c>
      <c r="P28" s="61">
        <v>15</v>
      </c>
      <c r="Q28" s="61">
        <v>0</v>
      </c>
      <c r="R28" s="61">
        <v>1</v>
      </c>
      <c r="S28" s="61">
        <v>10</v>
      </c>
      <c r="T28" s="63">
        <v>0</v>
      </c>
      <c r="U28" s="64">
        <v>0</v>
      </c>
      <c r="V28" s="67">
        <v>11</v>
      </c>
    </row>
    <row r="29" spans="1:22" ht="12" customHeight="1">
      <c r="A29" s="33">
        <v>12</v>
      </c>
      <c r="B29" s="71"/>
      <c r="C29" s="18" t="s">
        <v>44</v>
      </c>
      <c r="D29" s="66">
        <f t="shared" si="3"/>
        <v>994</v>
      </c>
      <c r="E29" s="66">
        <f t="shared" si="4"/>
        <v>968</v>
      </c>
      <c r="F29" s="66">
        <f t="shared" si="5"/>
        <v>397</v>
      </c>
      <c r="G29" s="66">
        <v>397</v>
      </c>
      <c r="H29" s="66">
        <v>0</v>
      </c>
      <c r="I29" s="66">
        <f t="shared" si="6"/>
        <v>486</v>
      </c>
      <c r="J29" s="61">
        <v>1</v>
      </c>
      <c r="K29" s="61">
        <v>485</v>
      </c>
      <c r="L29" s="61">
        <f t="shared" si="7"/>
        <v>67</v>
      </c>
      <c r="M29" s="61">
        <v>67</v>
      </c>
      <c r="N29" s="61">
        <v>0</v>
      </c>
      <c r="O29" s="61">
        <v>1</v>
      </c>
      <c r="P29" s="61">
        <v>17</v>
      </c>
      <c r="Q29" s="61">
        <v>17</v>
      </c>
      <c r="R29" s="61">
        <v>0</v>
      </c>
      <c r="S29" s="61">
        <v>9</v>
      </c>
      <c r="T29" s="63">
        <v>28</v>
      </c>
      <c r="U29" s="64">
        <v>5</v>
      </c>
      <c r="V29" s="67">
        <v>12</v>
      </c>
    </row>
    <row r="30" spans="1:22" ht="12" customHeight="1">
      <c r="A30" s="33">
        <v>13</v>
      </c>
      <c r="B30" s="71"/>
      <c r="C30" s="18" t="s">
        <v>45</v>
      </c>
      <c r="D30" s="66">
        <f t="shared" si="3"/>
        <v>1768</v>
      </c>
      <c r="E30" s="66">
        <f t="shared" si="4"/>
        <v>1152</v>
      </c>
      <c r="F30" s="66">
        <f t="shared" si="5"/>
        <v>683</v>
      </c>
      <c r="G30" s="66">
        <v>683</v>
      </c>
      <c r="H30" s="66">
        <v>0</v>
      </c>
      <c r="I30" s="66">
        <f t="shared" si="6"/>
        <v>273</v>
      </c>
      <c r="J30" s="61">
        <v>0</v>
      </c>
      <c r="K30" s="61">
        <v>273</v>
      </c>
      <c r="L30" s="61">
        <f t="shared" si="7"/>
        <v>116</v>
      </c>
      <c r="M30" s="61">
        <v>116</v>
      </c>
      <c r="N30" s="61">
        <v>0</v>
      </c>
      <c r="O30" s="74">
        <v>0</v>
      </c>
      <c r="P30" s="61">
        <v>80</v>
      </c>
      <c r="Q30" s="61">
        <v>109</v>
      </c>
      <c r="R30" s="61">
        <v>475</v>
      </c>
      <c r="S30" s="61">
        <v>32</v>
      </c>
      <c r="T30" s="63">
        <v>5</v>
      </c>
      <c r="U30" s="64">
        <v>4</v>
      </c>
      <c r="V30" s="67">
        <v>13</v>
      </c>
    </row>
    <row r="31" spans="1:22" ht="12" customHeight="1">
      <c r="A31" s="33"/>
      <c r="B31" s="71"/>
      <c r="C31" s="18"/>
      <c r="D31" s="66"/>
      <c r="E31" s="66"/>
      <c r="F31" s="66"/>
      <c r="G31" s="66"/>
      <c r="H31" s="66"/>
      <c r="I31" s="66"/>
      <c r="J31" s="61"/>
      <c r="K31" s="61"/>
      <c r="L31" s="61"/>
      <c r="M31" s="61"/>
      <c r="N31" s="61"/>
      <c r="O31" s="74"/>
      <c r="P31" s="61"/>
      <c r="Q31" s="61"/>
      <c r="R31" s="61"/>
      <c r="S31" s="61"/>
      <c r="T31" s="63"/>
      <c r="U31" s="64"/>
      <c r="V31" s="67"/>
    </row>
    <row r="32" spans="1:22" s="50" customFormat="1" ht="12" customHeight="1">
      <c r="A32" s="72"/>
      <c r="B32" s="86" t="s">
        <v>46</v>
      </c>
      <c r="C32" s="87"/>
      <c r="D32" s="45">
        <f aca="true" t="shared" si="10" ref="D32:U32">SUM(D33:D34)</f>
        <v>9108</v>
      </c>
      <c r="E32" s="45">
        <f t="shared" si="10"/>
        <v>8880</v>
      </c>
      <c r="F32" s="45">
        <f t="shared" si="10"/>
        <v>4620</v>
      </c>
      <c r="G32" s="45">
        <f t="shared" si="10"/>
        <v>4499</v>
      </c>
      <c r="H32" s="45">
        <f t="shared" si="10"/>
        <v>121</v>
      </c>
      <c r="I32" s="45">
        <f t="shared" si="10"/>
        <v>1409</v>
      </c>
      <c r="J32" s="45">
        <f t="shared" si="10"/>
        <v>2</v>
      </c>
      <c r="K32" s="45">
        <f t="shared" si="10"/>
        <v>1407</v>
      </c>
      <c r="L32" s="45">
        <f t="shared" si="10"/>
        <v>2564</v>
      </c>
      <c r="M32" s="45">
        <f t="shared" si="10"/>
        <v>687</v>
      </c>
      <c r="N32" s="45">
        <f t="shared" si="10"/>
        <v>1877</v>
      </c>
      <c r="O32" s="45">
        <f t="shared" si="10"/>
        <v>0</v>
      </c>
      <c r="P32" s="45">
        <f t="shared" si="10"/>
        <v>287</v>
      </c>
      <c r="Q32" s="45">
        <f t="shared" si="10"/>
        <v>226</v>
      </c>
      <c r="R32" s="45">
        <f t="shared" si="10"/>
        <v>2</v>
      </c>
      <c r="S32" s="45">
        <f t="shared" si="10"/>
        <v>0</v>
      </c>
      <c r="T32" s="47">
        <f t="shared" si="10"/>
        <v>133</v>
      </c>
      <c r="U32" s="48">
        <f t="shared" si="10"/>
        <v>295</v>
      </c>
      <c r="V32" s="49" t="s">
        <v>47</v>
      </c>
    </row>
    <row r="33" spans="1:22" ht="12" customHeight="1">
      <c r="A33" s="33">
        <v>14</v>
      </c>
      <c r="B33" s="17"/>
      <c r="C33" s="18" t="s">
        <v>48</v>
      </c>
      <c r="D33" s="66">
        <f t="shared" si="3"/>
        <v>8432</v>
      </c>
      <c r="E33" s="66">
        <f t="shared" si="4"/>
        <v>8213</v>
      </c>
      <c r="F33" s="66">
        <f t="shared" si="5"/>
        <v>4210</v>
      </c>
      <c r="G33" s="61">
        <v>4089</v>
      </c>
      <c r="H33" s="61">
        <v>121</v>
      </c>
      <c r="I33" s="66">
        <f t="shared" si="6"/>
        <v>1379</v>
      </c>
      <c r="J33" s="61">
        <v>1</v>
      </c>
      <c r="K33" s="61">
        <v>1378</v>
      </c>
      <c r="L33" s="61">
        <f t="shared" si="7"/>
        <v>2363</v>
      </c>
      <c r="M33" s="61">
        <v>517</v>
      </c>
      <c r="N33" s="61">
        <v>1846</v>
      </c>
      <c r="O33" s="61">
        <v>0</v>
      </c>
      <c r="P33" s="61">
        <v>261</v>
      </c>
      <c r="Q33" s="61">
        <v>217</v>
      </c>
      <c r="R33" s="61">
        <v>2</v>
      </c>
      <c r="S33" s="61">
        <v>0</v>
      </c>
      <c r="T33" s="63">
        <v>133</v>
      </c>
      <c r="U33" s="64">
        <v>295</v>
      </c>
      <c r="V33" s="67">
        <v>14</v>
      </c>
    </row>
    <row r="34" spans="1:22" ht="12" customHeight="1">
      <c r="A34" s="33">
        <v>15</v>
      </c>
      <c r="B34" s="17"/>
      <c r="C34" s="18" t="s">
        <v>49</v>
      </c>
      <c r="D34" s="66">
        <f t="shared" si="3"/>
        <v>676</v>
      </c>
      <c r="E34" s="66">
        <f t="shared" si="4"/>
        <v>667</v>
      </c>
      <c r="F34" s="66">
        <f t="shared" si="5"/>
        <v>410</v>
      </c>
      <c r="G34" s="61">
        <v>410</v>
      </c>
      <c r="H34" s="61">
        <v>0</v>
      </c>
      <c r="I34" s="66">
        <f t="shared" si="6"/>
        <v>30</v>
      </c>
      <c r="J34" s="61">
        <v>1</v>
      </c>
      <c r="K34" s="61">
        <v>29</v>
      </c>
      <c r="L34" s="61">
        <f t="shared" si="7"/>
        <v>201</v>
      </c>
      <c r="M34" s="61">
        <v>170</v>
      </c>
      <c r="N34" s="61">
        <v>31</v>
      </c>
      <c r="O34" s="61">
        <v>0</v>
      </c>
      <c r="P34" s="61">
        <v>26</v>
      </c>
      <c r="Q34" s="61">
        <v>9</v>
      </c>
      <c r="R34" s="61">
        <v>0</v>
      </c>
      <c r="S34" s="61">
        <v>0</v>
      </c>
      <c r="T34" s="63">
        <v>0</v>
      </c>
      <c r="U34" s="64">
        <v>0</v>
      </c>
      <c r="V34" s="67">
        <v>15</v>
      </c>
    </row>
    <row r="35" spans="1:22" ht="12" customHeight="1">
      <c r="A35" s="33"/>
      <c r="B35" s="17"/>
      <c r="C35" s="18"/>
      <c r="D35" s="66"/>
      <c r="E35" s="66"/>
      <c r="F35" s="66"/>
      <c r="G35" s="61"/>
      <c r="H35" s="61"/>
      <c r="I35" s="66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3"/>
      <c r="U35" s="64"/>
      <c r="V35" s="67"/>
    </row>
    <row r="36" spans="1:22" s="50" customFormat="1" ht="12" customHeight="1">
      <c r="A36" s="72"/>
      <c r="B36" s="86" t="s">
        <v>50</v>
      </c>
      <c r="C36" s="87"/>
      <c r="D36" s="45">
        <f>SUM(D37:D44)</f>
        <v>7489</v>
      </c>
      <c r="E36" s="45">
        <f>SUM(E37:E44)</f>
        <v>5876</v>
      </c>
      <c r="F36" s="45">
        <f aca="true" t="shared" si="11" ref="F36:U36">SUM(F37:F44)</f>
        <v>3059</v>
      </c>
      <c r="G36" s="45">
        <f t="shared" si="11"/>
        <v>2631</v>
      </c>
      <c r="H36" s="45">
        <f t="shared" si="11"/>
        <v>428</v>
      </c>
      <c r="I36" s="45">
        <f t="shared" si="11"/>
        <v>715</v>
      </c>
      <c r="J36" s="45">
        <f t="shared" si="11"/>
        <v>14</v>
      </c>
      <c r="K36" s="45">
        <f t="shared" si="11"/>
        <v>701</v>
      </c>
      <c r="L36" s="45">
        <f t="shared" si="11"/>
        <v>1951</v>
      </c>
      <c r="M36" s="45">
        <f t="shared" si="11"/>
        <v>160</v>
      </c>
      <c r="N36" s="45">
        <f t="shared" si="11"/>
        <v>1791</v>
      </c>
      <c r="O36" s="45">
        <f t="shared" si="11"/>
        <v>0</v>
      </c>
      <c r="P36" s="45">
        <f t="shared" si="11"/>
        <v>151</v>
      </c>
      <c r="Q36" s="45">
        <f t="shared" si="11"/>
        <v>1523</v>
      </c>
      <c r="R36" s="45">
        <f t="shared" si="11"/>
        <v>6</v>
      </c>
      <c r="S36" s="45">
        <f t="shared" si="11"/>
        <v>83</v>
      </c>
      <c r="T36" s="47">
        <f t="shared" si="11"/>
        <v>241</v>
      </c>
      <c r="U36" s="48">
        <f t="shared" si="11"/>
        <v>143</v>
      </c>
      <c r="V36" s="49" t="s">
        <v>51</v>
      </c>
    </row>
    <row r="37" spans="1:22" ht="12" customHeight="1">
      <c r="A37" s="33">
        <v>16</v>
      </c>
      <c r="B37" s="71"/>
      <c r="C37" s="18" t="s">
        <v>52</v>
      </c>
      <c r="D37" s="66">
        <f t="shared" si="3"/>
        <v>926</v>
      </c>
      <c r="E37" s="66">
        <f t="shared" si="4"/>
        <v>877</v>
      </c>
      <c r="F37" s="66">
        <f t="shared" si="5"/>
        <v>346</v>
      </c>
      <c r="G37" s="61">
        <v>313</v>
      </c>
      <c r="H37" s="61">
        <v>33</v>
      </c>
      <c r="I37" s="66">
        <f t="shared" si="6"/>
        <v>410</v>
      </c>
      <c r="J37" s="61">
        <v>0</v>
      </c>
      <c r="K37" s="61">
        <v>410</v>
      </c>
      <c r="L37" s="61">
        <f t="shared" si="7"/>
        <v>104</v>
      </c>
      <c r="M37" s="61">
        <v>16</v>
      </c>
      <c r="N37" s="61">
        <v>88</v>
      </c>
      <c r="O37" s="61">
        <v>0</v>
      </c>
      <c r="P37" s="61">
        <v>17</v>
      </c>
      <c r="Q37" s="61">
        <v>42</v>
      </c>
      <c r="R37" s="61">
        <v>0</v>
      </c>
      <c r="S37" s="61">
        <v>7</v>
      </c>
      <c r="T37" s="75">
        <v>30</v>
      </c>
      <c r="U37" s="64">
        <v>34</v>
      </c>
      <c r="V37" s="67">
        <v>16</v>
      </c>
    </row>
    <row r="38" spans="1:22" ht="12" customHeight="1">
      <c r="A38" s="33">
        <v>17</v>
      </c>
      <c r="B38" s="71"/>
      <c r="C38" s="18" t="s">
        <v>53</v>
      </c>
      <c r="D38" s="66">
        <f t="shared" si="3"/>
        <v>1681</v>
      </c>
      <c r="E38" s="66">
        <f t="shared" si="4"/>
        <v>1360</v>
      </c>
      <c r="F38" s="66">
        <f t="shared" si="5"/>
        <v>887</v>
      </c>
      <c r="G38" s="61">
        <v>719</v>
      </c>
      <c r="H38" s="61">
        <v>168</v>
      </c>
      <c r="I38" s="66">
        <f t="shared" si="6"/>
        <v>64</v>
      </c>
      <c r="J38" s="61">
        <v>1</v>
      </c>
      <c r="K38" s="61">
        <v>63</v>
      </c>
      <c r="L38" s="61">
        <f t="shared" si="7"/>
        <v>402</v>
      </c>
      <c r="M38" s="61">
        <v>0</v>
      </c>
      <c r="N38" s="61">
        <v>402</v>
      </c>
      <c r="O38" s="61">
        <v>0</v>
      </c>
      <c r="P38" s="61">
        <v>7</v>
      </c>
      <c r="Q38" s="61">
        <v>301</v>
      </c>
      <c r="R38" s="61">
        <v>6</v>
      </c>
      <c r="S38" s="61">
        <v>14</v>
      </c>
      <c r="T38" s="63">
        <v>54</v>
      </c>
      <c r="U38" s="64">
        <v>29</v>
      </c>
      <c r="V38" s="67">
        <v>17</v>
      </c>
    </row>
    <row r="39" spans="1:22" ht="12" customHeight="1">
      <c r="A39" s="33">
        <v>18</v>
      </c>
      <c r="B39" s="71"/>
      <c r="C39" s="18" t="s">
        <v>54</v>
      </c>
      <c r="D39" s="66">
        <f t="shared" si="3"/>
        <v>134</v>
      </c>
      <c r="E39" s="66">
        <f t="shared" si="4"/>
        <v>129</v>
      </c>
      <c r="F39" s="66">
        <f t="shared" si="5"/>
        <v>62</v>
      </c>
      <c r="G39" s="66">
        <v>62</v>
      </c>
      <c r="H39" s="61">
        <v>0</v>
      </c>
      <c r="I39" s="66">
        <f t="shared" si="6"/>
        <v>0</v>
      </c>
      <c r="J39" s="61">
        <v>0</v>
      </c>
      <c r="K39" s="61">
        <v>0</v>
      </c>
      <c r="L39" s="61">
        <f t="shared" si="7"/>
        <v>39</v>
      </c>
      <c r="M39" s="61">
        <v>0</v>
      </c>
      <c r="N39" s="61">
        <v>39</v>
      </c>
      <c r="O39" s="61">
        <v>0</v>
      </c>
      <c r="P39" s="61">
        <v>28</v>
      </c>
      <c r="Q39" s="61">
        <v>4</v>
      </c>
      <c r="R39" s="61">
        <v>0</v>
      </c>
      <c r="S39" s="61">
        <v>1</v>
      </c>
      <c r="T39" s="63">
        <v>0</v>
      </c>
      <c r="U39" s="64">
        <v>19</v>
      </c>
      <c r="V39" s="67">
        <v>18</v>
      </c>
    </row>
    <row r="40" spans="1:22" ht="12" customHeight="1">
      <c r="A40" s="33">
        <v>19</v>
      </c>
      <c r="B40" s="71"/>
      <c r="C40" s="18" t="s">
        <v>55</v>
      </c>
      <c r="D40" s="66">
        <v>3723</v>
      </c>
      <c r="E40" s="66">
        <f t="shared" si="4"/>
        <v>2509</v>
      </c>
      <c r="F40" s="66">
        <f t="shared" si="5"/>
        <v>804</v>
      </c>
      <c r="G40" s="61">
        <v>660</v>
      </c>
      <c r="H40" s="61">
        <v>144</v>
      </c>
      <c r="I40" s="66">
        <f t="shared" si="6"/>
        <v>223</v>
      </c>
      <c r="J40" s="61">
        <v>5</v>
      </c>
      <c r="K40" s="61">
        <v>218</v>
      </c>
      <c r="L40" s="61">
        <f t="shared" si="7"/>
        <v>1403</v>
      </c>
      <c r="M40" s="61">
        <v>143</v>
      </c>
      <c r="N40" s="61">
        <v>1260</v>
      </c>
      <c r="O40" s="61">
        <v>0</v>
      </c>
      <c r="P40" s="61">
        <v>79</v>
      </c>
      <c r="Q40" s="61">
        <v>1163</v>
      </c>
      <c r="R40" s="61">
        <v>0</v>
      </c>
      <c r="S40" s="61">
        <v>50</v>
      </c>
      <c r="T40" s="63">
        <v>86</v>
      </c>
      <c r="U40" s="64">
        <v>43</v>
      </c>
      <c r="V40" s="67">
        <v>19</v>
      </c>
    </row>
    <row r="41" spans="1:22" ht="12" customHeight="1">
      <c r="A41" s="33">
        <v>20</v>
      </c>
      <c r="B41" s="71"/>
      <c r="C41" s="18" t="s">
        <v>56</v>
      </c>
      <c r="D41" s="66">
        <f t="shared" si="3"/>
        <v>717</v>
      </c>
      <c r="E41" s="66">
        <f t="shared" si="4"/>
        <v>697</v>
      </c>
      <c r="F41" s="66">
        <f t="shared" si="5"/>
        <v>674</v>
      </c>
      <c r="G41" s="61">
        <v>622</v>
      </c>
      <c r="H41" s="61">
        <v>52</v>
      </c>
      <c r="I41" s="66">
        <f t="shared" si="6"/>
        <v>9</v>
      </c>
      <c r="J41" s="61">
        <v>8</v>
      </c>
      <c r="K41" s="61">
        <v>1</v>
      </c>
      <c r="L41" s="61">
        <f t="shared" si="7"/>
        <v>0</v>
      </c>
      <c r="M41" s="61">
        <v>0</v>
      </c>
      <c r="N41" s="61">
        <v>0</v>
      </c>
      <c r="O41" s="61">
        <v>0</v>
      </c>
      <c r="P41" s="61">
        <v>14</v>
      </c>
      <c r="Q41" s="61">
        <v>13</v>
      </c>
      <c r="R41" s="61">
        <v>0</v>
      </c>
      <c r="S41" s="61">
        <v>7</v>
      </c>
      <c r="T41" s="63">
        <v>71</v>
      </c>
      <c r="U41" s="64">
        <v>17</v>
      </c>
      <c r="V41" s="67">
        <v>20</v>
      </c>
    </row>
    <row r="42" spans="1:22" ht="12" customHeight="1">
      <c r="A42" s="33">
        <v>21</v>
      </c>
      <c r="B42" s="71"/>
      <c r="C42" s="18" t="s">
        <v>57</v>
      </c>
      <c r="D42" s="66">
        <f t="shared" si="3"/>
        <v>225</v>
      </c>
      <c r="E42" s="66">
        <f t="shared" si="4"/>
        <v>221</v>
      </c>
      <c r="F42" s="66">
        <f t="shared" si="5"/>
        <v>208</v>
      </c>
      <c r="G42" s="61">
        <v>187</v>
      </c>
      <c r="H42" s="61">
        <v>21</v>
      </c>
      <c r="I42" s="66">
        <f t="shared" si="6"/>
        <v>6</v>
      </c>
      <c r="J42" s="61">
        <v>0</v>
      </c>
      <c r="K42" s="61">
        <v>6</v>
      </c>
      <c r="L42" s="61">
        <f t="shared" si="7"/>
        <v>1</v>
      </c>
      <c r="M42" s="61">
        <v>1</v>
      </c>
      <c r="N42" s="61">
        <v>0</v>
      </c>
      <c r="O42" s="61">
        <v>0</v>
      </c>
      <c r="P42" s="61">
        <v>6</v>
      </c>
      <c r="Q42" s="61">
        <v>0</v>
      </c>
      <c r="R42" s="61">
        <v>0</v>
      </c>
      <c r="S42" s="61">
        <v>4</v>
      </c>
      <c r="T42" s="63">
        <v>0</v>
      </c>
      <c r="U42" s="64">
        <v>1</v>
      </c>
      <c r="V42" s="67">
        <v>21</v>
      </c>
    </row>
    <row r="43" spans="1:22" ht="12" customHeight="1">
      <c r="A43" s="33">
        <v>22</v>
      </c>
      <c r="B43" s="71"/>
      <c r="C43" s="18" t="s">
        <v>58</v>
      </c>
      <c r="D43" s="66">
        <f t="shared" si="3"/>
        <v>77</v>
      </c>
      <c r="E43" s="66">
        <f t="shared" si="4"/>
        <v>77</v>
      </c>
      <c r="F43" s="66">
        <f t="shared" si="5"/>
        <v>75</v>
      </c>
      <c r="G43" s="61">
        <v>65</v>
      </c>
      <c r="H43" s="69">
        <v>10</v>
      </c>
      <c r="I43" s="66">
        <f t="shared" si="6"/>
        <v>2</v>
      </c>
      <c r="J43" s="61">
        <v>0</v>
      </c>
      <c r="K43" s="61">
        <v>2</v>
      </c>
      <c r="L43" s="61">
        <f t="shared" si="7"/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1">
        <v>0</v>
      </c>
      <c r="S43" s="61">
        <v>0</v>
      </c>
      <c r="T43" s="63">
        <v>0</v>
      </c>
      <c r="U43" s="64">
        <v>0</v>
      </c>
      <c r="V43" s="67">
        <v>22</v>
      </c>
    </row>
    <row r="44" spans="1:22" ht="12" customHeight="1">
      <c r="A44" s="33">
        <v>23</v>
      </c>
      <c r="B44" s="71"/>
      <c r="C44" s="18" t="s">
        <v>59</v>
      </c>
      <c r="D44" s="66">
        <f t="shared" si="3"/>
        <v>6</v>
      </c>
      <c r="E44" s="66">
        <f t="shared" si="4"/>
        <v>6</v>
      </c>
      <c r="F44" s="66">
        <f t="shared" si="5"/>
        <v>3</v>
      </c>
      <c r="G44" s="61">
        <v>3</v>
      </c>
      <c r="H44" s="61">
        <v>0</v>
      </c>
      <c r="I44" s="66">
        <f t="shared" si="6"/>
        <v>1</v>
      </c>
      <c r="J44" s="61">
        <v>0</v>
      </c>
      <c r="K44" s="61">
        <v>1</v>
      </c>
      <c r="L44" s="61">
        <f t="shared" si="7"/>
        <v>2</v>
      </c>
      <c r="M44" s="61">
        <v>0</v>
      </c>
      <c r="N44" s="61">
        <v>2</v>
      </c>
      <c r="O44" s="61">
        <v>0</v>
      </c>
      <c r="P44" s="61">
        <v>0</v>
      </c>
      <c r="Q44" s="61">
        <v>0</v>
      </c>
      <c r="R44" s="61">
        <v>0</v>
      </c>
      <c r="S44" s="61">
        <v>0</v>
      </c>
      <c r="T44" s="63">
        <v>0</v>
      </c>
      <c r="U44" s="64">
        <v>0</v>
      </c>
      <c r="V44" s="67">
        <v>23</v>
      </c>
    </row>
    <row r="45" spans="1:22" ht="12" customHeight="1">
      <c r="A45" s="33"/>
      <c r="B45" s="71"/>
      <c r="C45" s="18"/>
      <c r="D45" s="66"/>
      <c r="E45" s="66"/>
      <c r="F45" s="66"/>
      <c r="G45" s="61"/>
      <c r="H45" s="61"/>
      <c r="I45" s="66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3"/>
      <c r="U45" s="64"/>
      <c r="V45" s="67"/>
    </row>
    <row r="46" spans="1:22" s="50" customFormat="1" ht="12" customHeight="1">
      <c r="A46" s="72"/>
      <c r="B46" s="86" t="s">
        <v>60</v>
      </c>
      <c r="C46" s="87"/>
      <c r="D46" s="45">
        <f>SUM(D47:D49)</f>
        <v>3051</v>
      </c>
      <c r="E46" s="45">
        <f>SUM(E47:E49)</f>
        <v>1390</v>
      </c>
      <c r="F46" s="45">
        <f aca="true" t="shared" si="12" ref="F46:U46">SUM(F47:F49)</f>
        <v>402</v>
      </c>
      <c r="G46" s="45">
        <f t="shared" si="12"/>
        <v>373</v>
      </c>
      <c r="H46" s="45">
        <f t="shared" si="12"/>
        <v>29</v>
      </c>
      <c r="I46" s="45">
        <f t="shared" si="12"/>
        <v>767</v>
      </c>
      <c r="J46" s="45">
        <f t="shared" si="12"/>
        <v>0</v>
      </c>
      <c r="K46" s="45">
        <f t="shared" si="12"/>
        <v>767</v>
      </c>
      <c r="L46" s="45">
        <f t="shared" si="12"/>
        <v>122</v>
      </c>
      <c r="M46" s="45">
        <f t="shared" si="12"/>
        <v>110</v>
      </c>
      <c r="N46" s="45">
        <f t="shared" si="12"/>
        <v>12</v>
      </c>
      <c r="O46" s="45">
        <f t="shared" si="12"/>
        <v>0</v>
      </c>
      <c r="P46" s="45">
        <f t="shared" si="12"/>
        <v>99</v>
      </c>
      <c r="Q46" s="45">
        <f t="shared" si="12"/>
        <v>1498</v>
      </c>
      <c r="R46" s="45">
        <f t="shared" si="12"/>
        <v>109</v>
      </c>
      <c r="S46" s="45">
        <f t="shared" si="12"/>
        <v>54</v>
      </c>
      <c r="T46" s="47">
        <f t="shared" si="12"/>
        <v>24</v>
      </c>
      <c r="U46" s="48">
        <f t="shared" si="12"/>
        <v>32</v>
      </c>
      <c r="V46" s="49" t="s">
        <v>61</v>
      </c>
    </row>
    <row r="47" spans="1:22" ht="12" customHeight="1">
      <c r="A47" s="33">
        <v>24</v>
      </c>
      <c r="B47" s="71"/>
      <c r="C47" s="18" t="s">
        <v>62</v>
      </c>
      <c r="D47" s="66">
        <f t="shared" si="3"/>
        <v>3</v>
      </c>
      <c r="E47" s="66">
        <f t="shared" si="4"/>
        <v>0</v>
      </c>
      <c r="F47" s="66">
        <f t="shared" si="5"/>
        <v>0</v>
      </c>
      <c r="G47" s="61">
        <v>0</v>
      </c>
      <c r="H47" s="61">
        <v>0</v>
      </c>
      <c r="I47" s="66">
        <f t="shared" si="6"/>
        <v>0</v>
      </c>
      <c r="J47" s="61">
        <v>0</v>
      </c>
      <c r="K47" s="61">
        <v>0</v>
      </c>
      <c r="L47" s="61">
        <f t="shared" si="7"/>
        <v>0</v>
      </c>
      <c r="M47" s="61">
        <v>0</v>
      </c>
      <c r="N47" s="61">
        <v>0</v>
      </c>
      <c r="O47" s="61">
        <v>0</v>
      </c>
      <c r="P47" s="61">
        <v>0</v>
      </c>
      <c r="Q47" s="61">
        <v>3</v>
      </c>
      <c r="R47" s="61">
        <v>0</v>
      </c>
      <c r="S47" s="61">
        <v>0</v>
      </c>
      <c r="T47" s="63">
        <v>0</v>
      </c>
      <c r="U47" s="64">
        <v>0</v>
      </c>
      <c r="V47" s="67">
        <v>24</v>
      </c>
    </row>
    <row r="48" spans="1:22" ht="12" customHeight="1">
      <c r="A48" s="33">
        <v>25</v>
      </c>
      <c r="B48" s="71"/>
      <c r="C48" s="18" t="s">
        <v>63</v>
      </c>
      <c r="D48" s="66">
        <f t="shared" si="3"/>
        <v>2880</v>
      </c>
      <c r="E48" s="66">
        <f t="shared" si="4"/>
        <v>1232</v>
      </c>
      <c r="F48" s="66">
        <f t="shared" si="5"/>
        <v>329</v>
      </c>
      <c r="G48" s="61">
        <v>329</v>
      </c>
      <c r="H48" s="61">
        <v>0</v>
      </c>
      <c r="I48" s="66">
        <f t="shared" si="6"/>
        <v>753</v>
      </c>
      <c r="J48" s="61">
        <v>0</v>
      </c>
      <c r="K48" s="61">
        <v>753</v>
      </c>
      <c r="L48" s="61">
        <f t="shared" si="7"/>
        <v>51</v>
      </c>
      <c r="M48" s="61">
        <v>39</v>
      </c>
      <c r="N48" s="61">
        <v>12</v>
      </c>
      <c r="O48" s="61">
        <v>0</v>
      </c>
      <c r="P48" s="61">
        <v>99</v>
      </c>
      <c r="Q48" s="61">
        <v>1494</v>
      </c>
      <c r="R48" s="61">
        <v>109</v>
      </c>
      <c r="S48" s="61">
        <v>45</v>
      </c>
      <c r="T48" s="63">
        <v>24</v>
      </c>
      <c r="U48" s="64">
        <v>32</v>
      </c>
      <c r="V48" s="67">
        <v>25</v>
      </c>
    </row>
    <row r="49" spans="1:22" ht="12" customHeight="1">
      <c r="A49" s="33">
        <v>26</v>
      </c>
      <c r="B49" s="71"/>
      <c r="C49" s="18" t="s">
        <v>64</v>
      </c>
      <c r="D49" s="66">
        <f t="shared" si="3"/>
        <v>168</v>
      </c>
      <c r="E49" s="66">
        <f t="shared" si="4"/>
        <v>158</v>
      </c>
      <c r="F49" s="66">
        <f t="shared" si="5"/>
        <v>73</v>
      </c>
      <c r="G49" s="61">
        <v>44</v>
      </c>
      <c r="H49" s="61">
        <v>29</v>
      </c>
      <c r="I49" s="66">
        <f t="shared" si="6"/>
        <v>14</v>
      </c>
      <c r="J49" s="61">
        <v>0</v>
      </c>
      <c r="K49" s="61">
        <v>14</v>
      </c>
      <c r="L49" s="61">
        <f t="shared" si="7"/>
        <v>71</v>
      </c>
      <c r="M49" s="61">
        <v>71</v>
      </c>
      <c r="N49" s="61">
        <v>0</v>
      </c>
      <c r="O49" s="74">
        <v>0</v>
      </c>
      <c r="P49" s="61">
        <v>0</v>
      </c>
      <c r="Q49" s="69">
        <v>1</v>
      </c>
      <c r="R49" s="69">
        <v>0</v>
      </c>
      <c r="S49" s="61">
        <v>9</v>
      </c>
      <c r="T49" s="63">
        <v>0</v>
      </c>
      <c r="U49" s="64">
        <v>0</v>
      </c>
      <c r="V49" s="67">
        <v>26</v>
      </c>
    </row>
    <row r="50" spans="1:22" ht="12" customHeight="1">
      <c r="A50" s="33"/>
      <c r="B50" s="71"/>
      <c r="C50" s="18"/>
      <c r="D50" s="66"/>
      <c r="E50" s="66"/>
      <c r="F50" s="66"/>
      <c r="G50" s="61"/>
      <c r="H50" s="61"/>
      <c r="I50" s="66"/>
      <c r="J50" s="61"/>
      <c r="K50" s="61"/>
      <c r="L50" s="61"/>
      <c r="M50" s="61"/>
      <c r="N50" s="61"/>
      <c r="O50" s="74"/>
      <c r="P50" s="61"/>
      <c r="Q50" s="69"/>
      <c r="R50" s="69"/>
      <c r="S50" s="61"/>
      <c r="T50" s="63"/>
      <c r="U50" s="64"/>
      <c r="V50" s="67"/>
    </row>
    <row r="51" spans="1:22" s="50" customFormat="1" ht="12" customHeight="1">
      <c r="A51" s="72"/>
      <c r="B51" s="86" t="s">
        <v>65</v>
      </c>
      <c r="C51" s="87"/>
      <c r="D51" s="45">
        <f>SUM(D52:D53)</f>
        <v>9828</v>
      </c>
      <c r="E51" s="45">
        <f>SUM(E52:E53)</f>
        <v>3643</v>
      </c>
      <c r="F51" s="45">
        <f aca="true" t="shared" si="13" ref="F51:U51">SUM(F52:F53)</f>
        <v>2500</v>
      </c>
      <c r="G51" s="45">
        <f t="shared" si="13"/>
        <v>2495</v>
      </c>
      <c r="H51" s="45">
        <f t="shared" si="13"/>
        <v>5</v>
      </c>
      <c r="I51" s="45">
        <f t="shared" si="13"/>
        <v>772</v>
      </c>
      <c r="J51" s="45">
        <f t="shared" si="13"/>
        <v>101</v>
      </c>
      <c r="K51" s="45">
        <f t="shared" si="13"/>
        <v>671</v>
      </c>
      <c r="L51" s="45">
        <f t="shared" si="13"/>
        <v>213</v>
      </c>
      <c r="M51" s="45">
        <f t="shared" si="13"/>
        <v>156</v>
      </c>
      <c r="N51" s="45">
        <f t="shared" si="13"/>
        <v>57</v>
      </c>
      <c r="O51" s="45">
        <f t="shared" si="13"/>
        <v>0</v>
      </c>
      <c r="P51" s="45">
        <f t="shared" si="13"/>
        <v>158</v>
      </c>
      <c r="Q51" s="45">
        <f t="shared" si="13"/>
        <v>1203</v>
      </c>
      <c r="R51" s="45">
        <f t="shared" si="13"/>
        <v>4382</v>
      </c>
      <c r="S51" s="45">
        <f t="shared" si="13"/>
        <v>600</v>
      </c>
      <c r="T51" s="47">
        <f t="shared" si="13"/>
        <v>119</v>
      </c>
      <c r="U51" s="48">
        <f t="shared" si="13"/>
        <v>135</v>
      </c>
      <c r="V51" s="49" t="s">
        <v>66</v>
      </c>
    </row>
    <row r="52" spans="1:22" ht="12" customHeight="1">
      <c r="A52" s="33">
        <v>27</v>
      </c>
      <c r="B52" s="71"/>
      <c r="C52" s="18" t="s">
        <v>67</v>
      </c>
      <c r="D52" s="66">
        <f t="shared" si="3"/>
        <v>4743</v>
      </c>
      <c r="E52" s="66">
        <f t="shared" si="4"/>
        <v>2757</v>
      </c>
      <c r="F52" s="66">
        <f t="shared" si="5"/>
        <v>1897</v>
      </c>
      <c r="G52" s="61">
        <v>1892</v>
      </c>
      <c r="H52" s="61">
        <v>5</v>
      </c>
      <c r="I52" s="66">
        <f t="shared" si="6"/>
        <v>551</v>
      </c>
      <c r="J52" s="61">
        <v>35</v>
      </c>
      <c r="K52" s="61">
        <v>516</v>
      </c>
      <c r="L52" s="61">
        <f t="shared" si="7"/>
        <v>152</v>
      </c>
      <c r="M52" s="61">
        <v>113</v>
      </c>
      <c r="N52" s="61">
        <v>39</v>
      </c>
      <c r="O52" s="61">
        <v>0</v>
      </c>
      <c r="P52" s="61">
        <v>157</v>
      </c>
      <c r="Q52" s="61">
        <v>969</v>
      </c>
      <c r="R52" s="69">
        <v>440</v>
      </c>
      <c r="S52" s="61">
        <v>577</v>
      </c>
      <c r="T52" s="63">
        <v>49</v>
      </c>
      <c r="U52" s="64">
        <v>105</v>
      </c>
      <c r="V52" s="67">
        <v>27</v>
      </c>
    </row>
    <row r="53" spans="1:22" ht="12" customHeight="1">
      <c r="A53" s="33">
        <v>28</v>
      </c>
      <c r="B53" s="71"/>
      <c r="C53" s="18" t="s">
        <v>68</v>
      </c>
      <c r="D53" s="66">
        <f t="shared" si="3"/>
        <v>5085</v>
      </c>
      <c r="E53" s="66">
        <f t="shared" si="4"/>
        <v>886</v>
      </c>
      <c r="F53" s="66">
        <f t="shared" si="5"/>
        <v>603</v>
      </c>
      <c r="G53" s="61">
        <v>603</v>
      </c>
      <c r="H53" s="61">
        <v>0</v>
      </c>
      <c r="I53" s="66">
        <f t="shared" si="6"/>
        <v>221</v>
      </c>
      <c r="J53" s="61">
        <v>66</v>
      </c>
      <c r="K53" s="61">
        <v>155</v>
      </c>
      <c r="L53" s="61">
        <f t="shared" si="7"/>
        <v>61</v>
      </c>
      <c r="M53" s="61">
        <v>43</v>
      </c>
      <c r="N53" s="61">
        <v>18</v>
      </c>
      <c r="O53" s="61">
        <v>0</v>
      </c>
      <c r="P53" s="61">
        <v>1</v>
      </c>
      <c r="Q53" s="61">
        <v>234</v>
      </c>
      <c r="R53" s="69">
        <v>3942</v>
      </c>
      <c r="S53" s="61">
        <v>23</v>
      </c>
      <c r="T53" s="63">
        <v>70</v>
      </c>
      <c r="U53" s="64">
        <v>30</v>
      </c>
      <c r="V53" s="67">
        <v>28</v>
      </c>
    </row>
    <row r="54" spans="1:22" ht="12" customHeight="1">
      <c r="A54" s="33"/>
      <c r="B54" s="71"/>
      <c r="C54" s="18"/>
      <c r="D54" s="66"/>
      <c r="E54" s="66"/>
      <c r="F54" s="66"/>
      <c r="G54" s="61"/>
      <c r="H54" s="61"/>
      <c r="I54" s="66"/>
      <c r="J54" s="61"/>
      <c r="K54" s="61"/>
      <c r="L54" s="61"/>
      <c r="M54" s="61"/>
      <c r="N54" s="61"/>
      <c r="O54" s="61"/>
      <c r="P54" s="61"/>
      <c r="Q54" s="61"/>
      <c r="R54" s="69"/>
      <c r="S54" s="61"/>
      <c r="T54" s="63"/>
      <c r="U54" s="64"/>
      <c r="V54" s="67"/>
    </row>
    <row r="55" spans="1:22" s="50" customFormat="1" ht="12" customHeight="1">
      <c r="A55" s="72"/>
      <c r="B55" s="86" t="s">
        <v>69</v>
      </c>
      <c r="C55" s="87"/>
      <c r="D55" s="45">
        <f>SUM(D56:D58)</f>
        <v>2160</v>
      </c>
      <c r="E55" s="45">
        <f aca="true" t="shared" si="14" ref="E55:U55">SUM(E56:E58)</f>
        <v>2115</v>
      </c>
      <c r="F55" s="45">
        <f t="shared" si="14"/>
        <v>1515</v>
      </c>
      <c r="G55" s="45">
        <f t="shared" si="14"/>
        <v>1441</v>
      </c>
      <c r="H55" s="45">
        <f t="shared" si="14"/>
        <v>73</v>
      </c>
      <c r="I55" s="45">
        <f t="shared" si="14"/>
        <v>252</v>
      </c>
      <c r="J55" s="45">
        <f t="shared" si="14"/>
        <v>29</v>
      </c>
      <c r="K55" s="45">
        <f t="shared" si="14"/>
        <v>222</v>
      </c>
      <c r="L55" s="45">
        <f t="shared" si="14"/>
        <v>277</v>
      </c>
      <c r="M55" s="45">
        <f t="shared" si="14"/>
        <v>76</v>
      </c>
      <c r="N55" s="45">
        <f t="shared" si="14"/>
        <v>201</v>
      </c>
      <c r="O55" s="45">
        <f t="shared" si="14"/>
        <v>0</v>
      </c>
      <c r="P55" s="45">
        <f t="shared" si="14"/>
        <v>72</v>
      </c>
      <c r="Q55" s="45">
        <f t="shared" si="14"/>
        <v>33</v>
      </c>
      <c r="R55" s="45">
        <f t="shared" si="14"/>
        <v>0</v>
      </c>
      <c r="S55" s="45">
        <f t="shared" si="14"/>
        <v>11</v>
      </c>
      <c r="T55" s="47">
        <f t="shared" si="14"/>
        <v>82</v>
      </c>
      <c r="U55" s="48">
        <f t="shared" si="14"/>
        <v>39</v>
      </c>
      <c r="V55" s="49" t="s">
        <v>70</v>
      </c>
    </row>
    <row r="56" spans="1:22" ht="12" customHeight="1">
      <c r="A56" s="33">
        <v>29</v>
      </c>
      <c r="B56" s="71"/>
      <c r="C56" s="18" t="s">
        <v>71</v>
      </c>
      <c r="D56" s="66">
        <f t="shared" si="3"/>
        <v>190</v>
      </c>
      <c r="E56" s="66">
        <f t="shared" si="4"/>
        <v>187</v>
      </c>
      <c r="F56" s="66">
        <f t="shared" si="5"/>
        <v>62</v>
      </c>
      <c r="G56" s="61">
        <v>62</v>
      </c>
      <c r="H56" s="61">
        <v>0</v>
      </c>
      <c r="I56" s="66">
        <f t="shared" si="6"/>
        <v>125</v>
      </c>
      <c r="J56" s="61">
        <v>7</v>
      </c>
      <c r="K56" s="61">
        <v>118</v>
      </c>
      <c r="L56" s="61">
        <f t="shared" si="7"/>
        <v>0</v>
      </c>
      <c r="M56" s="61">
        <v>0</v>
      </c>
      <c r="N56" s="61">
        <v>0</v>
      </c>
      <c r="O56" s="61">
        <v>0</v>
      </c>
      <c r="P56" s="61">
        <v>0</v>
      </c>
      <c r="Q56" s="61">
        <v>3</v>
      </c>
      <c r="R56" s="69">
        <v>0</v>
      </c>
      <c r="S56" s="61">
        <v>0</v>
      </c>
      <c r="T56" s="63">
        <v>3</v>
      </c>
      <c r="U56" s="64">
        <v>3</v>
      </c>
      <c r="V56" s="67">
        <v>29</v>
      </c>
    </row>
    <row r="57" spans="1:22" ht="12" customHeight="1">
      <c r="A57" s="33">
        <v>30</v>
      </c>
      <c r="B57" s="71"/>
      <c r="C57" s="18" t="s">
        <v>72</v>
      </c>
      <c r="D57" s="66">
        <v>1094</v>
      </c>
      <c r="E57" s="66">
        <v>1065</v>
      </c>
      <c r="F57" s="66">
        <f t="shared" si="5"/>
        <v>926</v>
      </c>
      <c r="G57" s="66">
        <v>887</v>
      </c>
      <c r="H57" s="61">
        <v>39</v>
      </c>
      <c r="I57" s="66">
        <v>67</v>
      </c>
      <c r="J57" s="61">
        <v>22</v>
      </c>
      <c r="K57" s="61">
        <v>44</v>
      </c>
      <c r="L57" s="61">
        <f t="shared" si="7"/>
        <v>32</v>
      </c>
      <c r="M57" s="61">
        <v>6</v>
      </c>
      <c r="N57" s="61">
        <v>26</v>
      </c>
      <c r="O57" s="61">
        <v>0</v>
      </c>
      <c r="P57" s="61">
        <v>41</v>
      </c>
      <c r="Q57" s="61">
        <v>26</v>
      </c>
      <c r="R57" s="69">
        <v>0</v>
      </c>
      <c r="S57" s="61">
        <v>2</v>
      </c>
      <c r="T57" s="63">
        <v>48</v>
      </c>
      <c r="U57" s="64">
        <v>19</v>
      </c>
      <c r="V57" s="67">
        <v>30</v>
      </c>
    </row>
    <row r="58" spans="1:22" ht="12" customHeight="1">
      <c r="A58" s="33">
        <v>31</v>
      </c>
      <c r="B58" s="71"/>
      <c r="C58" s="18" t="s">
        <v>73</v>
      </c>
      <c r="D58" s="66">
        <f t="shared" si="3"/>
        <v>876</v>
      </c>
      <c r="E58" s="66">
        <f t="shared" si="4"/>
        <v>863</v>
      </c>
      <c r="F58" s="66">
        <v>527</v>
      </c>
      <c r="G58" s="61">
        <v>492</v>
      </c>
      <c r="H58" s="61">
        <v>34</v>
      </c>
      <c r="I58" s="66">
        <f t="shared" si="6"/>
        <v>60</v>
      </c>
      <c r="J58" s="61">
        <v>0</v>
      </c>
      <c r="K58" s="61">
        <v>60</v>
      </c>
      <c r="L58" s="61">
        <f t="shared" si="7"/>
        <v>245</v>
      </c>
      <c r="M58" s="61">
        <v>70</v>
      </c>
      <c r="N58" s="61">
        <v>175</v>
      </c>
      <c r="O58" s="61">
        <v>0</v>
      </c>
      <c r="P58" s="61">
        <v>31</v>
      </c>
      <c r="Q58" s="61">
        <v>4</v>
      </c>
      <c r="R58" s="69">
        <v>0</v>
      </c>
      <c r="S58" s="61">
        <v>9</v>
      </c>
      <c r="T58" s="63">
        <v>31</v>
      </c>
      <c r="U58" s="64">
        <v>17</v>
      </c>
      <c r="V58" s="67">
        <v>31</v>
      </c>
    </row>
    <row r="59" spans="1:22" ht="12" customHeight="1">
      <c r="A59" s="33"/>
      <c r="B59" s="71"/>
      <c r="C59" s="18"/>
      <c r="D59" s="66"/>
      <c r="E59" s="66"/>
      <c r="F59" s="66"/>
      <c r="G59" s="61"/>
      <c r="H59" s="61"/>
      <c r="I59" s="66"/>
      <c r="J59" s="61"/>
      <c r="K59" s="61"/>
      <c r="L59" s="61"/>
      <c r="M59" s="61"/>
      <c r="N59" s="61"/>
      <c r="O59" s="61"/>
      <c r="P59" s="61"/>
      <c r="Q59" s="61"/>
      <c r="R59" s="69"/>
      <c r="S59" s="61"/>
      <c r="T59" s="63"/>
      <c r="U59" s="64"/>
      <c r="V59" s="67"/>
    </row>
    <row r="60" spans="1:22" s="50" customFormat="1" ht="12" customHeight="1">
      <c r="A60" s="72"/>
      <c r="B60" s="86" t="s">
        <v>74</v>
      </c>
      <c r="C60" s="87"/>
      <c r="D60" s="45">
        <f>SUM(D61:D62)</f>
        <v>2368</v>
      </c>
      <c r="E60" s="45">
        <f>SUM(E61:E62)</f>
        <v>2282</v>
      </c>
      <c r="F60" s="45">
        <f aca="true" t="shared" si="15" ref="F60:U60">SUM(F61:F62)</f>
        <v>1215</v>
      </c>
      <c r="G60" s="45">
        <f t="shared" si="15"/>
        <v>1158</v>
      </c>
      <c r="H60" s="45">
        <f t="shared" si="15"/>
        <v>57</v>
      </c>
      <c r="I60" s="45">
        <f t="shared" si="15"/>
        <v>640</v>
      </c>
      <c r="J60" s="45">
        <f t="shared" si="15"/>
        <v>12</v>
      </c>
      <c r="K60" s="45">
        <f t="shared" si="15"/>
        <v>628</v>
      </c>
      <c r="L60" s="45">
        <f t="shared" si="15"/>
        <v>295</v>
      </c>
      <c r="M60" s="45">
        <f t="shared" si="15"/>
        <v>172</v>
      </c>
      <c r="N60" s="45">
        <f t="shared" si="15"/>
        <v>123</v>
      </c>
      <c r="O60" s="45">
        <f t="shared" si="15"/>
        <v>0</v>
      </c>
      <c r="P60" s="45">
        <f t="shared" si="15"/>
        <v>128</v>
      </c>
      <c r="Q60" s="45">
        <f t="shared" si="15"/>
        <v>86</v>
      </c>
      <c r="R60" s="45">
        <f t="shared" si="15"/>
        <v>0</v>
      </c>
      <c r="S60" s="45">
        <f t="shared" si="15"/>
        <v>0</v>
      </c>
      <c r="T60" s="47">
        <f t="shared" si="15"/>
        <v>61</v>
      </c>
      <c r="U60" s="48">
        <f t="shared" si="15"/>
        <v>89</v>
      </c>
      <c r="V60" s="49" t="s">
        <v>75</v>
      </c>
    </row>
    <row r="61" spans="1:22" ht="12" customHeight="1">
      <c r="A61" s="33">
        <v>32</v>
      </c>
      <c r="B61" s="71"/>
      <c r="C61" s="18" t="s">
        <v>76</v>
      </c>
      <c r="D61" s="66">
        <f t="shared" si="3"/>
        <v>690</v>
      </c>
      <c r="E61" s="66">
        <v>652</v>
      </c>
      <c r="F61" s="66">
        <f t="shared" si="5"/>
        <v>401</v>
      </c>
      <c r="G61" s="61">
        <v>344</v>
      </c>
      <c r="H61" s="70">
        <v>57</v>
      </c>
      <c r="I61" s="66">
        <f t="shared" si="6"/>
        <v>152</v>
      </c>
      <c r="J61" s="61">
        <v>11</v>
      </c>
      <c r="K61" s="61">
        <v>141</v>
      </c>
      <c r="L61" s="61">
        <f t="shared" si="7"/>
        <v>49</v>
      </c>
      <c r="M61" s="61">
        <v>25</v>
      </c>
      <c r="N61" s="61">
        <v>24</v>
      </c>
      <c r="O61" s="74">
        <v>0</v>
      </c>
      <c r="P61" s="61">
        <v>48</v>
      </c>
      <c r="Q61" s="69">
        <v>38</v>
      </c>
      <c r="R61" s="69">
        <v>0</v>
      </c>
      <c r="S61" s="61">
        <v>0</v>
      </c>
      <c r="T61" s="63">
        <v>28</v>
      </c>
      <c r="U61" s="64">
        <v>13</v>
      </c>
      <c r="V61" s="67">
        <v>32</v>
      </c>
    </row>
    <row r="62" spans="1:22" ht="12" customHeight="1">
      <c r="A62" s="33">
        <v>33</v>
      </c>
      <c r="B62" s="71"/>
      <c r="C62" s="18" t="s">
        <v>77</v>
      </c>
      <c r="D62" s="66">
        <f>E62+Q62+R62+S62</f>
        <v>1678</v>
      </c>
      <c r="E62" s="66">
        <v>1630</v>
      </c>
      <c r="F62" s="66">
        <f t="shared" si="5"/>
        <v>814</v>
      </c>
      <c r="G62" s="61">
        <v>814</v>
      </c>
      <c r="H62" s="70" t="s">
        <v>40</v>
      </c>
      <c r="I62" s="66">
        <f t="shared" si="6"/>
        <v>488</v>
      </c>
      <c r="J62" s="61">
        <v>1</v>
      </c>
      <c r="K62" s="61">
        <v>487</v>
      </c>
      <c r="L62" s="61">
        <f t="shared" si="7"/>
        <v>246</v>
      </c>
      <c r="M62" s="61">
        <v>147</v>
      </c>
      <c r="N62" s="61">
        <v>99</v>
      </c>
      <c r="O62" s="74">
        <v>0</v>
      </c>
      <c r="P62" s="61">
        <v>80</v>
      </c>
      <c r="Q62" s="69">
        <v>48</v>
      </c>
      <c r="R62" s="69">
        <v>0</v>
      </c>
      <c r="S62" s="61">
        <v>0</v>
      </c>
      <c r="T62" s="63">
        <v>33</v>
      </c>
      <c r="U62" s="64">
        <v>76</v>
      </c>
      <c r="V62" s="67">
        <v>33</v>
      </c>
    </row>
    <row r="63" spans="1:22" ht="12" customHeight="1">
      <c r="A63" s="33"/>
      <c r="B63" s="71"/>
      <c r="C63" s="18"/>
      <c r="D63" s="66"/>
      <c r="E63" s="66"/>
      <c r="F63" s="66"/>
      <c r="G63" s="61"/>
      <c r="H63" s="70"/>
      <c r="I63" s="66"/>
      <c r="J63" s="61"/>
      <c r="K63" s="61"/>
      <c r="L63" s="61"/>
      <c r="M63" s="61"/>
      <c r="N63" s="61"/>
      <c r="O63" s="74"/>
      <c r="P63" s="61"/>
      <c r="Q63" s="69"/>
      <c r="R63" s="69"/>
      <c r="S63" s="61"/>
      <c r="T63" s="63"/>
      <c r="U63" s="64"/>
      <c r="V63" s="67"/>
    </row>
    <row r="64" spans="1:22" s="50" customFormat="1" ht="12" customHeight="1">
      <c r="A64" s="72"/>
      <c r="B64" s="86" t="s">
        <v>78</v>
      </c>
      <c r="C64" s="87"/>
      <c r="D64" s="46">
        <f>SUM(D65:D66)</f>
        <v>1654</v>
      </c>
      <c r="E64" s="46">
        <f>SUM(E65:E66)</f>
        <v>1543</v>
      </c>
      <c r="F64" s="46">
        <f aca="true" t="shared" si="16" ref="F64:U64">SUM(F65:F66)</f>
        <v>1159</v>
      </c>
      <c r="G64" s="46">
        <f t="shared" si="16"/>
        <v>1138</v>
      </c>
      <c r="H64" s="46">
        <f t="shared" si="16"/>
        <v>21</v>
      </c>
      <c r="I64" s="46">
        <f t="shared" si="16"/>
        <v>186</v>
      </c>
      <c r="J64" s="46">
        <f t="shared" si="16"/>
        <v>1</v>
      </c>
      <c r="K64" s="46">
        <f t="shared" si="16"/>
        <v>185</v>
      </c>
      <c r="L64" s="46">
        <f t="shared" si="16"/>
        <v>166</v>
      </c>
      <c r="M64" s="46">
        <f t="shared" si="16"/>
        <v>58</v>
      </c>
      <c r="N64" s="46">
        <f t="shared" si="16"/>
        <v>108</v>
      </c>
      <c r="O64" s="46">
        <f t="shared" si="16"/>
        <v>0</v>
      </c>
      <c r="P64" s="46">
        <f t="shared" si="16"/>
        <v>31</v>
      </c>
      <c r="Q64" s="46">
        <f t="shared" si="16"/>
        <v>111</v>
      </c>
      <c r="R64" s="46">
        <f t="shared" si="16"/>
        <v>0</v>
      </c>
      <c r="S64" s="46">
        <f t="shared" si="16"/>
        <v>0</v>
      </c>
      <c r="T64" s="47">
        <f t="shared" si="16"/>
        <v>25</v>
      </c>
      <c r="U64" s="48">
        <f t="shared" si="16"/>
        <v>62</v>
      </c>
      <c r="V64" s="49" t="s">
        <v>79</v>
      </c>
    </row>
    <row r="65" spans="1:22" ht="12" customHeight="1">
      <c r="A65" s="33">
        <v>34</v>
      </c>
      <c r="B65" s="71"/>
      <c r="C65" s="18" t="s">
        <v>80</v>
      </c>
      <c r="D65" s="66">
        <f>E65+Q65+R65+S65</f>
        <v>781</v>
      </c>
      <c r="E65" s="66">
        <f t="shared" si="4"/>
        <v>738</v>
      </c>
      <c r="F65" s="66">
        <f t="shared" si="5"/>
        <v>469</v>
      </c>
      <c r="G65" s="61">
        <v>458</v>
      </c>
      <c r="H65" s="61">
        <v>11</v>
      </c>
      <c r="I65" s="66">
        <f t="shared" si="6"/>
        <v>125</v>
      </c>
      <c r="J65" s="62">
        <v>1</v>
      </c>
      <c r="K65" s="62">
        <v>124</v>
      </c>
      <c r="L65" s="61">
        <f t="shared" si="7"/>
        <v>141</v>
      </c>
      <c r="M65" s="62">
        <v>58</v>
      </c>
      <c r="N65" s="62">
        <v>83</v>
      </c>
      <c r="O65" s="62">
        <v>0</v>
      </c>
      <c r="P65" s="62">
        <v>3</v>
      </c>
      <c r="Q65" s="62">
        <v>43</v>
      </c>
      <c r="R65" s="69">
        <v>0</v>
      </c>
      <c r="S65" s="61">
        <v>0</v>
      </c>
      <c r="T65" s="63">
        <v>14</v>
      </c>
      <c r="U65" s="64">
        <v>39</v>
      </c>
      <c r="V65" s="67">
        <v>34</v>
      </c>
    </row>
    <row r="66" spans="1:22" ht="12" customHeight="1">
      <c r="A66" s="33">
        <v>35</v>
      </c>
      <c r="B66" s="71"/>
      <c r="C66" s="18" t="s">
        <v>81</v>
      </c>
      <c r="D66" s="66">
        <f>E66+Q66+R66+S66</f>
        <v>873</v>
      </c>
      <c r="E66" s="66">
        <v>805</v>
      </c>
      <c r="F66" s="66">
        <f t="shared" si="5"/>
        <v>690</v>
      </c>
      <c r="G66" s="66">
        <v>680</v>
      </c>
      <c r="H66" s="61">
        <v>10</v>
      </c>
      <c r="I66" s="66">
        <f t="shared" si="6"/>
        <v>61</v>
      </c>
      <c r="J66" s="61">
        <v>0</v>
      </c>
      <c r="K66" s="61">
        <v>61</v>
      </c>
      <c r="L66" s="61">
        <f t="shared" si="7"/>
        <v>25</v>
      </c>
      <c r="M66" s="61">
        <v>0</v>
      </c>
      <c r="N66" s="61">
        <v>25</v>
      </c>
      <c r="O66" s="61">
        <v>0</v>
      </c>
      <c r="P66" s="61">
        <v>28</v>
      </c>
      <c r="Q66" s="61">
        <v>68</v>
      </c>
      <c r="R66" s="69">
        <v>0</v>
      </c>
      <c r="S66" s="69">
        <v>0</v>
      </c>
      <c r="T66" s="63">
        <v>11</v>
      </c>
      <c r="U66" s="64">
        <v>23</v>
      </c>
      <c r="V66" s="67">
        <v>35</v>
      </c>
    </row>
    <row r="67" spans="1:22" ht="6" customHeight="1">
      <c r="A67" s="76"/>
      <c r="B67" s="77"/>
      <c r="C67" s="27"/>
      <c r="D67" s="78"/>
      <c r="E67" s="78"/>
      <c r="F67" s="78"/>
      <c r="G67" s="78"/>
      <c r="H67" s="79"/>
      <c r="I67" s="78"/>
      <c r="J67" s="79"/>
      <c r="K67" s="79"/>
      <c r="L67" s="79"/>
      <c r="M67" s="79"/>
      <c r="N67" s="79"/>
      <c r="O67" s="79"/>
      <c r="P67" s="79"/>
      <c r="Q67" s="79"/>
      <c r="R67" s="80"/>
      <c r="S67" s="80"/>
      <c r="T67" s="81"/>
      <c r="U67" s="82"/>
      <c r="V67" s="83"/>
    </row>
    <row r="68" spans="2:22" ht="12" customHeight="1">
      <c r="B68" s="6" t="s">
        <v>82</v>
      </c>
      <c r="C68" s="84"/>
      <c r="D68" s="62"/>
      <c r="E68" s="62"/>
      <c r="F68" s="61"/>
      <c r="G68" s="61"/>
      <c r="H68" s="61"/>
      <c r="I68" s="61"/>
      <c r="J68" s="62"/>
      <c r="K68" s="62"/>
      <c r="L68" s="61"/>
      <c r="M68" s="62"/>
      <c r="N68" s="62"/>
      <c r="O68" s="62"/>
      <c r="P68" s="62"/>
      <c r="Q68" s="62"/>
      <c r="R68" s="62"/>
      <c r="S68" s="62"/>
      <c r="T68" s="62"/>
      <c r="U68" s="62"/>
      <c r="V68" s="85"/>
    </row>
    <row r="69" spans="2:22" ht="12" customHeight="1">
      <c r="B69" s="84"/>
      <c r="C69" s="6"/>
      <c r="D69" s="62"/>
      <c r="E69" s="62"/>
      <c r="F69" s="61"/>
      <c r="G69" s="61"/>
      <c r="H69" s="61"/>
      <c r="I69" s="61"/>
      <c r="J69" s="62"/>
      <c r="K69" s="62"/>
      <c r="L69" s="61"/>
      <c r="M69" s="62"/>
      <c r="N69" s="62"/>
      <c r="O69" s="62"/>
      <c r="P69" s="62"/>
      <c r="Q69" s="62"/>
      <c r="R69" s="62"/>
      <c r="S69" s="62"/>
      <c r="T69" s="62"/>
      <c r="U69" s="62"/>
      <c r="V69" s="85"/>
    </row>
  </sheetData>
  <sheetProtection/>
  <mergeCells count="31">
    <mergeCell ref="A2:V2"/>
    <mergeCell ref="B4:C6"/>
    <mergeCell ref="D4:D6"/>
    <mergeCell ref="R4:R6"/>
    <mergeCell ref="S4:S6"/>
    <mergeCell ref="T4:T6"/>
    <mergeCell ref="U4:U6"/>
    <mergeCell ref="V4:V6"/>
    <mergeCell ref="E5:E6"/>
    <mergeCell ref="L5:N5"/>
    <mergeCell ref="O5:O6"/>
    <mergeCell ref="A8:C8"/>
    <mergeCell ref="A10:C10"/>
    <mergeCell ref="A12:C12"/>
    <mergeCell ref="B14:C14"/>
    <mergeCell ref="B15:C15"/>
    <mergeCell ref="B16:C16"/>
    <mergeCell ref="B17:C17"/>
    <mergeCell ref="B18:C18"/>
    <mergeCell ref="B19:C19"/>
    <mergeCell ref="B20:C20"/>
    <mergeCell ref="B21:C21"/>
    <mergeCell ref="B55:C55"/>
    <mergeCell ref="B60:C60"/>
    <mergeCell ref="B64:C64"/>
    <mergeCell ref="B23:C23"/>
    <mergeCell ref="B27:C27"/>
    <mergeCell ref="B32:C32"/>
    <mergeCell ref="B36:C36"/>
    <mergeCell ref="B46:C46"/>
    <mergeCell ref="B51:C51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2009-05-19T02:45:25Z</dcterms:created>
  <dcterms:modified xsi:type="dcterms:W3CDTF">2009-05-19T05:23:46Z</dcterms:modified>
  <cp:category/>
  <cp:version/>
  <cp:contentType/>
  <cp:contentStatus/>
</cp:coreProperties>
</file>