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6" sheetId="1" r:id="rId1"/>
  </sheets>
  <externalReferences>
    <externalReference r:id="rId4"/>
  </externalReferences>
  <definedNames>
    <definedName name="_10.電気_ガスおよび水道" localSheetId="0">'106'!$B$1:$H$19</definedName>
    <definedName name="_xlnm.Print_Area" localSheetId="0">'106'!$B$1:$M$101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<sst xmlns="http://schemas.openxmlformats.org/spreadsheetml/2006/main" count="269" uniqueCount="94">
  <si>
    <t>　106． 水　道　施　設　普　及　状　況</t>
  </si>
  <si>
    <t>各年12月31日</t>
  </si>
  <si>
    <t>年 次 お よ び</t>
  </si>
  <si>
    <t>総                  数</t>
  </si>
  <si>
    <t>上    水    道</t>
  </si>
  <si>
    <t>簡  易  水  道</t>
  </si>
  <si>
    <t>専  用  水  道</t>
  </si>
  <si>
    <t>給  水  施  設</t>
  </si>
  <si>
    <r>
      <t xml:space="preserve">市 </t>
    </r>
    <r>
      <rPr>
        <sz val="10"/>
        <rFont val="ＭＳ 明朝"/>
        <family val="1"/>
      </rPr>
      <t xml:space="preserve">   町    村</t>
    </r>
  </si>
  <si>
    <t>施設数</t>
  </si>
  <si>
    <t>給水人口</t>
  </si>
  <si>
    <t>普及率</t>
  </si>
  <si>
    <t>％</t>
  </si>
  <si>
    <t>昭和38年</t>
  </si>
  <si>
    <t xml:space="preserve">  　 39 </t>
  </si>
  <si>
    <t xml:space="preserve">    40</t>
  </si>
  <si>
    <t xml:space="preserve">    41</t>
  </si>
  <si>
    <t xml:space="preserve">    42</t>
  </si>
  <si>
    <t xml:space="preserve"> </t>
  </si>
  <si>
    <t>市      部</t>
  </si>
  <si>
    <t>郡      部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</si>
  <si>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</si>
  <si>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</si>
  <si>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</si>
  <si>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</si>
  <si>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</si>
  <si>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</si>
  <si>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</si>
  <si>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</si>
  <si>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</si>
  <si>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</si>
  <si>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</si>
  <si>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</si>
  <si>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</si>
  <si>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</si>
  <si>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</si>
  <si>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</si>
  <si>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</si>
  <si>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</si>
  <si>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</si>
  <si>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</si>
  <si>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</si>
  <si>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</si>
  <si>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</si>
  <si>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</si>
  <si>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</si>
  <si>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</si>
  <si>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</si>
  <si>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</si>
  <si>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</si>
  <si>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</si>
  <si>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</si>
  <si>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</si>
  <si>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</si>
  <si>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</si>
  <si>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</si>
  <si>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</si>
  <si>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</si>
  <si>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</si>
  <si>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</si>
  <si>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</si>
  <si>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</si>
  <si>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</si>
  <si>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</si>
  <si>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</si>
  <si>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</si>
  <si>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</si>
  <si>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</si>
  <si>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</si>
  <si>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</si>
  <si>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</si>
  <si>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</si>
  <si>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</si>
  <si>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</si>
  <si>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</si>
  <si>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</si>
  <si>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</si>
  <si>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</si>
  <si>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</si>
  <si>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</si>
  <si>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</si>
  <si>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</si>
  <si>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</si>
  <si>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</si>
  <si>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</si>
  <si>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</si>
  <si>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</si>
  <si>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</si>
  <si>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</si>
  <si>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</si>
  <si>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</si>
  <si>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</si>
  <si>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資料：県環境衛生課</t>
  </si>
  <si>
    <t xml:space="preserve">  注　簡易水道は公営＋組合営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</si>
</sst>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"/>
    <numFmt numFmtId="179" formatCode="#,##0_ "/>
    <numFmt numFmtId="180" formatCode="_-* #,##0_-;\-* #,##0_-;_-* &quot;-&quot;_-;_-@_-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vertical="center"/>
      <protection/>
    </xf>
    <xf numFmtId="176" fontId="21" fillId="0" borderId="10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horizontal="centerContinuous" vertical="center"/>
    </xf>
    <xf numFmtId="176" fontId="21" fillId="0" borderId="10" xfId="0" applyNumberFormat="1" applyFont="1" applyFill="1" applyBorder="1" applyAlignment="1" quotePrefix="1">
      <alignment horizontal="left" vertical="center"/>
    </xf>
    <xf numFmtId="176" fontId="21" fillId="0" borderId="10" xfId="0" applyNumberFormat="1" applyFont="1" applyFill="1" applyBorder="1" applyAlignment="1">
      <alignment horizontal="left" vertical="center"/>
    </xf>
    <xf numFmtId="176" fontId="2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7" fontId="21" fillId="0" borderId="18" xfId="0" applyNumberFormat="1" applyFont="1" applyFill="1" applyBorder="1" applyAlignment="1">
      <alignment horizontal="center" vertical="center"/>
    </xf>
    <xf numFmtId="176" fontId="21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7" fontId="21" fillId="0" borderId="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applyProtection="1" quotePrefix="1">
      <alignment horizontal="distributed" vertical="center"/>
      <protection locked="0"/>
    </xf>
    <xf numFmtId="0" fontId="0" fillId="0" borderId="21" xfId="0" applyFont="1" applyBorder="1" applyAlignment="1">
      <alignment horizontal="distributed" vertical="center"/>
    </xf>
    <xf numFmtId="3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176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3" fillId="0" borderId="21" xfId="0" applyFont="1" applyBorder="1" applyAlignment="1">
      <alignment vertical="center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178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 applyProtection="1">
      <alignment horizontal="distributed" vertical="center"/>
      <protection/>
    </xf>
    <xf numFmtId="3" fontId="22" fillId="0" borderId="0" xfId="60" applyNumberFormat="1" applyFont="1" applyFill="1" applyBorder="1" applyAlignment="1" applyProtection="1">
      <alignment vertical="center"/>
      <protection/>
    </xf>
    <xf numFmtId="178" fontId="22" fillId="0" borderId="0" xfId="60" applyNumberFormat="1" applyFont="1" applyFill="1" applyBorder="1" applyAlignment="1" applyProtection="1">
      <alignment vertical="center"/>
      <protection/>
    </xf>
    <xf numFmtId="179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179" fontId="21" fillId="0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>
      <alignment/>
    </xf>
    <xf numFmtId="180" fontId="22" fillId="0" borderId="0" xfId="0" applyNumberFormat="1" applyFont="1" applyFill="1" applyAlignment="1">
      <alignment horizontal="distributed" vertical="center"/>
    </xf>
    <xf numFmtId="176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 applyProtection="1">
      <alignment/>
      <protection/>
    </xf>
    <xf numFmtId="176" fontId="21" fillId="0" borderId="0" xfId="0" applyNumberFormat="1" applyFont="1" applyFill="1" applyBorder="1" applyAlignment="1">
      <alignment vertical="center"/>
    </xf>
    <xf numFmtId="176" fontId="21" fillId="0" borderId="21" xfId="0" applyNumberFormat="1" applyFont="1" applyFill="1" applyBorder="1" applyAlignment="1" applyProtection="1">
      <alignment horizontal="distributed" vertical="center"/>
      <protection/>
    </xf>
    <xf numFmtId="178" fontId="21" fillId="0" borderId="0" xfId="0" applyNumberFormat="1" applyFont="1" applyFill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179" fontId="21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 applyProtection="1">
      <alignment/>
      <protection/>
    </xf>
    <xf numFmtId="180" fontId="21" fillId="0" borderId="0" xfId="0" applyNumberFormat="1" applyFont="1" applyFill="1" applyAlignment="1">
      <alignment horizontal="distributed" vertical="center"/>
    </xf>
    <xf numFmtId="3" fontId="21" fillId="0" borderId="0" xfId="0" applyNumberFormat="1" applyFont="1" applyFill="1" applyAlignment="1" applyProtection="1">
      <alignment vertical="center"/>
      <protection/>
    </xf>
    <xf numFmtId="176" fontId="21" fillId="0" borderId="16" xfId="0" applyNumberFormat="1" applyFont="1" applyFill="1" applyBorder="1" applyAlignment="1">
      <alignment vertical="center"/>
    </xf>
    <xf numFmtId="176" fontId="21" fillId="0" borderId="17" xfId="0" applyNumberFormat="1" applyFont="1" applyFill="1" applyBorder="1" applyAlignment="1" applyProtection="1">
      <alignment horizontal="distributed" vertical="center"/>
      <protection/>
    </xf>
    <xf numFmtId="3" fontId="21" fillId="0" borderId="18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>
      <alignment vertical="center"/>
    </xf>
    <xf numFmtId="3" fontId="21" fillId="0" borderId="16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transitionEvaluation="1"/>
  <dimension ref="A1:Q104"/>
  <sheetViews>
    <sheetView tabSelected="1" zoomScalePageLayoutView="0" workbookViewId="0" topLeftCell="A1">
      <selection activeCell="A1" sqref="A1:M1"/>
    </sheetView>
  </sheetViews>
  <sheetFormatPr defaultColWidth="15.25390625" defaultRowHeight="12" customHeight="1"/>
  <cols>
    <col min="1" max="1" width="2.75390625" style="4" customWidth="1"/>
    <col min="2" max="2" width="12.375" style="4" customWidth="1"/>
    <col min="3" max="3" width="6.75390625" style="4" customWidth="1"/>
    <col min="4" max="4" width="11.75390625" style="4" customWidth="1"/>
    <col min="5" max="5" width="7.375" style="73" customWidth="1"/>
    <col min="6" max="6" width="6.75390625" style="4" customWidth="1"/>
    <col min="7" max="7" width="11.75390625" style="4" customWidth="1"/>
    <col min="8" max="8" width="6.75390625" style="4" customWidth="1"/>
    <col min="9" max="9" width="11.75390625" style="4" customWidth="1"/>
    <col min="10" max="10" width="6.75390625" style="4" customWidth="1"/>
    <col min="11" max="11" width="11.75390625" style="4" customWidth="1"/>
    <col min="12" max="12" width="7.75390625" style="4" customWidth="1"/>
    <col min="13" max="13" width="12.00390625" style="4" customWidth="1"/>
    <col min="14" max="14" width="15.25390625" style="4" customWidth="1"/>
    <col min="15" max="15" width="14.25390625" style="4" bestFit="1" customWidth="1"/>
    <col min="16" max="16" width="21.75390625" style="4" bestFit="1" customWidth="1"/>
    <col min="17" max="16384" width="15.25390625" style="4" customWidth="1"/>
  </cols>
  <sheetData>
    <row r="1" spans="1:17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</row>
    <row r="2" spans="1:15" ht="13.5" customHeight="1" thickBot="1">
      <c r="A2" s="5"/>
      <c r="B2" s="6"/>
      <c r="C2" s="7"/>
      <c r="D2" s="8"/>
      <c r="E2" s="9"/>
      <c r="F2" s="8"/>
      <c r="G2" s="8"/>
      <c r="H2" s="10"/>
      <c r="I2" s="10"/>
      <c r="J2" s="8"/>
      <c r="K2" s="8"/>
      <c r="L2" s="11" t="s">
        <v>1</v>
      </c>
      <c r="M2" s="12"/>
      <c r="N2" s="3"/>
      <c r="O2" s="3"/>
    </row>
    <row r="3" spans="1:16" s="5" customFormat="1" ht="18" customHeight="1" thickTop="1">
      <c r="A3" s="13" t="s">
        <v>2</v>
      </c>
      <c r="B3" s="14"/>
      <c r="C3" s="15" t="s">
        <v>3</v>
      </c>
      <c r="D3" s="16"/>
      <c r="E3" s="17"/>
      <c r="F3" s="15" t="s">
        <v>4</v>
      </c>
      <c r="G3" s="17"/>
      <c r="H3" s="15" t="s">
        <v>5</v>
      </c>
      <c r="I3" s="17"/>
      <c r="J3" s="15" t="s">
        <v>6</v>
      </c>
      <c r="K3" s="17"/>
      <c r="L3" s="15" t="s">
        <v>7</v>
      </c>
      <c r="M3" s="18"/>
      <c r="O3" s="19"/>
      <c r="P3" s="19"/>
    </row>
    <row r="4" spans="1:13" s="5" customFormat="1" ht="18" customHeight="1">
      <c r="A4" s="20" t="s">
        <v>8</v>
      </c>
      <c r="B4" s="21"/>
      <c r="C4" s="22" t="s">
        <v>9</v>
      </c>
      <c r="D4" s="23" t="s">
        <v>10</v>
      </c>
      <c r="E4" s="24" t="s">
        <v>11</v>
      </c>
      <c r="F4" s="22" t="s">
        <v>9</v>
      </c>
      <c r="G4" s="23" t="s">
        <v>10</v>
      </c>
      <c r="H4" s="22" t="s">
        <v>9</v>
      </c>
      <c r="I4" s="23" t="s">
        <v>10</v>
      </c>
      <c r="J4" s="22" t="s">
        <v>9</v>
      </c>
      <c r="K4" s="23" t="s">
        <v>10</v>
      </c>
      <c r="L4" s="22" t="s">
        <v>9</v>
      </c>
      <c r="M4" s="23" t="s">
        <v>10</v>
      </c>
    </row>
    <row r="5" spans="1:13" s="5" customFormat="1" ht="12" customHeight="1">
      <c r="A5" s="25"/>
      <c r="B5" s="26"/>
      <c r="C5" s="27"/>
      <c r="D5" s="28"/>
      <c r="E5" s="29" t="s">
        <v>12</v>
      </c>
      <c r="F5" s="27"/>
      <c r="G5" s="28"/>
      <c r="H5" s="27"/>
      <c r="I5" s="28"/>
      <c r="J5" s="27"/>
      <c r="K5" s="28"/>
      <c r="L5" s="27"/>
      <c r="M5" s="28"/>
    </row>
    <row r="6" spans="1:13" ht="12" customHeight="1">
      <c r="A6" s="30" t="s">
        <v>13</v>
      </c>
      <c r="B6" s="31"/>
      <c r="C6" s="32">
        <f aca="true" t="shared" si="0" ref="C6:D9">SUM(F6,H6,J6,L6)</f>
        <v>1071</v>
      </c>
      <c r="D6" s="32">
        <f t="shared" si="0"/>
        <v>645165</v>
      </c>
      <c r="E6" s="33">
        <v>52.9</v>
      </c>
      <c r="F6" s="34">
        <v>16</v>
      </c>
      <c r="G6" s="34">
        <v>419239</v>
      </c>
      <c r="H6" s="34">
        <v>227</v>
      </c>
      <c r="I6" s="34">
        <v>129038</v>
      </c>
      <c r="J6" s="34">
        <v>302</v>
      </c>
      <c r="K6" s="34">
        <v>58385</v>
      </c>
      <c r="L6" s="34">
        <v>526</v>
      </c>
      <c r="M6" s="34">
        <v>38503</v>
      </c>
    </row>
    <row r="7" spans="1:13" ht="12" customHeight="1">
      <c r="A7" s="35" t="s">
        <v>14</v>
      </c>
      <c r="B7" s="36"/>
      <c r="C7" s="32">
        <f t="shared" si="0"/>
        <v>1101</v>
      </c>
      <c r="D7" s="32">
        <f t="shared" si="0"/>
        <v>683474</v>
      </c>
      <c r="E7" s="33">
        <v>56.5</v>
      </c>
      <c r="F7" s="34">
        <v>17</v>
      </c>
      <c r="G7" s="34">
        <v>442112</v>
      </c>
      <c r="H7" s="34">
        <v>241</v>
      </c>
      <c r="I7" s="34">
        <v>142297</v>
      </c>
      <c r="J7" s="34">
        <v>304</v>
      </c>
      <c r="K7" s="34">
        <v>59733</v>
      </c>
      <c r="L7" s="34">
        <v>539</v>
      </c>
      <c r="M7" s="34">
        <v>39332</v>
      </c>
    </row>
    <row r="8" spans="1:13" ht="12" customHeight="1">
      <c r="A8" s="35" t="s">
        <v>15</v>
      </c>
      <c r="B8" s="36"/>
      <c r="C8" s="32">
        <f t="shared" si="0"/>
        <v>1130</v>
      </c>
      <c r="D8" s="32">
        <f t="shared" si="0"/>
        <v>729399</v>
      </c>
      <c r="E8" s="33">
        <v>61.4</v>
      </c>
      <c r="F8" s="34">
        <v>17</v>
      </c>
      <c r="G8" s="34">
        <v>463197</v>
      </c>
      <c r="H8" s="34">
        <v>261</v>
      </c>
      <c r="I8" s="34">
        <v>165266</v>
      </c>
      <c r="J8" s="34">
        <v>304</v>
      </c>
      <c r="K8" s="34">
        <v>59550</v>
      </c>
      <c r="L8" s="34">
        <v>548</v>
      </c>
      <c r="M8" s="34">
        <v>41386</v>
      </c>
    </row>
    <row r="9" spans="1:13" ht="12" customHeight="1">
      <c r="A9" s="35" t="s">
        <v>16</v>
      </c>
      <c r="B9" s="36"/>
      <c r="C9" s="32">
        <f t="shared" si="0"/>
        <v>1148</v>
      </c>
      <c r="D9" s="32">
        <f t="shared" si="0"/>
        <v>747306</v>
      </c>
      <c r="E9" s="33">
        <v>63.2</v>
      </c>
      <c r="F9" s="34">
        <v>17</v>
      </c>
      <c r="G9" s="34">
        <v>478808</v>
      </c>
      <c r="H9" s="34">
        <v>263</v>
      </c>
      <c r="I9" s="34">
        <v>164690</v>
      </c>
      <c r="J9" s="34">
        <v>308</v>
      </c>
      <c r="K9" s="34">
        <v>61630</v>
      </c>
      <c r="L9" s="34">
        <v>560</v>
      </c>
      <c r="M9" s="34">
        <v>42178</v>
      </c>
    </row>
    <row r="10" spans="1:13" ht="12" customHeight="1">
      <c r="A10" s="35"/>
      <c r="B10" s="36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5" s="41" customFormat="1" ht="12" customHeight="1">
      <c r="A11" s="37" t="s">
        <v>17</v>
      </c>
      <c r="B11" s="38"/>
      <c r="C11" s="39">
        <f>SUM(C13:C15)</f>
        <v>1070</v>
      </c>
      <c r="D11" s="39">
        <f aca="true" t="shared" si="1" ref="D11:M11">SUM(D13:D15)</f>
        <v>759092</v>
      </c>
      <c r="E11" s="40">
        <v>64.5</v>
      </c>
      <c r="F11" s="39">
        <f t="shared" si="1"/>
        <v>18</v>
      </c>
      <c r="G11" s="39">
        <f t="shared" si="1"/>
        <v>510550</v>
      </c>
      <c r="H11" s="39">
        <f t="shared" si="1"/>
        <v>266</v>
      </c>
      <c r="I11" s="39">
        <f t="shared" si="1"/>
        <v>166149</v>
      </c>
      <c r="J11" s="39">
        <f t="shared" si="1"/>
        <v>198</v>
      </c>
      <c r="K11" s="39">
        <f t="shared" si="1"/>
        <v>42277</v>
      </c>
      <c r="L11" s="39">
        <f t="shared" si="1"/>
        <v>588</v>
      </c>
      <c r="M11" s="39">
        <f t="shared" si="1"/>
        <v>40116</v>
      </c>
      <c r="O11" s="42"/>
    </row>
    <row r="12" spans="1:15" s="41" customFormat="1" ht="12" customHeight="1">
      <c r="A12" s="37"/>
      <c r="B12" s="38"/>
      <c r="C12" s="43" t="s">
        <v>18</v>
      </c>
      <c r="D12" s="43"/>
      <c r="E12" s="43"/>
      <c r="F12" s="43"/>
      <c r="G12" s="43"/>
      <c r="H12" s="43"/>
      <c r="I12" s="43" t="s">
        <v>18</v>
      </c>
      <c r="J12" s="43" t="s">
        <v>18</v>
      </c>
      <c r="K12" s="43"/>
      <c r="L12" s="43"/>
      <c r="M12" s="43"/>
      <c r="O12" s="42"/>
    </row>
    <row r="13" spans="1:15" s="41" customFormat="1" ht="12" customHeight="1">
      <c r="A13" s="44" t="s">
        <v>19</v>
      </c>
      <c r="B13" s="38"/>
      <c r="C13" s="43">
        <f>SUM(C17:C27)</f>
        <v>310</v>
      </c>
      <c r="D13" s="43">
        <f aca="true" t="shared" si="2" ref="D13:M13">SUM(D17:D27)</f>
        <v>541807</v>
      </c>
      <c r="E13" s="40">
        <v>71.4</v>
      </c>
      <c r="F13" s="43">
        <f t="shared" si="2"/>
        <v>13</v>
      </c>
      <c r="G13" s="43">
        <f t="shared" si="2"/>
        <v>466101</v>
      </c>
      <c r="H13" s="43">
        <f t="shared" si="2"/>
        <v>89</v>
      </c>
      <c r="I13" s="43">
        <f t="shared" si="2"/>
        <v>47638</v>
      </c>
      <c r="J13" s="43">
        <f t="shared" si="2"/>
        <v>66</v>
      </c>
      <c r="K13" s="43">
        <f t="shared" si="2"/>
        <v>17309</v>
      </c>
      <c r="L13" s="43">
        <f t="shared" si="2"/>
        <v>142</v>
      </c>
      <c r="M13" s="43">
        <f t="shared" si="2"/>
        <v>10759</v>
      </c>
      <c r="O13" s="42"/>
    </row>
    <row r="14" spans="1:15" s="41" customFormat="1" ht="12" customHeight="1">
      <c r="A14" s="35"/>
      <c r="B14" s="36"/>
      <c r="C14" s="32"/>
      <c r="D14" s="32"/>
      <c r="E14" s="33" t="s">
        <v>18</v>
      </c>
      <c r="F14" s="32"/>
      <c r="G14" s="32"/>
      <c r="H14" s="32"/>
      <c r="I14" s="32" t="s">
        <v>18</v>
      </c>
      <c r="J14" s="32"/>
      <c r="K14" s="32"/>
      <c r="L14" s="32"/>
      <c r="M14" s="32"/>
      <c r="O14" s="42"/>
    </row>
    <row r="15" spans="1:15" s="41" customFormat="1" ht="12" customHeight="1">
      <c r="A15" s="44" t="s">
        <v>20</v>
      </c>
      <c r="B15" s="38"/>
      <c r="C15" s="45">
        <f aca="true" t="shared" si="3" ref="C15:M15">SUM(C29,C34,C41,C45,C51,C54,C64,C74,C79,C83,C90,C96)</f>
        <v>760</v>
      </c>
      <c r="D15" s="45">
        <f t="shared" si="3"/>
        <v>217285</v>
      </c>
      <c r="E15" s="46">
        <v>51.8</v>
      </c>
      <c r="F15" s="45">
        <f t="shared" si="3"/>
        <v>5</v>
      </c>
      <c r="G15" s="45">
        <f t="shared" si="3"/>
        <v>44449</v>
      </c>
      <c r="H15" s="45">
        <f t="shared" si="3"/>
        <v>177</v>
      </c>
      <c r="I15" s="45">
        <f t="shared" si="3"/>
        <v>118511</v>
      </c>
      <c r="J15" s="45">
        <f t="shared" si="3"/>
        <v>132</v>
      </c>
      <c r="K15" s="45">
        <f t="shared" si="3"/>
        <v>24968</v>
      </c>
      <c r="L15" s="45">
        <f t="shared" si="3"/>
        <v>446</v>
      </c>
      <c r="M15" s="45">
        <f t="shared" si="3"/>
        <v>29357</v>
      </c>
      <c r="O15" s="42"/>
    </row>
    <row r="16" spans="1:15" ht="12" customHeight="1">
      <c r="A16" s="35"/>
      <c r="B16" s="3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O16" s="47"/>
    </row>
    <row r="17" spans="1:15" ht="12" customHeight="1">
      <c r="A17" s="48" t="s">
        <v>21</v>
      </c>
      <c r="B17" s="36"/>
      <c r="C17" s="32">
        <f>SUM(F17,H17,J17,L17)</f>
        <v>70</v>
      </c>
      <c r="D17" s="32">
        <f>SUM(G17,I17,K17,M17)</f>
        <v>206021</v>
      </c>
      <c r="E17" s="33">
        <v>89</v>
      </c>
      <c r="F17" s="34">
        <v>3</v>
      </c>
      <c r="G17" s="34">
        <v>181587</v>
      </c>
      <c r="H17" s="34">
        <v>17</v>
      </c>
      <c r="I17" s="34">
        <v>17545</v>
      </c>
      <c r="J17" s="34">
        <v>18</v>
      </c>
      <c r="K17" s="34">
        <v>4525</v>
      </c>
      <c r="L17" s="34">
        <v>32</v>
      </c>
      <c r="M17" s="34">
        <v>2364</v>
      </c>
      <c r="O17" s="49"/>
    </row>
    <row r="18" spans="1:15" ht="12" customHeight="1">
      <c r="A18" s="48" t="s">
        <v>22</v>
      </c>
      <c r="B18" s="36"/>
      <c r="C18" s="32">
        <f aca="true" t="shared" si="4" ref="C18:D27">SUM(F18,H18,J18,L18)</f>
        <v>28</v>
      </c>
      <c r="D18" s="32">
        <f t="shared" si="4"/>
        <v>121937</v>
      </c>
      <c r="E18" s="33">
        <v>99</v>
      </c>
      <c r="F18" s="34">
        <v>1</v>
      </c>
      <c r="G18" s="34">
        <v>114111</v>
      </c>
      <c r="H18" s="34">
        <v>8</v>
      </c>
      <c r="I18" s="34">
        <v>3509</v>
      </c>
      <c r="J18" s="34">
        <v>6</v>
      </c>
      <c r="K18" s="34">
        <v>3456</v>
      </c>
      <c r="L18" s="34">
        <v>13</v>
      </c>
      <c r="M18" s="34">
        <v>861</v>
      </c>
      <c r="O18" s="49"/>
    </row>
    <row r="19" spans="1:15" ht="12" customHeight="1">
      <c r="A19" s="48" t="s">
        <v>23</v>
      </c>
      <c r="B19" s="36"/>
      <c r="C19" s="32">
        <f t="shared" si="4"/>
        <v>7</v>
      </c>
      <c r="D19" s="32">
        <f t="shared" si="4"/>
        <v>35266</v>
      </c>
      <c r="E19" s="33">
        <v>59.5</v>
      </c>
      <c r="F19" s="34">
        <v>1</v>
      </c>
      <c r="G19" s="34">
        <v>33378</v>
      </c>
      <c r="H19" s="50" t="s">
        <v>24</v>
      </c>
      <c r="I19" s="50" t="s">
        <v>24</v>
      </c>
      <c r="J19" s="34">
        <v>3</v>
      </c>
      <c r="K19" s="34">
        <v>1678</v>
      </c>
      <c r="L19" s="34">
        <v>3</v>
      </c>
      <c r="M19" s="34">
        <v>210</v>
      </c>
      <c r="O19" s="49"/>
    </row>
    <row r="20" spans="1:15" ht="12" customHeight="1">
      <c r="A20" s="48" t="s">
        <v>25</v>
      </c>
      <c r="B20" s="36"/>
      <c r="C20" s="32">
        <f t="shared" si="4"/>
        <v>40</v>
      </c>
      <c r="D20" s="32">
        <f t="shared" si="4"/>
        <v>27010</v>
      </c>
      <c r="E20" s="33">
        <v>40.8</v>
      </c>
      <c r="F20" s="34">
        <v>1</v>
      </c>
      <c r="G20" s="34">
        <v>21764</v>
      </c>
      <c r="H20" s="34">
        <v>10</v>
      </c>
      <c r="I20" s="34">
        <v>2782</v>
      </c>
      <c r="J20" s="34">
        <v>4</v>
      </c>
      <c r="K20" s="34">
        <v>763</v>
      </c>
      <c r="L20" s="34">
        <v>25</v>
      </c>
      <c r="M20" s="34">
        <v>1701</v>
      </c>
      <c r="O20" s="49"/>
    </row>
    <row r="21" spans="1:15" ht="12" customHeight="1">
      <c r="A21" s="48" t="s">
        <v>26</v>
      </c>
      <c r="B21" s="36"/>
      <c r="C21" s="32">
        <f t="shared" si="4"/>
        <v>27</v>
      </c>
      <c r="D21" s="32">
        <f t="shared" si="4"/>
        <v>40077</v>
      </c>
      <c r="E21" s="33">
        <v>77.8</v>
      </c>
      <c r="F21" s="34">
        <v>1</v>
      </c>
      <c r="G21" s="34">
        <v>33916</v>
      </c>
      <c r="H21" s="34">
        <v>12</v>
      </c>
      <c r="I21" s="34">
        <v>4047</v>
      </c>
      <c r="J21" s="34">
        <v>4</v>
      </c>
      <c r="K21" s="34">
        <v>827</v>
      </c>
      <c r="L21" s="34">
        <v>10</v>
      </c>
      <c r="M21" s="34">
        <v>1287</v>
      </c>
      <c r="O21" s="49"/>
    </row>
    <row r="22" spans="1:15" ht="12" customHeight="1">
      <c r="A22" s="48" t="s">
        <v>27</v>
      </c>
      <c r="B22" s="36"/>
      <c r="C22" s="32">
        <f t="shared" si="4"/>
        <v>35</v>
      </c>
      <c r="D22" s="32">
        <f t="shared" si="4"/>
        <v>36333</v>
      </c>
      <c r="E22" s="33">
        <v>87.1</v>
      </c>
      <c r="F22" s="34">
        <v>2</v>
      </c>
      <c r="G22" s="34">
        <v>28259</v>
      </c>
      <c r="H22" s="34">
        <v>11</v>
      </c>
      <c r="I22" s="34">
        <v>5827</v>
      </c>
      <c r="J22" s="34">
        <v>8</v>
      </c>
      <c r="K22" s="34">
        <v>1248</v>
      </c>
      <c r="L22" s="34">
        <v>14</v>
      </c>
      <c r="M22" s="34">
        <v>999</v>
      </c>
      <c r="O22" s="49"/>
    </row>
    <row r="23" spans="1:15" ht="12" customHeight="1">
      <c r="A23" s="48" t="s">
        <v>28</v>
      </c>
      <c r="B23" s="36"/>
      <c r="C23" s="32">
        <f t="shared" si="4"/>
        <v>24</v>
      </c>
      <c r="D23" s="32">
        <f t="shared" si="4"/>
        <v>26587</v>
      </c>
      <c r="E23" s="33">
        <v>74.3</v>
      </c>
      <c r="F23" s="34">
        <v>1</v>
      </c>
      <c r="G23" s="34">
        <v>15640</v>
      </c>
      <c r="H23" s="34">
        <v>15</v>
      </c>
      <c r="I23" s="34">
        <v>10068</v>
      </c>
      <c r="J23" s="34">
        <v>4</v>
      </c>
      <c r="K23" s="34">
        <v>585</v>
      </c>
      <c r="L23" s="34">
        <v>4</v>
      </c>
      <c r="M23" s="34">
        <v>294</v>
      </c>
      <c r="O23" s="49"/>
    </row>
    <row r="24" spans="1:15" ht="12" customHeight="1">
      <c r="A24" s="48" t="s">
        <v>29</v>
      </c>
      <c r="B24" s="36"/>
      <c r="C24" s="32">
        <f t="shared" si="4"/>
        <v>51</v>
      </c>
      <c r="D24" s="32">
        <f t="shared" si="4"/>
        <v>19191</v>
      </c>
      <c r="E24" s="33">
        <v>62.5</v>
      </c>
      <c r="F24" s="34">
        <v>1</v>
      </c>
      <c r="G24" s="34">
        <v>12960</v>
      </c>
      <c r="H24" s="34">
        <v>8</v>
      </c>
      <c r="I24" s="34">
        <v>1220</v>
      </c>
      <c r="J24" s="34">
        <v>14</v>
      </c>
      <c r="K24" s="34">
        <v>2881</v>
      </c>
      <c r="L24" s="34">
        <v>28</v>
      </c>
      <c r="M24" s="34">
        <v>2130</v>
      </c>
      <c r="O24" s="49"/>
    </row>
    <row r="25" spans="1:15" ht="12" customHeight="1">
      <c r="A25" s="48" t="s">
        <v>30</v>
      </c>
      <c r="B25" s="36"/>
      <c r="C25" s="32">
        <f t="shared" si="4"/>
        <v>2</v>
      </c>
      <c r="D25" s="32">
        <f t="shared" si="4"/>
        <v>11997</v>
      </c>
      <c r="E25" s="33">
        <v>48.6</v>
      </c>
      <c r="F25" s="34">
        <v>1</v>
      </c>
      <c r="G25" s="34">
        <v>11889</v>
      </c>
      <c r="H25" s="50" t="s">
        <v>24</v>
      </c>
      <c r="I25" s="50" t="s">
        <v>24</v>
      </c>
      <c r="J25" s="34">
        <v>1</v>
      </c>
      <c r="K25" s="34">
        <v>108</v>
      </c>
      <c r="L25" s="50" t="s">
        <v>24</v>
      </c>
      <c r="M25" s="50" t="s">
        <v>24</v>
      </c>
      <c r="O25" s="49"/>
    </row>
    <row r="26" spans="1:15" ht="12" customHeight="1">
      <c r="A26" s="48" t="s">
        <v>31</v>
      </c>
      <c r="B26" s="36"/>
      <c r="C26" s="32">
        <f t="shared" si="4"/>
        <v>21</v>
      </c>
      <c r="D26" s="32">
        <f t="shared" si="4"/>
        <v>15753</v>
      </c>
      <c r="E26" s="33">
        <v>63.5</v>
      </c>
      <c r="F26" s="34">
        <v>1</v>
      </c>
      <c r="G26" s="34">
        <v>12597</v>
      </c>
      <c r="H26" s="34">
        <v>6</v>
      </c>
      <c r="I26" s="34">
        <v>1580</v>
      </c>
      <c r="J26" s="34">
        <v>2</v>
      </c>
      <c r="K26" s="34">
        <v>718</v>
      </c>
      <c r="L26" s="34">
        <v>12</v>
      </c>
      <c r="M26" s="34">
        <v>858</v>
      </c>
      <c r="O26" s="49"/>
    </row>
    <row r="27" spans="1:15" s="51" customFormat="1" ht="12" customHeight="1">
      <c r="A27" s="48" t="s">
        <v>32</v>
      </c>
      <c r="B27" s="36"/>
      <c r="C27" s="32">
        <f t="shared" si="4"/>
        <v>5</v>
      </c>
      <c r="D27" s="32">
        <f t="shared" si="4"/>
        <v>1635</v>
      </c>
      <c r="E27" s="33">
        <v>3</v>
      </c>
      <c r="F27" s="50" t="s">
        <v>24</v>
      </c>
      <c r="G27" s="50" t="s">
        <v>24</v>
      </c>
      <c r="H27" s="34">
        <v>2</v>
      </c>
      <c r="I27" s="34">
        <v>1060</v>
      </c>
      <c r="J27" s="34">
        <v>2</v>
      </c>
      <c r="K27" s="34">
        <v>520</v>
      </c>
      <c r="L27" s="34">
        <v>1</v>
      </c>
      <c r="M27" s="34">
        <v>55</v>
      </c>
      <c r="O27" s="49"/>
    </row>
    <row r="28" spans="1:15" s="51" customFormat="1" ht="12" customHeight="1">
      <c r="A28" s="35"/>
      <c r="B28" s="36"/>
      <c r="C28" s="32"/>
      <c r="D28" s="32"/>
      <c r="E28" s="32" t="s">
        <v>18</v>
      </c>
      <c r="F28" s="34"/>
      <c r="G28" s="34"/>
      <c r="H28" s="34"/>
      <c r="I28" s="34"/>
      <c r="J28" s="34"/>
      <c r="K28" s="34"/>
      <c r="L28" s="34"/>
      <c r="M28" s="34"/>
      <c r="O28" s="49"/>
    </row>
    <row r="29" spans="1:15" s="53" customFormat="1" ht="12" customHeight="1">
      <c r="A29" s="44" t="s">
        <v>33</v>
      </c>
      <c r="B29" s="38"/>
      <c r="C29" s="43">
        <f>SUM(C30:C32)</f>
        <v>12</v>
      </c>
      <c r="D29" s="43">
        <f aca="true" t="shared" si="5" ref="D29:M29">SUM(D30:D32)</f>
        <v>1362</v>
      </c>
      <c r="E29" s="40">
        <v>8.8</v>
      </c>
      <c r="F29" s="52">
        <f t="shared" si="5"/>
        <v>0</v>
      </c>
      <c r="G29" s="52">
        <f t="shared" si="5"/>
        <v>0</v>
      </c>
      <c r="H29" s="43">
        <f t="shared" si="5"/>
        <v>1</v>
      </c>
      <c r="I29" s="43">
        <f t="shared" si="5"/>
        <v>600</v>
      </c>
      <c r="J29" s="52">
        <f t="shared" si="5"/>
        <v>0</v>
      </c>
      <c r="K29" s="52">
        <f t="shared" si="5"/>
        <v>0</v>
      </c>
      <c r="L29" s="43">
        <f t="shared" si="5"/>
        <v>11</v>
      </c>
      <c r="M29" s="43">
        <f t="shared" si="5"/>
        <v>762</v>
      </c>
      <c r="O29" s="54"/>
    </row>
    <row r="30" spans="1:15" s="51" customFormat="1" ht="12" customHeight="1">
      <c r="A30" s="55"/>
      <c r="B30" s="56" t="s">
        <v>34</v>
      </c>
      <c r="C30" s="32">
        <f aca="true" t="shared" si="6" ref="C30:D32">SUM(F30,H30,J30,L30)</f>
        <v>2</v>
      </c>
      <c r="D30" s="32">
        <f t="shared" si="6"/>
        <v>129</v>
      </c>
      <c r="E30" s="57">
        <v>3.6</v>
      </c>
      <c r="F30" s="50" t="s">
        <v>24</v>
      </c>
      <c r="G30" s="50" t="s">
        <v>24</v>
      </c>
      <c r="H30" s="50" t="s">
        <v>24</v>
      </c>
      <c r="I30" s="50" t="s">
        <v>24</v>
      </c>
      <c r="J30" s="50" t="s">
        <v>24</v>
      </c>
      <c r="K30" s="50" t="s">
        <v>24</v>
      </c>
      <c r="L30" s="34">
        <v>2</v>
      </c>
      <c r="M30" s="34">
        <v>129</v>
      </c>
      <c r="O30" s="49"/>
    </row>
    <row r="31" spans="1:15" s="51" customFormat="1" ht="12" customHeight="1">
      <c r="A31" s="55"/>
      <c r="B31" s="56" t="s">
        <v>35</v>
      </c>
      <c r="C31" s="32">
        <f t="shared" si="6"/>
        <v>6</v>
      </c>
      <c r="D31" s="32">
        <f t="shared" si="6"/>
        <v>951</v>
      </c>
      <c r="E31" s="57">
        <v>16</v>
      </c>
      <c r="F31" s="50" t="s">
        <v>24</v>
      </c>
      <c r="G31" s="50" t="s">
        <v>24</v>
      </c>
      <c r="H31" s="34">
        <v>1</v>
      </c>
      <c r="I31" s="34">
        <v>600</v>
      </c>
      <c r="J31" s="50" t="s">
        <v>24</v>
      </c>
      <c r="K31" s="50" t="s">
        <v>24</v>
      </c>
      <c r="L31" s="34">
        <v>5</v>
      </c>
      <c r="M31" s="34">
        <v>351</v>
      </c>
      <c r="O31" s="49"/>
    </row>
    <row r="32" spans="1:15" s="51" customFormat="1" ht="12" customHeight="1">
      <c r="A32" s="55"/>
      <c r="B32" s="56" t="s">
        <v>36</v>
      </c>
      <c r="C32" s="32">
        <f t="shared" si="6"/>
        <v>4</v>
      </c>
      <c r="D32" s="32">
        <f t="shared" si="6"/>
        <v>282</v>
      </c>
      <c r="E32" s="57">
        <v>4.8</v>
      </c>
      <c r="F32" s="50" t="s">
        <v>24</v>
      </c>
      <c r="G32" s="50" t="s">
        <v>24</v>
      </c>
      <c r="H32" s="50" t="s">
        <v>24</v>
      </c>
      <c r="I32" s="50" t="s">
        <v>24</v>
      </c>
      <c r="J32" s="50" t="s">
        <v>24</v>
      </c>
      <c r="K32" s="50" t="s">
        <v>24</v>
      </c>
      <c r="L32" s="34">
        <v>4</v>
      </c>
      <c r="M32" s="34">
        <v>282</v>
      </c>
      <c r="O32" s="49"/>
    </row>
    <row r="33" spans="1:15" s="51" customFormat="1" ht="12" customHeight="1">
      <c r="A33" s="35"/>
      <c r="B33" s="36"/>
      <c r="C33" s="32"/>
      <c r="D33" s="32"/>
      <c r="E33" s="33"/>
      <c r="F33" s="34"/>
      <c r="G33" s="34"/>
      <c r="H33" s="34"/>
      <c r="I33" s="34"/>
      <c r="J33" s="34"/>
      <c r="K33" s="34"/>
      <c r="L33" s="34"/>
      <c r="M33" s="34"/>
      <c r="O33" s="49"/>
    </row>
    <row r="34" spans="1:15" s="53" customFormat="1" ht="12" customHeight="1">
      <c r="A34" s="44" t="s">
        <v>37</v>
      </c>
      <c r="B34" s="38"/>
      <c r="C34" s="43">
        <f>SUM(C35:C39)</f>
        <v>55</v>
      </c>
      <c r="D34" s="43">
        <f aca="true" t="shared" si="7" ref="D34:M34">SUM(D35:D39)</f>
        <v>16910</v>
      </c>
      <c r="E34" s="40">
        <v>31.7</v>
      </c>
      <c r="F34" s="52">
        <f t="shared" si="7"/>
        <v>0</v>
      </c>
      <c r="G34" s="52">
        <f t="shared" si="7"/>
        <v>0</v>
      </c>
      <c r="H34" s="43">
        <f t="shared" si="7"/>
        <v>21</v>
      </c>
      <c r="I34" s="43">
        <f t="shared" si="7"/>
        <v>14261</v>
      </c>
      <c r="J34" s="43">
        <f t="shared" si="7"/>
        <v>5</v>
      </c>
      <c r="K34" s="43">
        <f t="shared" si="7"/>
        <v>852</v>
      </c>
      <c r="L34" s="43">
        <f t="shared" si="7"/>
        <v>29</v>
      </c>
      <c r="M34" s="43">
        <f t="shared" si="7"/>
        <v>1797</v>
      </c>
      <c r="O34" s="54"/>
    </row>
    <row r="35" spans="1:15" s="51" customFormat="1" ht="12" customHeight="1">
      <c r="A35" s="55"/>
      <c r="B35" s="56" t="s">
        <v>38</v>
      </c>
      <c r="C35" s="32">
        <f aca="true" t="shared" si="8" ref="C35:D39">SUM(F35,H35,J35,L35)</f>
        <v>10</v>
      </c>
      <c r="D35" s="32">
        <f t="shared" si="8"/>
        <v>1747</v>
      </c>
      <c r="E35" s="33">
        <v>18.9</v>
      </c>
      <c r="F35" s="50" t="s">
        <v>24</v>
      </c>
      <c r="G35" s="50" t="s">
        <v>24</v>
      </c>
      <c r="H35" s="34">
        <v>5</v>
      </c>
      <c r="I35" s="32">
        <v>1423</v>
      </c>
      <c r="J35" s="50" t="s">
        <v>24</v>
      </c>
      <c r="K35" s="50" t="s">
        <v>24</v>
      </c>
      <c r="L35" s="50">
        <v>5</v>
      </c>
      <c r="M35" s="50">
        <v>324</v>
      </c>
      <c r="O35" s="49"/>
    </row>
    <row r="36" spans="1:15" s="51" customFormat="1" ht="12" customHeight="1">
      <c r="A36" s="55"/>
      <c r="B36" s="56" t="s">
        <v>39</v>
      </c>
      <c r="C36" s="32">
        <f t="shared" si="8"/>
        <v>4</v>
      </c>
      <c r="D36" s="32">
        <f t="shared" si="8"/>
        <v>3767</v>
      </c>
      <c r="E36" s="33">
        <v>100</v>
      </c>
      <c r="F36" s="50" t="s">
        <v>24</v>
      </c>
      <c r="G36" s="50" t="s">
        <v>24</v>
      </c>
      <c r="H36" s="34">
        <v>4</v>
      </c>
      <c r="I36" s="34">
        <v>3767</v>
      </c>
      <c r="J36" s="50" t="s">
        <v>24</v>
      </c>
      <c r="K36" s="50" t="s">
        <v>24</v>
      </c>
      <c r="L36" s="50" t="s">
        <v>24</v>
      </c>
      <c r="M36" s="50" t="s">
        <v>24</v>
      </c>
      <c r="O36" s="49"/>
    </row>
    <row r="37" spans="1:15" s="51" customFormat="1" ht="12" customHeight="1">
      <c r="A37" s="55"/>
      <c r="B37" s="56" t="s">
        <v>40</v>
      </c>
      <c r="C37" s="32">
        <f t="shared" si="8"/>
        <v>28</v>
      </c>
      <c r="D37" s="32">
        <f t="shared" si="8"/>
        <v>10252</v>
      </c>
      <c r="E37" s="33">
        <v>49</v>
      </c>
      <c r="F37" s="50" t="s">
        <v>24</v>
      </c>
      <c r="G37" s="50" t="s">
        <v>24</v>
      </c>
      <c r="H37" s="34">
        <v>10</v>
      </c>
      <c r="I37" s="34">
        <v>8878</v>
      </c>
      <c r="J37" s="50">
        <v>2</v>
      </c>
      <c r="K37" s="50">
        <v>399</v>
      </c>
      <c r="L37" s="50">
        <v>16</v>
      </c>
      <c r="M37" s="50">
        <v>975</v>
      </c>
      <c r="O37" s="49"/>
    </row>
    <row r="38" spans="1:15" s="51" customFormat="1" ht="12" customHeight="1">
      <c r="A38" s="55"/>
      <c r="B38" s="56" t="s">
        <v>41</v>
      </c>
      <c r="C38" s="32">
        <f t="shared" si="8"/>
        <v>4</v>
      </c>
      <c r="D38" s="32">
        <f t="shared" si="8"/>
        <v>269</v>
      </c>
      <c r="E38" s="33">
        <v>4.2</v>
      </c>
      <c r="F38" s="50" t="s">
        <v>24</v>
      </c>
      <c r="G38" s="50" t="s">
        <v>24</v>
      </c>
      <c r="H38" s="34">
        <v>1</v>
      </c>
      <c r="I38" s="34">
        <v>92</v>
      </c>
      <c r="J38" s="50" t="s">
        <v>24</v>
      </c>
      <c r="K38" s="50" t="s">
        <v>24</v>
      </c>
      <c r="L38" s="50">
        <v>3</v>
      </c>
      <c r="M38" s="50">
        <v>177</v>
      </c>
      <c r="O38" s="49"/>
    </row>
    <row r="39" spans="1:15" s="51" customFormat="1" ht="12" customHeight="1">
      <c r="A39" s="55"/>
      <c r="B39" s="56" t="s">
        <v>42</v>
      </c>
      <c r="C39" s="32">
        <f t="shared" si="8"/>
        <v>9</v>
      </c>
      <c r="D39" s="32">
        <f t="shared" si="8"/>
        <v>875</v>
      </c>
      <c r="E39" s="33">
        <v>6.7</v>
      </c>
      <c r="F39" s="50" t="s">
        <v>24</v>
      </c>
      <c r="G39" s="50" t="s">
        <v>24</v>
      </c>
      <c r="H39" s="34">
        <v>1</v>
      </c>
      <c r="I39" s="34">
        <v>101</v>
      </c>
      <c r="J39" s="50">
        <v>3</v>
      </c>
      <c r="K39" s="50">
        <v>453</v>
      </c>
      <c r="L39" s="50">
        <v>5</v>
      </c>
      <c r="M39" s="50">
        <v>321</v>
      </c>
      <c r="O39" s="49"/>
    </row>
    <row r="40" spans="1:15" s="51" customFormat="1" ht="12" customHeight="1">
      <c r="A40" s="35"/>
      <c r="B40" s="36"/>
      <c r="C40" s="32"/>
      <c r="D40" s="32"/>
      <c r="E40" s="33"/>
      <c r="F40" s="34"/>
      <c r="G40" s="34"/>
      <c r="H40" s="34"/>
      <c r="I40" s="34"/>
      <c r="J40" s="34"/>
      <c r="K40" s="34"/>
      <c r="L40" s="34"/>
      <c r="M40" s="34"/>
      <c r="O40" s="49"/>
    </row>
    <row r="41" spans="1:15" s="53" customFormat="1" ht="12" customHeight="1">
      <c r="A41" s="44" t="s">
        <v>43</v>
      </c>
      <c r="B41" s="38"/>
      <c r="C41" s="43">
        <f>SUM(C42:C43)</f>
        <v>41</v>
      </c>
      <c r="D41" s="43">
        <f aca="true" t="shared" si="9" ref="D41:M41">SUM(D42:D43)</f>
        <v>18216</v>
      </c>
      <c r="E41" s="40">
        <v>55.2</v>
      </c>
      <c r="F41" s="43">
        <f t="shared" si="9"/>
        <v>2</v>
      </c>
      <c r="G41" s="43">
        <f t="shared" si="9"/>
        <v>13089</v>
      </c>
      <c r="H41" s="43">
        <f t="shared" si="9"/>
        <v>4</v>
      </c>
      <c r="I41" s="43">
        <f t="shared" si="9"/>
        <v>2636</v>
      </c>
      <c r="J41" s="43">
        <f t="shared" si="9"/>
        <v>2</v>
      </c>
      <c r="K41" s="43">
        <f t="shared" si="9"/>
        <v>229</v>
      </c>
      <c r="L41" s="43">
        <f t="shared" si="9"/>
        <v>33</v>
      </c>
      <c r="M41" s="43">
        <f t="shared" si="9"/>
        <v>2262</v>
      </c>
      <c r="O41" s="54"/>
    </row>
    <row r="42" spans="1:15" s="51" customFormat="1" ht="12" customHeight="1">
      <c r="A42" s="55"/>
      <c r="B42" s="56" t="s">
        <v>44</v>
      </c>
      <c r="C42" s="32">
        <f>SUM(F42,H42,J42,L42)</f>
        <v>20</v>
      </c>
      <c r="D42" s="32">
        <f>SUM(G42,I42,K42,M42)</f>
        <v>14743</v>
      </c>
      <c r="E42" s="33">
        <v>73.8</v>
      </c>
      <c r="F42" s="34">
        <v>1</v>
      </c>
      <c r="G42" s="34">
        <v>11235</v>
      </c>
      <c r="H42" s="34">
        <v>2</v>
      </c>
      <c r="I42" s="34">
        <v>2245</v>
      </c>
      <c r="J42" s="34">
        <v>2</v>
      </c>
      <c r="K42" s="34">
        <v>229</v>
      </c>
      <c r="L42" s="34">
        <v>15</v>
      </c>
      <c r="M42" s="34">
        <v>1034</v>
      </c>
      <c r="O42" s="49"/>
    </row>
    <row r="43" spans="1:15" s="51" customFormat="1" ht="12" customHeight="1">
      <c r="A43" s="55"/>
      <c r="B43" s="56" t="s">
        <v>45</v>
      </c>
      <c r="C43" s="32">
        <f>SUM(F43,H43,J43,L43)</f>
        <v>21</v>
      </c>
      <c r="D43" s="32">
        <f>SUM(G43,I43,K43,M43)</f>
        <v>3473</v>
      </c>
      <c r="E43" s="33">
        <v>26.7</v>
      </c>
      <c r="F43" s="34">
        <v>1</v>
      </c>
      <c r="G43" s="34">
        <v>1854</v>
      </c>
      <c r="H43" s="34">
        <v>2</v>
      </c>
      <c r="I43" s="34">
        <v>391</v>
      </c>
      <c r="J43" s="50" t="s">
        <v>24</v>
      </c>
      <c r="K43" s="50" t="s">
        <v>24</v>
      </c>
      <c r="L43" s="34">
        <v>18</v>
      </c>
      <c r="M43" s="34">
        <v>1228</v>
      </c>
      <c r="O43" s="49"/>
    </row>
    <row r="44" spans="1:15" s="51" customFormat="1" ht="12" customHeight="1">
      <c r="A44" s="35"/>
      <c r="B44" s="36"/>
      <c r="C44" s="32"/>
      <c r="D44" s="32"/>
      <c r="E44" s="33"/>
      <c r="F44" s="34"/>
      <c r="G44" s="34" t="s">
        <v>18</v>
      </c>
      <c r="H44" s="34"/>
      <c r="I44" s="34"/>
      <c r="J44" s="34"/>
      <c r="K44" s="34"/>
      <c r="L44" s="34"/>
      <c r="M44" s="34"/>
      <c r="O44" s="49"/>
    </row>
    <row r="45" spans="1:15" s="53" customFormat="1" ht="12" customHeight="1">
      <c r="A45" s="44" t="s">
        <v>46</v>
      </c>
      <c r="B45" s="38"/>
      <c r="C45" s="43">
        <f>SUM(C46:C49)</f>
        <v>106</v>
      </c>
      <c r="D45" s="43">
        <f>SUM(D46:D49)</f>
        <v>22020</v>
      </c>
      <c r="E45" s="40">
        <v>50.7</v>
      </c>
      <c r="F45" s="52">
        <f aca="true" t="shared" si="10" ref="F45:M45">SUM(F46:F49)</f>
        <v>0</v>
      </c>
      <c r="G45" s="52">
        <f t="shared" si="10"/>
        <v>0</v>
      </c>
      <c r="H45" s="43">
        <f t="shared" si="10"/>
        <v>14</v>
      </c>
      <c r="I45" s="43">
        <f t="shared" si="10"/>
        <v>10278</v>
      </c>
      <c r="J45" s="43">
        <f t="shared" si="10"/>
        <v>40</v>
      </c>
      <c r="K45" s="43">
        <f t="shared" si="10"/>
        <v>8140</v>
      </c>
      <c r="L45" s="43">
        <f t="shared" si="10"/>
        <v>52</v>
      </c>
      <c r="M45" s="43">
        <f t="shared" si="10"/>
        <v>3602</v>
      </c>
      <c r="O45" s="54"/>
    </row>
    <row r="46" spans="1:15" s="51" customFormat="1" ht="12" customHeight="1">
      <c r="A46" s="55"/>
      <c r="B46" s="56" t="s">
        <v>47</v>
      </c>
      <c r="C46" s="32">
        <f aca="true" t="shared" si="11" ref="C46:D49">SUM(F46,H46,J46,L46)</f>
        <v>32</v>
      </c>
      <c r="D46" s="32">
        <f t="shared" si="11"/>
        <v>5129</v>
      </c>
      <c r="E46" s="33">
        <v>69.3</v>
      </c>
      <c r="F46" s="50" t="s">
        <v>24</v>
      </c>
      <c r="G46" s="50" t="s">
        <v>24</v>
      </c>
      <c r="H46" s="34">
        <v>4</v>
      </c>
      <c r="I46" s="34">
        <v>2140</v>
      </c>
      <c r="J46" s="34">
        <v>10</v>
      </c>
      <c r="K46" s="34">
        <v>1790</v>
      </c>
      <c r="L46" s="34">
        <v>18</v>
      </c>
      <c r="M46" s="34">
        <v>1199</v>
      </c>
      <c r="O46" s="49"/>
    </row>
    <row r="47" spans="1:15" s="51" customFormat="1" ht="12" customHeight="1">
      <c r="A47" s="55"/>
      <c r="B47" s="56" t="s">
        <v>48</v>
      </c>
      <c r="C47" s="32">
        <f t="shared" si="11"/>
        <v>20</v>
      </c>
      <c r="D47" s="32">
        <f t="shared" si="11"/>
        <v>3783</v>
      </c>
      <c r="E47" s="33">
        <v>38.5</v>
      </c>
      <c r="F47" s="50" t="s">
        <v>24</v>
      </c>
      <c r="G47" s="50" t="s">
        <v>24</v>
      </c>
      <c r="H47" s="34">
        <v>3</v>
      </c>
      <c r="I47" s="34">
        <v>1270</v>
      </c>
      <c r="J47" s="34">
        <v>10</v>
      </c>
      <c r="K47" s="34">
        <v>1972</v>
      </c>
      <c r="L47" s="34">
        <v>7</v>
      </c>
      <c r="M47" s="34">
        <v>541</v>
      </c>
      <c r="O47" s="49"/>
    </row>
    <row r="48" spans="1:15" s="51" customFormat="1" ht="12" customHeight="1">
      <c r="A48" s="55"/>
      <c r="B48" s="56" t="s">
        <v>49</v>
      </c>
      <c r="C48" s="32">
        <f t="shared" si="11"/>
        <v>36</v>
      </c>
      <c r="D48" s="32">
        <f t="shared" si="11"/>
        <v>4900</v>
      </c>
      <c r="E48" s="33">
        <v>35.7</v>
      </c>
      <c r="F48" s="50" t="s">
        <v>24</v>
      </c>
      <c r="G48" s="50" t="s">
        <v>24</v>
      </c>
      <c r="H48" s="34">
        <v>2</v>
      </c>
      <c r="I48" s="34">
        <v>1095</v>
      </c>
      <c r="J48" s="34">
        <v>14</v>
      </c>
      <c r="K48" s="34">
        <v>2398</v>
      </c>
      <c r="L48" s="34">
        <v>20</v>
      </c>
      <c r="M48" s="34">
        <v>1407</v>
      </c>
      <c r="O48" s="49"/>
    </row>
    <row r="49" spans="1:15" s="51" customFormat="1" ht="12" customHeight="1">
      <c r="A49" s="55"/>
      <c r="B49" s="56" t="s">
        <v>50</v>
      </c>
      <c r="C49" s="32">
        <f t="shared" si="11"/>
        <v>18</v>
      </c>
      <c r="D49" s="32">
        <f t="shared" si="11"/>
        <v>8208</v>
      </c>
      <c r="E49" s="33">
        <v>65.5</v>
      </c>
      <c r="F49" s="50" t="s">
        <v>24</v>
      </c>
      <c r="G49" s="50" t="s">
        <v>24</v>
      </c>
      <c r="H49" s="34">
        <v>5</v>
      </c>
      <c r="I49" s="34">
        <v>5773</v>
      </c>
      <c r="J49" s="34">
        <v>6</v>
      </c>
      <c r="K49" s="34">
        <v>1980</v>
      </c>
      <c r="L49" s="34">
        <v>7</v>
      </c>
      <c r="M49" s="34">
        <v>455</v>
      </c>
      <c r="O49" s="49"/>
    </row>
    <row r="50" spans="1:15" s="51" customFormat="1" ht="12" customHeight="1">
      <c r="A50" s="58"/>
      <c r="B50" s="36"/>
      <c r="C50" s="32" t="s">
        <v>18</v>
      </c>
      <c r="D50" s="32"/>
      <c r="E50" s="33"/>
      <c r="F50" s="34"/>
      <c r="G50" s="34"/>
      <c r="H50" s="34"/>
      <c r="I50" s="34"/>
      <c r="J50" s="34"/>
      <c r="K50" s="34"/>
      <c r="L50" s="34"/>
      <c r="M50" s="34"/>
      <c r="O50" s="49"/>
    </row>
    <row r="51" spans="1:15" s="53" customFormat="1" ht="12" customHeight="1">
      <c r="A51" s="44" t="s">
        <v>51</v>
      </c>
      <c r="B51" s="38"/>
      <c r="C51" s="43">
        <f>SUM(C52:C52)</f>
        <v>11</v>
      </c>
      <c r="D51" s="43">
        <f aca="true" t="shared" si="12" ref="D51:M51">SUM(D52:D52)</f>
        <v>23263</v>
      </c>
      <c r="E51" s="40">
        <f>SUM(E52)</f>
        <v>99.1</v>
      </c>
      <c r="F51" s="43">
        <f t="shared" si="12"/>
        <v>1</v>
      </c>
      <c r="G51" s="43">
        <f t="shared" si="12"/>
        <v>16580</v>
      </c>
      <c r="H51" s="43">
        <f t="shared" si="12"/>
        <v>10</v>
      </c>
      <c r="I51" s="43">
        <f t="shared" si="12"/>
        <v>6683</v>
      </c>
      <c r="J51" s="52">
        <f t="shared" si="12"/>
        <v>0</v>
      </c>
      <c r="K51" s="52">
        <v>0</v>
      </c>
      <c r="L51" s="52">
        <f t="shared" si="12"/>
        <v>0</v>
      </c>
      <c r="M51" s="52">
        <f t="shared" si="12"/>
        <v>0</v>
      </c>
      <c r="O51" s="54"/>
    </row>
    <row r="52" spans="1:15" s="51" customFormat="1" ht="12" customHeight="1">
      <c r="A52" s="55"/>
      <c r="B52" s="56" t="s">
        <v>52</v>
      </c>
      <c r="C52" s="32">
        <f>SUM(F52,H52,J52,L52)</f>
        <v>11</v>
      </c>
      <c r="D52" s="32">
        <f>SUM(G52,I52,K52,M52)</f>
        <v>23263</v>
      </c>
      <c r="E52" s="59">
        <v>99.1</v>
      </c>
      <c r="F52" s="60">
        <v>1</v>
      </c>
      <c r="G52" s="60">
        <v>16580</v>
      </c>
      <c r="H52" s="60">
        <v>10</v>
      </c>
      <c r="I52" s="60">
        <v>6683</v>
      </c>
      <c r="J52" s="50" t="s">
        <v>24</v>
      </c>
      <c r="K52" s="50" t="s">
        <v>24</v>
      </c>
      <c r="L52" s="50" t="s">
        <v>24</v>
      </c>
      <c r="M52" s="50" t="s">
        <v>24</v>
      </c>
      <c r="O52" s="61"/>
    </row>
    <row r="53" spans="1:15" s="51" customFormat="1" ht="12" customHeight="1">
      <c r="A53" s="35"/>
      <c r="B53" s="36"/>
      <c r="C53" s="62"/>
      <c r="D53" s="62"/>
      <c r="E53" s="59"/>
      <c r="F53" s="60"/>
      <c r="G53" s="60"/>
      <c r="H53" s="60"/>
      <c r="I53" s="60"/>
      <c r="J53" s="60"/>
      <c r="K53" s="60"/>
      <c r="L53" s="60"/>
      <c r="M53" s="60"/>
      <c r="O53" s="49"/>
    </row>
    <row r="54" spans="1:15" s="53" customFormat="1" ht="12" customHeight="1">
      <c r="A54" s="44" t="s">
        <v>53</v>
      </c>
      <c r="B54" s="38"/>
      <c r="C54" s="43">
        <f>SUM(C55:C62)</f>
        <v>73</v>
      </c>
      <c r="D54" s="43">
        <f aca="true" t="shared" si="13" ref="D54:M54">SUM(D55:D62)</f>
        <v>36441</v>
      </c>
      <c r="E54" s="40">
        <v>69.9</v>
      </c>
      <c r="F54" s="52">
        <f t="shared" si="13"/>
        <v>0</v>
      </c>
      <c r="G54" s="52">
        <f t="shared" si="13"/>
        <v>0</v>
      </c>
      <c r="H54" s="43">
        <f t="shared" si="13"/>
        <v>51</v>
      </c>
      <c r="I54" s="43">
        <f t="shared" si="13"/>
        <v>33095</v>
      </c>
      <c r="J54" s="43">
        <f t="shared" si="13"/>
        <v>12</v>
      </c>
      <c r="K54" s="43">
        <f t="shared" si="13"/>
        <v>2600</v>
      </c>
      <c r="L54" s="43">
        <f t="shared" si="13"/>
        <v>10</v>
      </c>
      <c r="M54" s="43">
        <f t="shared" si="13"/>
        <v>746</v>
      </c>
      <c r="O54" s="63"/>
    </row>
    <row r="55" spans="1:15" s="51" customFormat="1" ht="12" customHeight="1">
      <c r="A55" s="55"/>
      <c r="B55" s="56" t="s">
        <v>54</v>
      </c>
      <c r="C55" s="32">
        <f aca="true" t="shared" si="14" ref="C55:D62">SUM(F55,H55,J55,L55)</f>
        <v>6</v>
      </c>
      <c r="D55" s="32">
        <f t="shared" si="14"/>
        <v>4684</v>
      </c>
      <c r="E55" s="33">
        <v>97.1</v>
      </c>
      <c r="F55" s="50" t="s">
        <v>24</v>
      </c>
      <c r="G55" s="50" t="s">
        <v>24</v>
      </c>
      <c r="H55" s="34">
        <v>5</v>
      </c>
      <c r="I55" s="34">
        <v>4604</v>
      </c>
      <c r="J55" s="50" t="s">
        <v>24</v>
      </c>
      <c r="K55" s="50" t="s">
        <v>24</v>
      </c>
      <c r="L55" s="50">
        <v>1</v>
      </c>
      <c r="M55" s="34">
        <v>80</v>
      </c>
      <c r="O55" s="49"/>
    </row>
    <row r="56" spans="1:15" s="51" customFormat="1" ht="12" customHeight="1">
      <c r="A56" s="55"/>
      <c r="B56" s="56" t="s">
        <v>55</v>
      </c>
      <c r="C56" s="32">
        <f t="shared" si="14"/>
        <v>15</v>
      </c>
      <c r="D56" s="32">
        <f t="shared" si="14"/>
        <v>5091</v>
      </c>
      <c r="E56" s="33">
        <v>70.9</v>
      </c>
      <c r="F56" s="50" t="s">
        <v>24</v>
      </c>
      <c r="G56" s="50" t="s">
        <v>24</v>
      </c>
      <c r="H56" s="34">
        <v>5</v>
      </c>
      <c r="I56" s="34">
        <v>3695</v>
      </c>
      <c r="J56" s="50">
        <v>7</v>
      </c>
      <c r="K56" s="50">
        <v>1174</v>
      </c>
      <c r="L56" s="50">
        <v>3</v>
      </c>
      <c r="M56" s="34">
        <v>222</v>
      </c>
      <c r="O56" s="49"/>
    </row>
    <row r="57" spans="1:15" s="51" customFormat="1" ht="12" customHeight="1">
      <c r="A57" s="55"/>
      <c r="B57" s="56" t="s">
        <v>56</v>
      </c>
      <c r="C57" s="32">
        <f t="shared" si="14"/>
        <v>7</v>
      </c>
      <c r="D57" s="32">
        <f t="shared" si="14"/>
        <v>2460</v>
      </c>
      <c r="E57" s="33">
        <v>68.9</v>
      </c>
      <c r="F57" s="50" t="s">
        <v>24</v>
      </c>
      <c r="G57" s="50" t="s">
        <v>24</v>
      </c>
      <c r="H57" s="34">
        <v>4</v>
      </c>
      <c r="I57" s="34">
        <v>2214</v>
      </c>
      <c r="J57" s="50" t="s">
        <v>24</v>
      </c>
      <c r="K57" s="50" t="s">
        <v>24</v>
      </c>
      <c r="L57" s="50">
        <v>3</v>
      </c>
      <c r="M57" s="34">
        <v>246</v>
      </c>
      <c r="O57" s="49"/>
    </row>
    <row r="58" spans="1:15" s="51" customFormat="1" ht="12" customHeight="1">
      <c r="A58" s="55"/>
      <c r="B58" s="56" t="s">
        <v>57</v>
      </c>
      <c r="C58" s="32">
        <f t="shared" si="14"/>
        <v>4</v>
      </c>
      <c r="D58" s="32">
        <f t="shared" si="14"/>
        <v>2374</v>
      </c>
      <c r="E58" s="33">
        <v>31.1</v>
      </c>
      <c r="F58" s="50" t="s">
        <v>24</v>
      </c>
      <c r="G58" s="50" t="s">
        <v>24</v>
      </c>
      <c r="H58" s="34">
        <v>4</v>
      </c>
      <c r="I58" s="34">
        <v>2374</v>
      </c>
      <c r="J58" s="50" t="s">
        <v>24</v>
      </c>
      <c r="K58" s="50" t="s">
        <v>24</v>
      </c>
      <c r="L58" s="50" t="s">
        <v>24</v>
      </c>
      <c r="M58" s="50" t="s">
        <v>24</v>
      </c>
      <c r="O58" s="49"/>
    </row>
    <row r="59" spans="1:15" s="51" customFormat="1" ht="12" customHeight="1">
      <c r="A59" s="55"/>
      <c r="B59" s="56" t="s">
        <v>58</v>
      </c>
      <c r="C59" s="32">
        <f t="shared" si="14"/>
        <v>7</v>
      </c>
      <c r="D59" s="32">
        <f t="shared" si="14"/>
        <v>1744</v>
      </c>
      <c r="E59" s="33">
        <v>41.4</v>
      </c>
      <c r="F59" s="50" t="s">
        <v>24</v>
      </c>
      <c r="G59" s="50" t="s">
        <v>24</v>
      </c>
      <c r="H59" s="34">
        <v>4</v>
      </c>
      <c r="I59" s="34">
        <v>1546</v>
      </c>
      <c r="J59" s="50" t="s">
        <v>24</v>
      </c>
      <c r="K59" s="50" t="s">
        <v>24</v>
      </c>
      <c r="L59" s="50">
        <v>3</v>
      </c>
      <c r="M59" s="50">
        <v>198</v>
      </c>
      <c r="O59" s="49"/>
    </row>
    <row r="60" spans="1:15" s="51" customFormat="1" ht="12" customHeight="1">
      <c r="A60" s="55"/>
      <c r="B60" s="56" t="s">
        <v>59</v>
      </c>
      <c r="C60" s="32">
        <f t="shared" si="14"/>
        <v>14</v>
      </c>
      <c r="D60" s="32">
        <f t="shared" si="14"/>
        <v>5470</v>
      </c>
      <c r="E60" s="33">
        <v>78.5</v>
      </c>
      <c r="F60" s="50" t="s">
        <v>24</v>
      </c>
      <c r="G60" s="50" t="s">
        <v>24</v>
      </c>
      <c r="H60" s="34">
        <v>14</v>
      </c>
      <c r="I60" s="34">
        <v>5470</v>
      </c>
      <c r="J60" s="50" t="s">
        <v>24</v>
      </c>
      <c r="K60" s="50" t="s">
        <v>24</v>
      </c>
      <c r="L60" s="50" t="s">
        <v>24</v>
      </c>
      <c r="M60" s="50" t="s">
        <v>24</v>
      </c>
      <c r="O60" s="49"/>
    </row>
    <row r="61" spans="1:15" s="51" customFormat="1" ht="12" customHeight="1">
      <c r="A61" s="55"/>
      <c r="B61" s="56" t="s">
        <v>60</v>
      </c>
      <c r="C61" s="32">
        <f t="shared" si="14"/>
        <v>2</v>
      </c>
      <c r="D61" s="32">
        <f t="shared" si="14"/>
        <v>3552</v>
      </c>
      <c r="E61" s="33">
        <v>98.6</v>
      </c>
      <c r="F61" s="50" t="s">
        <v>24</v>
      </c>
      <c r="G61" s="50" t="s">
        <v>24</v>
      </c>
      <c r="H61" s="34">
        <v>2</v>
      </c>
      <c r="I61" s="34">
        <v>3552</v>
      </c>
      <c r="J61" s="50" t="s">
        <v>24</v>
      </c>
      <c r="K61" s="50" t="s">
        <v>24</v>
      </c>
      <c r="L61" s="50" t="s">
        <v>24</v>
      </c>
      <c r="M61" s="50" t="s">
        <v>24</v>
      </c>
      <c r="O61" s="49"/>
    </row>
    <row r="62" spans="1:15" s="51" customFormat="1" ht="12" customHeight="1">
      <c r="A62" s="55"/>
      <c r="B62" s="56" t="s">
        <v>61</v>
      </c>
      <c r="C62" s="32">
        <f t="shared" si="14"/>
        <v>18</v>
      </c>
      <c r="D62" s="32">
        <f t="shared" si="14"/>
        <v>11066</v>
      </c>
      <c r="E62" s="33">
        <v>78.1</v>
      </c>
      <c r="F62" s="50" t="s">
        <v>24</v>
      </c>
      <c r="G62" s="50" t="s">
        <v>24</v>
      </c>
      <c r="H62" s="34">
        <v>13</v>
      </c>
      <c r="I62" s="34">
        <v>9640</v>
      </c>
      <c r="J62" s="50">
        <v>5</v>
      </c>
      <c r="K62" s="50">
        <v>1426</v>
      </c>
      <c r="L62" s="50" t="s">
        <v>24</v>
      </c>
      <c r="M62" s="50" t="s">
        <v>24</v>
      </c>
      <c r="O62" s="49"/>
    </row>
    <row r="63" spans="1:15" s="51" customFormat="1" ht="12" customHeight="1">
      <c r="A63" s="35"/>
      <c r="B63" s="36"/>
      <c r="C63" s="32"/>
      <c r="D63" s="32"/>
      <c r="E63" s="33"/>
      <c r="F63" s="34"/>
      <c r="G63" s="34"/>
      <c r="H63" s="34"/>
      <c r="I63" s="34"/>
      <c r="J63" s="34"/>
      <c r="K63" s="34"/>
      <c r="L63" s="34"/>
      <c r="M63" s="34"/>
      <c r="O63" s="49"/>
    </row>
    <row r="64" spans="1:15" s="53" customFormat="1" ht="12" customHeight="1">
      <c r="A64" s="44" t="s">
        <v>62</v>
      </c>
      <c r="B64" s="38"/>
      <c r="C64" s="43">
        <f>SUM(C65:C72)</f>
        <v>260</v>
      </c>
      <c r="D64" s="43">
        <f>SUM(D65:D72)</f>
        <v>43323</v>
      </c>
      <c r="E64" s="40">
        <v>56.3</v>
      </c>
      <c r="F64" s="43">
        <f aca="true" t="shared" si="15" ref="F64:M64">SUM(F65:F72)</f>
        <v>1</v>
      </c>
      <c r="G64" s="43">
        <f t="shared" si="15"/>
        <v>8780</v>
      </c>
      <c r="H64" s="43">
        <f t="shared" si="15"/>
        <v>17</v>
      </c>
      <c r="I64" s="43">
        <f t="shared" si="15"/>
        <v>14269</v>
      </c>
      <c r="J64" s="43">
        <f t="shared" si="15"/>
        <v>45</v>
      </c>
      <c r="K64" s="43">
        <f t="shared" si="15"/>
        <v>7881</v>
      </c>
      <c r="L64" s="43">
        <f t="shared" si="15"/>
        <v>197</v>
      </c>
      <c r="M64" s="43">
        <f t="shared" si="15"/>
        <v>12393</v>
      </c>
      <c r="O64" s="54"/>
    </row>
    <row r="65" spans="1:15" s="51" customFormat="1" ht="12" customHeight="1">
      <c r="A65" s="55"/>
      <c r="B65" s="56" t="s">
        <v>63</v>
      </c>
      <c r="C65" s="32">
        <f aca="true" t="shared" si="16" ref="C65:D72">SUM(F65,H65,J65,L65)</f>
        <v>58</v>
      </c>
      <c r="D65" s="32">
        <f t="shared" si="16"/>
        <v>7705</v>
      </c>
      <c r="E65" s="33">
        <v>57.5</v>
      </c>
      <c r="F65" s="50" t="s">
        <v>24</v>
      </c>
      <c r="G65" s="50" t="s">
        <v>24</v>
      </c>
      <c r="H65" s="34">
        <v>6</v>
      </c>
      <c r="I65" s="34">
        <v>3644</v>
      </c>
      <c r="J65" s="34">
        <v>6</v>
      </c>
      <c r="K65" s="34">
        <v>1004</v>
      </c>
      <c r="L65" s="34">
        <v>46</v>
      </c>
      <c r="M65" s="34">
        <v>3057</v>
      </c>
      <c r="O65" s="49"/>
    </row>
    <row r="66" spans="1:15" s="51" customFormat="1" ht="12" customHeight="1">
      <c r="A66" s="55"/>
      <c r="B66" s="56" t="s">
        <v>64</v>
      </c>
      <c r="C66" s="32">
        <f t="shared" si="16"/>
        <v>43</v>
      </c>
      <c r="D66" s="32">
        <f t="shared" si="16"/>
        <v>12561</v>
      </c>
      <c r="E66" s="33">
        <v>62.4</v>
      </c>
      <c r="F66" s="50">
        <v>1</v>
      </c>
      <c r="G66" s="50">
        <v>8780</v>
      </c>
      <c r="H66" s="34">
        <v>1</v>
      </c>
      <c r="I66" s="34">
        <v>127</v>
      </c>
      <c r="J66" s="34">
        <v>7</v>
      </c>
      <c r="K66" s="34">
        <v>1470</v>
      </c>
      <c r="L66" s="34">
        <v>34</v>
      </c>
      <c r="M66" s="34">
        <v>2184</v>
      </c>
      <c r="O66" s="49"/>
    </row>
    <row r="67" spans="1:15" s="51" customFormat="1" ht="12" customHeight="1">
      <c r="A67" s="55"/>
      <c r="B67" s="56" t="s">
        <v>65</v>
      </c>
      <c r="C67" s="32">
        <f t="shared" si="16"/>
        <v>31</v>
      </c>
      <c r="D67" s="32">
        <f t="shared" si="16"/>
        <v>2792</v>
      </c>
      <c r="E67" s="33">
        <v>58.1</v>
      </c>
      <c r="F67" s="50" t="s">
        <v>24</v>
      </c>
      <c r="G67" s="50" t="s">
        <v>24</v>
      </c>
      <c r="H67" s="34">
        <v>1</v>
      </c>
      <c r="I67" s="34">
        <v>282</v>
      </c>
      <c r="J67" s="34">
        <v>8</v>
      </c>
      <c r="K67" s="34">
        <v>1155</v>
      </c>
      <c r="L67" s="34">
        <v>22</v>
      </c>
      <c r="M67" s="34">
        <v>1355</v>
      </c>
      <c r="O67" s="49"/>
    </row>
    <row r="68" spans="1:15" s="51" customFormat="1" ht="12" customHeight="1">
      <c r="A68" s="55"/>
      <c r="B68" s="56" t="s">
        <v>66</v>
      </c>
      <c r="C68" s="32">
        <f t="shared" si="16"/>
        <v>40</v>
      </c>
      <c r="D68" s="32">
        <f t="shared" si="16"/>
        <v>7781</v>
      </c>
      <c r="E68" s="33">
        <v>63.2</v>
      </c>
      <c r="F68" s="50" t="s">
        <v>24</v>
      </c>
      <c r="G68" s="50" t="s">
        <v>24</v>
      </c>
      <c r="H68" s="34">
        <v>3</v>
      </c>
      <c r="I68" s="34">
        <v>4591</v>
      </c>
      <c r="J68" s="34">
        <v>8</v>
      </c>
      <c r="K68" s="34">
        <v>1508</v>
      </c>
      <c r="L68" s="34">
        <v>29</v>
      </c>
      <c r="M68" s="34">
        <v>1682</v>
      </c>
      <c r="O68" s="49"/>
    </row>
    <row r="69" spans="1:15" s="51" customFormat="1" ht="12" customHeight="1">
      <c r="A69" s="55"/>
      <c r="B69" s="56" t="s">
        <v>67</v>
      </c>
      <c r="C69" s="32">
        <f t="shared" si="16"/>
        <v>20</v>
      </c>
      <c r="D69" s="32">
        <f t="shared" si="16"/>
        <v>1738</v>
      </c>
      <c r="E69" s="33">
        <v>27.4</v>
      </c>
      <c r="F69" s="50" t="s">
        <v>24</v>
      </c>
      <c r="G69" s="50" t="s">
        <v>24</v>
      </c>
      <c r="H69" s="34">
        <v>1</v>
      </c>
      <c r="I69" s="34">
        <v>115</v>
      </c>
      <c r="J69" s="34">
        <v>4</v>
      </c>
      <c r="K69" s="34">
        <v>792</v>
      </c>
      <c r="L69" s="34">
        <v>15</v>
      </c>
      <c r="M69" s="34">
        <v>831</v>
      </c>
      <c r="O69" s="49"/>
    </row>
    <row r="70" spans="1:15" s="51" customFormat="1" ht="12" customHeight="1">
      <c r="A70" s="55"/>
      <c r="B70" s="56" t="s">
        <v>68</v>
      </c>
      <c r="C70" s="32">
        <f t="shared" si="16"/>
        <v>39</v>
      </c>
      <c r="D70" s="32">
        <f t="shared" si="16"/>
        <v>5503</v>
      </c>
      <c r="E70" s="33">
        <v>53.9</v>
      </c>
      <c r="F70" s="50" t="s">
        <v>24</v>
      </c>
      <c r="G70" s="50" t="s">
        <v>24</v>
      </c>
      <c r="H70" s="34">
        <v>2</v>
      </c>
      <c r="I70" s="34">
        <v>2560</v>
      </c>
      <c r="J70" s="34">
        <v>6</v>
      </c>
      <c r="K70" s="34">
        <v>901</v>
      </c>
      <c r="L70" s="34">
        <v>31</v>
      </c>
      <c r="M70" s="34">
        <v>2042</v>
      </c>
      <c r="O70" s="49"/>
    </row>
    <row r="71" spans="1:15" s="51" customFormat="1" ht="12" customHeight="1">
      <c r="A71" s="55"/>
      <c r="B71" s="56" t="s">
        <v>69</v>
      </c>
      <c r="C71" s="32">
        <f t="shared" si="16"/>
        <v>11</v>
      </c>
      <c r="D71" s="32">
        <f t="shared" si="16"/>
        <v>1878</v>
      </c>
      <c r="E71" s="33">
        <v>52.8</v>
      </c>
      <c r="F71" s="50" t="s">
        <v>24</v>
      </c>
      <c r="G71" s="50" t="s">
        <v>24</v>
      </c>
      <c r="H71" s="34">
        <v>2</v>
      </c>
      <c r="I71" s="34">
        <v>998</v>
      </c>
      <c r="J71" s="34">
        <v>3</v>
      </c>
      <c r="K71" s="34">
        <v>490</v>
      </c>
      <c r="L71" s="34">
        <v>6</v>
      </c>
      <c r="M71" s="34">
        <v>390</v>
      </c>
      <c r="O71" s="49"/>
    </row>
    <row r="72" spans="1:15" s="51" customFormat="1" ht="12" customHeight="1">
      <c r="A72" s="55"/>
      <c r="B72" s="56" t="s">
        <v>70</v>
      </c>
      <c r="C72" s="32">
        <f t="shared" si="16"/>
        <v>18</v>
      </c>
      <c r="D72" s="32">
        <f t="shared" si="16"/>
        <v>3365</v>
      </c>
      <c r="E72" s="33">
        <v>54.8</v>
      </c>
      <c r="F72" s="50" t="s">
        <v>24</v>
      </c>
      <c r="G72" s="50" t="s">
        <v>24</v>
      </c>
      <c r="H72" s="34">
        <v>1</v>
      </c>
      <c r="I72" s="34">
        <v>1952</v>
      </c>
      <c r="J72" s="34">
        <v>3</v>
      </c>
      <c r="K72" s="34">
        <v>561</v>
      </c>
      <c r="L72" s="34">
        <v>14</v>
      </c>
      <c r="M72" s="34">
        <v>852</v>
      </c>
      <c r="O72" s="49"/>
    </row>
    <row r="73" spans="1:15" s="51" customFormat="1" ht="12" customHeight="1">
      <c r="A73" s="35"/>
      <c r="B73" s="36"/>
      <c r="C73" s="32"/>
      <c r="D73" s="32"/>
      <c r="E73" s="33"/>
      <c r="F73" s="34"/>
      <c r="G73" s="34"/>
      <c r="H73" s="34"/>
      <c r="I73" s="34"/>
      <c r="J73" s="34"/>
      <c r="K73" s="34"/>
      <c r="L73" s="34"/>
      <c r="M73" s="34"/>
      <c r="O73" s="49"/>
    </row>
    <row r="74" spans="1:15" s="53" customFormat="1" ht="12" customHeight="1">
      <c r="A74" s="44" t="s">
        <v>71</v>
      </c>
      <c r="B74" s="38"/>
      <c r="C74" s="43">
        <f>SUM(C75:C77)</f>
        <v>38</v>
      </c>
      <c r="D74" s="43">
        <f aca="true" t="shared" si="17" ref="D74:M74">SUM(D75:D77)</f>
        <v>10215</v>
      </c>
      <c r="E74" s="40">
        <v>57.4</v>
      </c>
      <c r="F74" s="52">
        <f t="shared" si="17"/>
        <v>0</v>
      </c>
      <c r="G74" s="52">
        <f t="shared" si="17"/>
        <v>0</v>
      </c>
      <c r="H74" s="43">
        <f t="shared" si="17"/>
        <v>12</v>
      </c>
      <c r="I74" s="43">
        <f t="shared" si="17"/>
        <v>8134</v>
      </c>
      <c r="J74" s="43">
        <f t="shared" si="17"/>
        <v>4</v>
      </c>
      <c r="K74" s="43">
        <f t="shared" si="17"/>
        <v>488</v>
      </c>
      <c r="L74" s="43">
        <f t="shared" si="17"/>
        <v>22</v>
      </c>
      <c r="M74" s="43">
        <f t="shared" si="17"/>
        <v>1593</v>
      </c>
      <c r="O74" s="54"/>
    </row>
    <row r="75" spans="1:15" s="51" customFormat="1" ht="12" customHeight="1">
      <c r="A75" s="55"/>
      <c r="B75" s="56" t="s">
        <v>72</v>
      </c>
      <c r="C75" s="32">
        <f aca="true" t="shared" si="18" ref="C75:D77">SUM(F75,H75,J75,L75)</f>
        <v>10</v>
      </c>
      <c r="D75" s="32">
        <f t="shared" si="18"/>
        <v>4983</v>
      </c>
      <c r="E75" s="33">
        <v>87.5</v>
      </c>
      <c r="F75" s="50" t="s">
        <v>24</v>
      </c>
      <c r="G75" s="50" t="s">
        <v>24</v>
      </c>
      <c r="H75" s="34">
        <v>2</v>
      </c>
      <c r="I75" s="34">
        <v>4287</v>
      </c>
      <c r="J75" s="34">
        <v>2</v>
      </c>
      <c r="K75" s="34">
        <v>240</v>
      </c>
      <c r="L75" s="34">
        <v>6</v>
      </c>
      <c r="M75" s="34">
        <v>456</v>
      </c>
      <c r="O75" s="49"/>
    </row>
    <row r="76" spans="1:15" s="51" customFormat="1" ht="12" customHeight="1">
      <c r="A76" s="55"/>
      <c r="B76" s="56" t="s">
        <v>73</v>
      </c>
      <c r="C76" s="32">
        <f t="shared" si="18"/>
        <v>18</v>
      </c>
      <c r="D76" s="32">
        <f t="shared" si="18"/>
        <v>4289</v>
      </c>
      <c r="E76" s="33">
        <v>59.5</v>
      </c>
      <c r="F76" s="50" t="s">
        <v>24</v>
      </c>
      <c r="G76" s="50" t="s">
        <v>24</v>
      </c>
      <c r="H76" s="34">
        <v>9</v>
      </c>
      <c r="I76" s="34">
        <v>3610</v>
      </c>
      <c r="J76" s="34">
        <v>1</v>
      </c>
      <c r="K76" s="34">
        <v>116</v>
      </c>
      <c r="L76" s="34">
        <v>8</v>
      </c>
      <c r="M76" s="34">
        <v>563</v>
      </c>
      <c r="O76" s="49"/>
    </row>
    <row r="77" spans="1:15" s="51" customFormat="1" ht="12" customHeight="1">
      <c r="A77" s="55"/>
      <c r="B77" s="56" t="s">
        <v>74</v>
      </c>
      <c r="C77" s="32">
        <f t="shared" si="18"/>
        <v>10</v>
      </c>
      <c r="D77" s="32">
        <f t="shared" si="18"/>
        <v>943</v>
      </c>
      <c r="E77" s="33">
        <v>19.3</v>
      </c>
      <c r="F77" s="50" t="s">
        <v>24</v>
      </c>
      <c r="G77" s="50" t="s">
        <v>24</v>
      </c>
      <c r="H77" s="34">
        <v>1</v>
      </c>
      <c r="I77" s="34">
        <v>237</v>
      </c>
      <c r="J77" s="34">
        <v>1</v>
      </c>
      <c r="K77" s="34">
        <v>132</v>
      </c>
      <c r="L77" s="34">
        <v>8</v>
      </c>
      <c r="M77" s="34">
        <v>574</v>
      </c>
      <c r="O77" s="49"/>
    </row>
    <row r="78" spans="1:15" s="51" customFormat="1" ht="12" customHeight="1">
      <c r="A78" s="35"/>
      <c r="B78" s="36"/>
      <c r="C78" s="32"/>
      <c r="D78" s="32"/>
      <c r="E78" s="33"/>
      <c r="F78" s="34"/>
      <c r="G78" s="34"/>
      <c r="H78" s="34"/>
      <c r="I78" s="34"/>
      <c r="J78" s="34"/>
      <c r="K78" s="34"/>
      <c r="L78" s="34"/>
      <c r="M78" s="34"/>
      <c r="O78" s="49"/>
    </row>
    <row r="79" spans="1:15" s="53" customFormat="1" ht="12" customHeight="1">
      <c r="A79" s="44" t="s">
        <v>75</v>
      </c>
      <c r="B79" s="38"/>
      <c r="C79" s="43">
        <f>SUM(C80:C81)</f>
        <v>90</v>
      </c>
      <c r="D79" s="43">
        <f aca="true" t="shared" si="19" ref="D79:M79">SUM(D80:D81)</f>
        <v>24041</v>
      </c>
      <c r="E79" s="40">
        <v>56.1</v>
      </c>
      <c r="F79" s="43">
        <f t="shared" si="19"/>
        <v>1</v>
      </c>
      <c r="G79" s="43">
        <f t="shared" si="19"/>
        <v>6000</v>
      </c>
      <c r="H79" s="43">
        <f t="shared" si="19"/>
        <v>27</v>
      </c>
      <c r="I79" s="43">
        <f t="shared" si="19"/>
        <v>11738</v>
      </c>
      <c r="J79" s="43">
        <f t="shared" si="19"/>
        <v>17</v>
      </c>
      <c r="K79" s="43">
        <f t="shared" si="19"/>
        <v>3506</v>
      </c>
      <c r="L79" s="43">
        <f t="shared" si="19"/>
        <v>45</v>
      </c>
      <c r="M79" s="43">
        <f t="shared" si="19"/>
        <v>2797</v>
      </c>
      <c r="O79" s="54"/>
    </row>
    <row r="80" spans="1:15" s="51" customFormat="1" ht="12" customHeight="1">
      <c r="A80" s="55"/>
      <c r="B80" s="56" t="s">
        <v>76</v>
      </c>
      <c r="C80" s="32">
        <f>SUM(F80,H80,J80,L80)</f>
        <v>50</v>
      </c>
      <c r="D80" s="32">
        <f>SUM(G80,I80,K80,M80)</f>
        <v>11621</v>
      </c>
      <c r="E80" s="33">
        <v>65.4</v>
      </c>
      <c r="F80" s="50" t="s">
        <v>24</v>
      </c>
      <c r="G80" s="50" t="s">
        <v>24</v>
      </c>
      <c r="H80" s="34">
        <v>15</v>
      </c>
      <c r="I80" s="34">
        <v>8512</v>
      </c>
      <c r="J80" s="34">
        <v>10</v>
      </c>
      <c r="K80" s="34">
        <v>1590</v>
      </c>
      <c r="L80" s="34">
        <v>25</v>
      </c>
      <c r="M80" s="34">
        <v>1519</v>
      </c>
      <c r="O80" s="49"/>
    </row>
    <row r="81" spans="1:15" s="51" customFormat="1" ht="12" customHeight="1">
      <c r="A81" s="55"/>
      <c r="B81" s="56" t="s">
        <v>77</v>
      </c>
      <c r="C81" s="32">
        <f>SUM(F81,H81,J81,L81)</f>
        <v>40</v>
      </c>
      <c r="D81" s="32">
        <f>SUM(G81,I81,K81,M81)</f>
        <v>12420</v>
      </c>
      <c r="E81" s="33">
        <v>49.6</v>
      </c>
      <c r="F81" s="34">
        <v>1</v>
      </c>
      <c r="G81" s="34">
        <v>6000</v>
      </c>
      <c r="H81" s="34">
        <v>12</v>
      </c>
      <c r="I81" s="34">
        <v>3226</v>
      </c>
      <c r="J81" s="34">
        <v>7</v>
      </c>
      <c r="K81" s="34">
        <v>1916</v>
      </c>
      <c r="L81" s="34">
        <v>20</v>
      </c>
      <c r="M81" s="34">
        <v>1278</v>
      </c>
      <c r="O81" s="49"/>
    </row>
    <row r="82" spans="1:15" s="51" customFormat="1" ht="12" customHeight="1">
      <c r="A82" s="35"/>
      <c r="B82" s="36"/>
      <c r="C82" s="32"/>
      <c r="D82" s="32"/>
      <c r="E82" s="33"/>
      <c r="F82" s="34"/>
      <c r="G82" s="34"/>
      <c r="H82" s="34"/>
      <c r="I82" s="34"/>
      <c r="J82" s="34"/>
      <c r="K82" s="34"/>
      <c r="L82" s="34"/>
      <c r="M82" s="34"/>
      <c r="O82" s="49"/>
    </row>
    <row r="83" spans="1:15" s="53" customFormat="1" ht="12" customHeight="1">
      <c r="A83" s="44" t="s">
        <v>78</v>
      </c>
      <c r="B83" s="38"/>
      <c r="C83" s="43">
        <f>SUM(C84:C88)</f>
        <v>23</v>
      </c>
      <c r="D83" s="43">
        <f aca="true" t="shared" si="20" ref="D83:M83">SUM(D84:D88)</f>
        <v>4953</v>
      </c>
      <c r="E83" s="40">
        <v>18.4</v>
      </c>
      <c r="F83" s="52">
        <f t="shared" si="20"/>
        <v>0</v>
      </c>
      <c r="G83" s="52">
        <f t="shared" si="20"/>
        <v>0</v>
      </c>
      <c r="H83" s="43">
        <f t="shared" si="20"/>
        <v>4</v>
      </c>
      <c r="I83" s="43">
        <f t="shared" si="20"/>
        <v>3008</v>
      </c>
      <c r="J83" s="43">
        <f t="shared" si="20"/>
        <v>4</v>
      </c>
      <c r="K83" s="43">
        <f t="shared" si="20"/>
        <v>869</v>
      </c>
      <c r="L83" s="43">
        <f t="shared" si="20"/>
        <v>15</v>
      </c>
      <c r="M83" s="43">
        <f t="shared" si="20"/>
        <v>1076</v>
      </c>
      <c r="O83" s="54"/>
    </row>
    <row r="84" spans="1:15" s="51" customFormat="1" ht="12" customHeight="1">
      <c r="A84" s="55"/>
      <c r="B84" s="56" t="s">
        <v>79</v>
      </c>
      <c r="C84" s="32">
        <f aca="true" t="shared" si="21" ref="C84:D88">SUM(F84,H84,J84,L84)</f>
        <v>3</v>
      </c>
      <c r="D84" s="32">
        <f t="shared" si="21"/>
        <v>233</v>
      </c>
      <c r="E84" s="33">
        <v>8.1</v>
      </c>
      <c r="F84" s="50" t="s">
        <v>24</v>
      </c>
      <c r="G84" s="50" t="s">
        <v>24</v>
      </c>
      <c r="H84" s="50" t="s">
        <v>24</v>
      </c>
      <c r="I84" s="50" t="s">
        <v>24</v>
      </c>
      <c r="J84" s="50" t="s">
        <v>24</v>
      </c>
      <c r="K84" s="50" t="s">
        <v>24</v>
      </c>
      <c r="L84" s="50">
        <v>3</v>
      </c>
      <c r="M84" s="50">
        <v>233</v>
      </c>
      <c r="O84" s="49"/>
    </row>
    <row r="85" spans="1:15" s="51" customFormat="1" ht="12" customHeight="1">
      <c r="A85" s="55"/>
      <c r="B85" s="56" t="s">
        <v>80</v>
      </c>
      <c r="C85" s="32">
        <f t="shared" si="21"/>
        <v>1</v>
      </c>
      <c r="D85" s="32">
        <f t="shared" si="21"/>
        <v>395</v>
      </c>
      <c r="E85" s="33">
        <v>8.8</v>
      </c>
      <c r="F85" s="50" t="s">
        <v>24</v>
      </c>
      <c r="G85" s="50" t="s">
        <v>24</v>
      </c>
      <c r="H85" s="50" t="s">
        <v>24</v>
      </c>
      <c r="I85" s="50" t="s">
        <v>24</v>
      </c>
      <c r="J85" s="50">
        <v>1</v>
      </c>
      <c r="K85" s="50">
        <v>395</v>
      </c>
      <c r="L85" s="50" t="s">
        <v>24</v>
      </c>
      <c r="M85" s="50" t="s">
        <v>24</v>
      </c>
      <c r="O85" s="49"/>
    </row>
    <row r="86" spans="1:15" s="51" customFormat="1" ht="12" customHeight="1">
      <c r="A86" s="55"/>
      <c r="B86" s="56" t="s">
        <v>81</v>
      </c>
      <c r="C86" s="64">
        <f t="shared" si="21"/>
        <v>0</v>
      </c>
      <c r="D86" s="64">
        <f t="shared" si="21"/>
        <v>0</v>
      </c>
      <c r="E86" s="50" t="s">
        <v>24</v>
      </c>
      <c r="F86" s="50" t="s">
        <v>24</v>
      </c>
      <c r="G86" s="50" t="s">
        <v>24</v>
      </c>
      <c r="H86" s="50" t="s">
        <v>24</v>
      </c>
      <c r="I86" s="50" t="s">
        <v>24</v>
      </c>
      <c r="J86" s="50" t="s">
        <v>24</v>
      </c>
      <c r="K86" s="50" t="s">
        <v>24</v>
      </c>
      <c r="L86" s="50" t="s">
        <v>24</v>
      </c>
      <c r="M86" s="50" t="s">
        <v>24</v>
      </c>
      <c r="O86" s="49"/>
    </row>
    <row r="87" spans="1:15" s="51" customFormat="1" ht="12" customHeight="1">
      <c r="A87" s="55"/>
      <c r="B87" s="56" t="s">
        <v>82</v>
      </c>
      <c r="C87" s="32">
        <f t="shared" si="21"/>
        <v>5</v>
      </c>
      <c r="D87" s="32">
        <f t="shared" si="21"/>
        <v>1165</v>
      </c>
      <c r="E87" s="33">
        <v>20.8</v>
      </c>
      <c r="F87" s="50" t="s">
        <v>24</v>
      </c>
      <c r="G87" s="50" t="s">
        <v>24</v>
      </c>
      <c r="H87" s="50">
        <v>3</v>
      </c>
      <c r="I87" s="50">
        <v>1008</v>
      </c>
      <c r="J87" s="50" t="s">
        <v>24</v>
      </c>
      <c r="K87" s="50" t="s">
        <v>24</v>
      </c>
      <c r="L87" s="50">
        <v>2</v>
      </c>
      <c r="M87" s="50">
        <v>157</v>
      </c>
      <c r="O87" s="49"/>
    </row>
    <row r="88" spans="1:15" s="51" customFormat="1" ht="12" customHeight="1">
      <c r="A88" s="55"/>
      <c r="B88" s="56" t="s">
        <v>83</v>
      </c>
      <c r="C88" s="32">
        <f t="shared" si="21"/>
        <v>14</v>
      </c>
      <c r="D88" s="32">
        <f t="shared" si="21"/>
        <v>3160</v>
      </c>
      <c r="E88" s="33">
        <v>28.7</v>
      </c>
      <c r="F88" s="50" t="s">
        <v>24</v>
      </c>
      <c r="G88" s="50" t="s">
        <v>24</v>
      </c>
      <c r="H88" s="50">
        <v>1</v>
      </c>
      <c r="I88" s="50">
        <v>2000</v>
      </c>
      <c r="J88" s="50">
        <v>3</v>
      </c>
      <c r="K88" s="50">
        <v>474</v>
      </c>
      <c r="L88" s="50">
        <v>10</v>
      </c>
      <c r="M88" s="50">
        <v>686</v>
      </c>
      <c r="O88" s="49"/>
    </row>
    <row r="89" spans="1:15" s="51" customFormat="1" ht="12" customHeight="1">
      <c r="A89" s="35"/>
      <c r="B89" s="36"/>
      <c r="C89" s="32"/>
      <c r="D89" s="32"/>
      <c r="E89" s="33"/>
      <c r="F89" s="34"/>
      <c r="G89" s="34"/>
      <c r="H89" s="34"/>
      <c r="I89" s="34"/>
      <c r="J89" s="34"/>
      <c r="K89" s="34"/>
      <c r="L89" s="34"/>
      <c r="M89" s="34"/>
      <c r="O89" s="49"/>
    </row>
    <row r="90" spans="1:15" s="53" customFormat="1" ht="12" customHeight="1">
      <c r="A90" s="44" t="s">
        <v>84</v>
      </c>
      <c r="B90" s="38"/>
      <c r="C90" s="43">
        <f>SUM(C91:C94)</f>
        <v>24</v>
      </c>
      <c r="D90" s="43">
        <f aca="true" t="shared" si="22" ref="D90:M90">SUM(D91:D94)</f>
        <v>5517</v>
      </c>
      <c r="E90" s="40">
        <v>19.6</v>
      </c>
      <c r="F90" s="52">
        <f t="shared" si="22"/>
        <v>0</v>
      </c>
      <c r="G90" s="52">
        <f t="shared" si="22"/>
        <v>0</v>
      </c>
      <c r="H90" s="43">
        <f t="shared" si="22"/>
        <v>7</v>
      </c>
      <c r="I90" s="43">
        <f t="shared" si="22"/>
        <v>4037</v>
      </c>
      <c r="J90" s="43">
        <f t="shared" si="22"/>
        <v>3</v>
      </c>
      <c r="K90" s="43">
        <f t="shared" si="22"/>
        <v>403</v>
      </c>
      <c r="L90" s="43">
        <f t="shared" si="22"/>
        <v>14</v>
      </c>
      <c r="M90" s="43">
        <f t="shared" si="22"/>
        <v>1077</v>
      </c>
      <c r="O90" s="54"/>
    </row>
    <row r="91" spans="1:15" s="51" customFormat="1" ht="12" customHeight="1">
      <c r="A91" s="55"/>
      <c r="B91" s="56" t="s">
        <v>85</v>
      </c>
      <c r="C91" s="32">
        <f aca="true" t="shared" si="23" ref="C91:D94">SUM(F91,H91,J91,L91)</f>
        <v>5</v>
      </c>
      <c r="D91" s="32">
        <f t="shared" si="23"/>
        <v>786</v>
      </c>
      <c r="E91" s="33">
        <v>12.5</v>
      </c>
      <c r="F91" s="50" t="s">
        <v>24</v>
      </c>
      <c r="G91" s="50" t="s">
        <v>24</v>
      </c>
      <c r="H91" s="34">
        <v>1</v>
      </c>
      <c r="I91" s="34">
        <v>383</v>
      </c>
      <c r="J91" s="34">
        <v>1</v>
      </c>
      <c r="K91" s="34">
        <v>178</v>
      </c>
      <c r="L91" s="34">
        <v>3</v>
      </c>
      <c r="M91" s="34">
        <v>225</v>
      </c>
      <c r="O91" s="49"/>
    </row>
    <row r="92" spans="1:15" s="51" customFormat="1" ht="12" customHeight="1">
      <c r="A92" s="55"/>
      <c r="B92" s="56" t="s">
        <v>86</v>
      </c>
      <c r="C92" s="32">
        <f t="shared" si="23"/>
        <v>7</v>
      </c>
      <c r="D92" s="32">
        <f t="shared" si="23"/>
        <v>2056</v>
      </c>
      <c r="E92" s="33">
        <v>32.9</v>
      </c>
      <c r="F92" s="50" t="s">
        <v>24</v>
      </c>
      <c r="G92" s="50" t="s">
        <v>24</v>
      </c>
      <c r="H92" s="34">
        <v>3</v>
      </c>
      <c r="I92" s="34">
        <v>1750</v>
      </c>
      <c r="J92" s="34">
        <v>1</v>
      </c>
      <c r="K92" s="34">
        <v>105</v>
      </c>
      <c r="L92" s="34">
        <v>3</v>
      </c>
      <c r="M92" s="34">
        <v>201</v>
      </c>
      <c r="O92" s="49"/>
    </row>
    <row r="93" spans="1:15" s="51" customFormat="1" ht="12" customHeight="1">
      <c r="A93" s="55"/>
      <c r="B93" s="56" t="s">
        <v>87</v>
      </c>
      <c r="C93" s="32">
        <f t="shared" si="23"/>
        <v>7</v>
      </c>
      <c r="D93" s="32">
        <f t="shared" si="23"/>
        <v>588</v>
      </c>
      <c r="E93" s="33">
        <v>6.5</v>
      </c>
      <c r="F93" s="50" t="s">
        <v>24</v>
      </c>
      <c r="G93" s="50" t="s">
        <v>24</v>
      </c>
      <c r="H93" s="50" t="s">
        <v>24</v>
      </c>
      <c r="I93" s="50" t="s">
        <v>24</v>
      </c>
      <c r="J93" s="34">
        <v>1</v>
      </c>
      <c r="K93" s="34">
        <v>120</v>
      </c>
      <c r="L93" s="34">
        <v>6</v>
      </c>
      <c r="M93" s="34">
        <v>468</v>
      </c>
      <c r="O93" s="49"/>
    </row>
    <row r="94" spans="1:15" s="51" customFormat="1" ht="12" customHeight="1">
      <c r="A94" s="55"/>
      <c r="B94" s="56" t="s">
        <v>88</v>
      </c>
      <c r="C94" s="32">
        <f t="shared" si="23"/>
        <v>5</v>
      </c>
      <c r="D94" s="32">
        <f t="shared" si="23"/>
        <v>2087</v>
      </c>
      <c r="E94" s="33">
        <v>32</v>
      </c>
      <c r="F94" s="50" t="s">
        <v>24</v>
      </c>
      <c r="G94" s="50" t="s">
        <v>24</v>
      </c>
      <c r="H94" s="65">
        <v>3</v>
      </c>
      <c r="I94" s="65">
        <v>1904</v>
      </c>
      <c r="J94" s="50" t="s">
        <v>24</v>
      </c>
      <c r="K94" s="50" t="s">
        <v>24</v>
      </c>
      <c r="L94" s="65">
        <v>2</v>
      </c>
      <c r="M94" s="65">
        <v>183</v>
      </c>
      <c r="O94" s="49"/>
    </row>
    <row r="95" spans="1:15" s="51" customFormat="1" ht="12" customHeight="1">
      <c r="A95" s="35"/>
      <c r="B95" s="36"/>
      <c r="C95" s="32"/>
      <c r="D95" s="32"/>
      <c r="E95" s="33"/>
      <c r="F95" s="34"/>
      <c r="G95" s="34"/>
      <c r="H95" s="34"/>
      <c r="I95" s="34"/>
      <c r="J95" s="34"/>
      <c r="K95" s="34"/>
      <c r="L95" s="34"/>
      <c r="M95" s="34"/>
      <c r="O95" s="49"/>
    </row>
    <row r="96" spans="1:15" s="53" customFormat="1" ht="12" customHeight="1">
      <c r="A96" s="44" t="s">
        <v>89</v>
      </c>
      <c r="B96" s="38"/>
      <c r="C96" s="43">
        <f>SUM(C97:C98)</f>
        <v>27</v>
      </c>
      <c r="D96" s="43">
        <f aca="true" t="shared" si="24" ref="D96:M96">SUM(D97:D98)</f>
        <v>11024</v>
      </c>
      <c r="E96" s="40">
        <v>53.1</v>
      </c>
      <c r="F96" s="52">
        <f t="shared" si="24"/>
        <v>0</v>
      </c>
      <c r="G96" s="52">
        <f t="shared" si="24"/>
        <v>0</v>
      </c>
      <c r="H96" s="43">
        <f t="shared" si="24"/>
        <v>9</v>
      </c>
      <c r="I96" s="43">
        <f t="shared" si="24"/>
        <v>9772</v>
      </c>
      <c r="J96" s="52">
        <f t="shared" si="24"/>
        <v>0</v>
      </c>
      <c r="K96" s="52">
        <f t="shared" si="24"/>
        <v>0</v>
      </c>
      <c r="L96" s="43">
        <f t="shared" si="24"/>
        <v>18</v>
      </c>
      <c r="M96" s="43">
        <f t="shared" si="24"/>
        <v>1252</v>
      </c>
      <c r="O96" s="54"/>
    </row>
    <row r="97" spans="1:15" ht="12" customHeight="1">
      <c r="A97" s="5"/>
      <c r="B97" s="56" t="s">
        <v>90</v>
      </c>
      <c r="C97" s="32">
        <f>SUM(F97,H97,J97,L97)</f>
        <v>10</v>
      </c>
      <c r="D97" s="32">
        <f>SUM(G97,I97,K97,M97)</f>
        <v>3389</v>
      </c>
      <c r="E97" s="33">
        <v>40.2</v>
      </c>
      <c r="F97" s="50" t="s">
        <v>24</v>
      </c>
      <c r="G97" s="50" t="s">
        <v>24</v>
      </c>
      <c r="H97" s="34">
        <v>2</v>
      </c>
      <c r="I97" s="34">
        <v>2820</v>
      </c>
      <c r="J97" s="50" t="s">
        <v>24</v>
      </c>
      <c r="K97" s="50" t="s">
        <v>24</v>
      </c>
      <c r="L97" s="34">
        <v>8</v>
      </c>
      <c r="M97" s="34">
        <v>569</v>
      </c>
      <c r="O97" s="49"/>
    </row>
    <row r="98" spans="1:15" ht="12" customHeight="1">
      <c r="A98" s="55"/>
      <c r="B98" s="56" t="s">
        <v>91</v>
      </c>
      <c r="C98" s="32">
        <f>SUM(F98,H98,J98,L98)</f>
        <v>17</v>
      </c>
      <c r="D98" s="32">
        <f>SUM(G98,I98,K98,M98)</f>
        <v>7635</v>
      </c>
      <c r="E98" s="59">
        <v>60.6</v>
      </c>
      <c r="F98" s="50" t="s">
        <v>24</v>
      </c>
      <c r="G98" s="50" t="s">
        <v>24</v>
      </c>
      <c r="H98" s="60">
        <v>7</v>
      </c>
      <c r="I98" s="60">
        <v>6952</v>
      </c>
      <c r="J98" s="50" t="s">
        <v>24</v>
      </c>
      <c r="K98" s="50" t="s">
        <v>24</v>
      </c>
      <c r="L98" s="60">
        <v>10</v>
      </c>
      <c r="M98" s="60">
        <v>683</v>
      </c>
      <c r="O98" s="61"/>
    </row>
    <row r="99" spans="1:15" ht="4.5" customHeight="1">
      <c r="A99" s="66"/>
      <c r="B99" s="67"/>
      <c r="C99" s="68"/>
      <c r="D99" s="69"/>
      <c r="E99" s="69"/>
      <c r="F99" s="70"/>
      <c r="G99" s="70"/>
      <c r="H99" s="70"/>
      <c r="I99" s="70"/>
      <c r="J99" s="70"/>
      <c r="K99" s="70"/>
      <c r="L99" s="70"/>
      <c r="M99" s="70"/>
      <c r="O99" s="61"/>
    </row>
    <row r="100" spans="1:13" ht="14.25" customHeight="1">
      <c r="A100" s="5"/>
      <c r="B100" s="55" t="s">
        <v>92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1:13" ht="12" customHeight="1">
      <c r="A101" s="5"/>
      <c r="B101" s="55" t="s">
        <v>93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</row>
    <row r="102" spans="1:13" ht="12" customHeight="1">
      <c r="A102" s="5"/>
      <c r="B102" s="55"/>
      <c r="C102" s="5"/>
      <c r="D102" s="5"/>
      <c r="E102" s="72"/>
      <c r="F102" s="5"/>
      <c r="G102" s="5"/>
      <c r="H102" s="5"/>
      <c r="I102" s="5"/>
      <c r="J102" s="5"/>
      <c r="K102" s="5"/>
      <c r="L102" s="5"/>
      <c r="M102" s="5"/>
    </row>
    <row r="103" ht="12" customHeight="1">
      <c r="B103" s="51"/>
    </row>
    <row r="104" ht="12" customHeight="1">
      <c r="B104" s="51"/>
    </row>
  </sheetData>
  <sheetProtection/>
  <mergeCells count="56">
    <mergeCell ref="A82:B82"/>
    <mergeCell ref="A83:B83"/>
    <mergeCell ref="A89:B89"/>
    <mergeCell ref="A90:B90"/>
    <mergeCell ref="A95:B95"/>
    <mergeCell ref="A96:B96"/>
    <mergeCell ref="A63:B63"/>
    <mergeCell ref="A64:B64"/>
    <mergeCell ref="A73:B73"/>
    <mergeCell ref="A74:B74"/>
    <mergeCell ref="A78:B78"/>
    <mergeCell ref="A79:B79"/>
    <mergeCell ref="A44:B44"/>
    <mergeCell ref="A45:B45"/>
    <mergeCell ref="A50:B50"/>
    <mergeCell ref="A51:B51"/>
    <mergeCell ref="A53:B53"/>
    <mergeCell ref="A54:B54"/>
    <mergeCell ref="A28:B28"/>
    <mergeCell ref="A29:B29"/>
    <mergeCell ref="A33:B33"/>
    <mergeCell ref="A34:B34"/>
    <mergeCell ref="A40:B40"/>
    <mergeCell ref="A41:B4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  <mergeCell ref="A1:M1"/>
    <mergeCell ref="L2:M2"/>
    <mergeCell ref="A3:B3"/>
    <mergeCell ref="C3:E3"/>
    <mergeCell ref="F3:G3"/>
    <mergeCell ref="H3:I3"/>
    <mergeCell ref="J3:K3"/>
    <mergeCell ref="L3:M3"/>
  </mergeCells>
  <printOptions horizontalCentered="1"/>
  <pageMargins left="0.1968503937007874" right="0.1968503937007874" top="0.52" bottom="0.3937007874015748" header="0.5118110236220472" footer="0.5118110236220472"/>
  <pageSetup horizontalDpi="400" verticalDpi="400" orientation="portrait" paperSize="9" scale="98" r:id="rId1"/>
  <rowBreaks count="1" manualBreakCount="1">
    <brk id="53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2009-05-19T03:00:04Z</dcterms:created>
  <dcterms:modified xsi:type="dcterms:W3CDTF">2009-05-19T03:00:10Z</dcterms:modified>
  <cp:category/>
  <cp:version/>
  <cp:contentType/>
  <cp:contentStatus/>
</cp:coreProperties>
</file>