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年齢別(3区分)人口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'25.年齢別(3区分)人口'!$A$1:$Q$105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<sst xmlns="http://schemas.openxmlformats.org/spreadsheetml/2006/main" count="122" uniqueCount="90">
  <si>
    <t>市　　　町　　　村</t>
  </si>
  <si>
    <t>総　　　　　　　　　　数</t>
  </si>
  <si>
    <t>男</t>
  </si>
  <si>
    <t>女</t>
  </si>
  <si>
    <t>総 数 の 構 成 比</t>
  </si>
  <si>
    <t>総　　数</t>
  </si>
  <si>
    <t>0 ～ 14</t>
  </si>
  <si>
    <t>15 ～ 59</t>
  </si>
  <si>
    <t>60 ～</t>
  </si>
  <si>
    <t>総　　数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</si>
  <si>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</si>
  <si>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</si>
  <si>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</si>
  <si>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</si>
  <si>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</si>
  <si>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</si>
  <si>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</si>
  <si>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</si>
  <si>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</si>
  <si>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</si>
  <si>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</si>
  <si>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</si>
  <si>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</si>
  <si>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</si>
  <si>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</si>
  <si>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</si>
  <si>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</si>
  <si>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</si>
  <si>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</si>
  <si>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</si>
  <si>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</si>
  <si>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</si>
  <si>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</si>
  <si>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</si>
  <si>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</si>
  <si>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</si>
  <si>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 xml:space="preserve"> </t>
  </si>
  <si>
    <t>大   分   郡</t>
  </si>
  <si>
    <t>野津原町</t>
  </si>
  <si>
    <t>挾間町</t>
  </si>
  <si>
    <t>庄内町</t>
  </si>
  <si>
    <t>湯布院町</t>
  </si>
  <si>
    <t>北 海 部 郡</t>
  </si>
  <si>
    <t>佐賀関町</t>
  </si>
  <si>
    <t>資料：総理府統計局「国勢調査」</t>
  </si>
  <si>
    <t>総　　　数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</si>
  <si>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</si>
  <si>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</si>
  <si>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</si>
  <si>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</si>
  <si>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</si>
  <si>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</si>
  <si>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</si>
  <si>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</si>
  <si>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</si>
  <si>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</si>
  <si>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</si>
  <si>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</si>
  <si>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</si>
  <si>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</si>
  <si>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</si>
  <si>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</si>
  <si>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</si>
  <si>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</si>
  <si>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</si>
  <si>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</si>
  <si>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</si>
  <si>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</si>
  <si>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</si>
  <si>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</si>
  <si>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</si>
  <si>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</si>
  <si>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</si>
  <si>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</si>
  <si>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</si>
  <si>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大山村</t>
  </si>
  <si>
    <t>天瀬町</t>
  </si>
  <si>
    <t>下   毛   郡</t>
  </si>
  <si>
    <t>三光村</t>
  </si>
  <si>
    <t>本耶馬溪町</t>
  </si>
  <si>
    <t>耶馬溪町</t>
  </si>
  <si>
    <t>山国町</t>
  </si>
  <si>
    <t>宇   佐   郡</t>
  </si>
  <si>
    <t>院内町</t>
  </si>
  <si>
    <t>安心院町</t>
  </si>
  <si>
    <t>駅川町</t>
  </si>
  <si>
    <t>四日市町</t>
  </si>
  <si>
    <t>長洲町</t>
  </si>
  <si>
    <t>宇佐町</t>
  </si>
  <si>
    <t xml:space="preserve">25．市 町 村 別 、年 齢 別 （ ３ 区 分 ） 人 口　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</si>
</sst>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distributed"/>
      <protection locked="0"/>
    </xf>
    <xf numFmtId="38" fontId="8" fillId="0" borderId="10" xfId="48" applyFont="1" applyBorder="1" applyAlignment="1" applyProtection="1" quotePrefix="1">
      <alignment horizontal="right"/>
      <protection/>
    </xf>
    <xf numFmtId="176" fontId="7" fillId="0" borderId="0" xfId="48" applyNumberFormat="1" applyFont="1" applyBorder="1" applyAlignment="1" applyProtection="1">
      <alignment/>
      <protection/>
    </xf>
    <xf numFmtId="176" fontId="8" fillId="0" borderId="0" xfId="48" applyNumberFormat="1" applyFont="1" applyBorder="1" applyAlignment="1" applyProtection="1" quotePrefix="1">
      <alignment horizontal="right"/>
      <protection/>
    </xf>
    <xf numFmtId="38" fontId="8" fillId="0" borderId="0" xfId="48" applyFont="1" applyBorder="1" applyAlignment="1" applyProtection="1" quotePrefix="1">
      <alignment horizontal="left"/>
      <protection/>
    </xf>
    <xf numFmtId="38" fontId="8" fillId="0" borderId="0" xfId="48" applyFont="1" applyBorder="1" applyAlignment="1" applyProtection="1" quotePrefix="1">
      <alignment horizontal="right"/>
      <protection/>
    </xf>
    <xf numFmtId="177" fontId="7" fillId="0" borderId="0" xfId="48" applyNumberFormat="1" applyFont="1" applyBorder="1" applyAlignment="1" applyProtection="1">
      <alignment/>
      <protection locked="0"/>
    </xf>
    <xf numFmtId="38" fontId="7" fillId="0" borderId="10" xfId="48" applyFont="1" applyBorder="1" applyAlignment="1" applyProtection="1">
      <alignment/>
      <protection/>
    </xf>
    <xf numFmtId="178" fontId="7" fillId="0" borderId="0" xfId="48" applyNumberFormat="1" applyFont="1" applyBorder="1" applyAlignment="1" applyProtection="1">
      <alignment/>
      <protection/>
    </xf>
    <xf numFmtId="178" fontId="8" fillId="0" borderId="0" xfId="48" applyNumberFormat="1" applyFont="1" applyBorder="1" applyAlignment="1" applyProtection="1" quotePrefix="1">
      <alignment horizontal="right"/>
      <protection/>
    </xf>
    <xf numFmtId="0" fontId="6" fillId="0" borderId="0" xfId="0" applyFont="1" applyAlignment="1" applyProtection="1">
      <alignment horizontal="distributed"/>
      <protection locked="0"/>
    </xf>
    <xf numFmtId="38" fontId="9" fillId="0" borderId="10" xfId="48" applyFont="1" applyBorder="1" applyAlignment="1" applyProtection="1" quotePrefix="1">
      <alignment horizontal="right"/>
      <protection/>
    </xf>
    <xf numFmtId="176" fontId="6" fillId="0" borderId="0" xfId="48" applyNumberFormat="1" applyFont="1" applyBorder="1" applyAlignment="1" applyProtection="1">
      <alignment/>
      <protection/>
    </xf>
    <xf numFmtId="176" fontId="9" fillId="0" borderId="0" xfId="48" applyNumberFormat="1" applyFont="1" applyBorder="1" applyAlignment="1" applyProtection="1" quotePrefix="1">
      <alignment horizontal="right"/>
      <protection/>
    </xf>
    <xf numFmtId="38" fontId="9" fillId="0" borderId="0" xfId="48" applyFont="1" applyBorder="1" applyAlignment="1" applyProtection="1" quotePrefix="1">
      <alignment horizontal="right"/>
      <protection/>
    </xf>
    <xf numFmtId="178" fontId="9" fillId="0" borderId="0" xfId="48" applyNumberFormat="1" applyFont="1" applyBorder="1" applyAlignment="1" applyProtection="1" quotePrefix="1">
      <alignment horizontal="right"/>
      <protection/>
    </xf>
    <xf numFmtId="178" fontId="6" fillId="0" borderId="0" xfId="48" applyNumberFormat="1" applyFont="1" applyBorder="1" applyAlignment="1" applyProtection="1">
      <alignment/>
      <protection/>
    </xf>
    <xf numFmtId="177" fontId="6" fillId="0" borderId="0" xfId="48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11" xfId="0" applyFont="1" applyBorder="1" applyAlignment="1">
      <alignment horizontal="distributed"/>
    </xf>
    <xf numFmtId="38" fontId="6" fillId="0" borderId="10" xfId="48" applyFont="1" applyBorder="1" applyAlignment="1" applyProtection="1">
      <alignment/>
      <protection/>
    </xf>
    <xf numFmtId="176" fontId="6" fillId="0" borderId="0" xfId="48" applyNumberFormat="1" applyFont="1" applyAlignment="1" applyProtection="1">
      <alignment/>
      <protection locked="0"/>
    </xf>
    <xf numFmtId="38" fontId="6" fillId="0" borderId="0" xfId="48" applyFont="1" applyAlignment="1" applyProtection="1">
      <alignment/>
      <protection/>
    </xf>
    <xf numFmtId="178" fontId="6" fillId="0" borderId="0" xfId="48" applyNumberFormat="1" applyFont="1" applyAlignment="1" applyProtection="1">
      <alignment/>
      <protection/>
    </xf>
    <xf numFmtId="178" fontId="6" fillId="0" borderId="0" xfId="48" applyNumberFormat="1" applyFont="1" applyAlignment="1" applyProtection="1">
      <alignment/>
      <protection locked="0"/>
    </xf>
    <xf numFmtId="177" fontId="6" fillId="0" borderId="0" xfId="48" applyNumberFormat="1" applyFont="1" applyAlignment="1" applyProtection="1">
      <alignment/>
      <protection locked="0"/>
    </xf>
    <xf numFmtId="38" fontId="6" fillId="0" borderId="0" xfId="48" applyFont="1" applyAlignment="1" applyProtection="1">
      <alignment horizontal="distributed"/>
      <protection locked="0"/>
    </xf>
    <xf numFmtId="176" fontId="7" fillId="0" borderId="0" xfId="48" applyNumberFormat="1" applyFont="1" applyAlignment="1" applyProtection="1">
      <alignment/>
      <protection locked="0"/>
    </xf>
    <xf numFmtId="38" fontId="7" fillId="0" borderId="0" xfId="48" applyFont="1" applyAlignment="1" applyProtection="1">
      <alignment/>
      <protection/>
    </xf>
    <xf numFmtId="178" fontId="7" fillId="0" borderId="0" xfId="48" applyNumberFormat="1" applyFont="1" applyAlignment="1" applyProtection="1">
      <alignment/>
      <protection/>
    </xf>
    <xf numFmtId="178" fontId="7" fillId="0" borderId="0" xfId="48" applyNumberFormat="1" applyFont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distributed"/>
      <protection locked="0"/>
    </xf>
    <xf numFmtId="0" fontId="6" fillId="0" borderId="12" xfId="0" applyFont="1" applyBorder="1" applyAlignment="1" applyProtection="1">
      <alignment horizontal="left"/>
      <protection/>
    </xf>
    <xf numFmtId="38" fontId="6" fillId="0" borderId="13" xfId="48" applyFont="1" applyBorder="1" applyAlignment="1" applyProtection="1">
      <alignment horizontal="distributed"/>
      <protection locked="0"/>
    </xf>
    <xf numFmtId="38" fontId="6" fillId="0" borderId="14" xfId="48" applyFont="1" applyBorder="1" applyAlignment="1" applyProtection="1">
      <alignment/>
      <protection/>
    </xf>
    <xf numFmtId="176" fontId="6" fillId="0" borderId="12" xfId="48" applyNumberFormat="1" applyFont="1" applyBorder="1" applyAlignment="1" applyProtection="1">
      <alignment/>
      <protection locked="0"/>
    </xf>
    <xf numFmtId="38" fontId="6" fillId="0" borderId="12" xfId="48" applyFont="1" applyBorder="1" applyAlignment="1" applyProtection="1">
      <alignment/>
      <protection/>
    </xf>
    <xf numFmtId="178" fontId="6" fillId="0" borderId="12" xfId="48" applyNumberFormat="1" applyFont="1" applyBorder="1" applyAlignment="1" applyProtection="1">
      <alignment/>
      <protection/>
    </xf>
    <xf numFmtId="178" fontId="6" fillId="0" borderId="12" xfId="48" applyNumberFormat="1" applyFont="1" applyBorder="1" applyAlignment="1" applyProtection="1">
      <alignment/>
      <protection locked="0"/>
    </xf>
    <xf numFmtId="177" fontId="6" fillId="0" borderId="12" xfId="48" applyNumberFormat="1" applyFont="1" applyBorder="1" applyAlignment="1" applyProtection="1">
      <alignment/>
      <protection locked="0"/>
    </xf>
    <xf numFmtId="0" fontId="6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/>
    </xf>
    <xf numFmtId="178" fontId="7" fillId="0" borderId="10" xfId="48" applyNumberFormat="1" applyFont="1" applyBorder="1" applyAlignment="1" applyProtection="1">
      <alignment/>
      <protection/>
    </xf>
    <xf numFmtId="179" fontId="7" fillId="0" borderId="0" xfId="48" applyNumberFormat="1" applyFont="1" applyAlignment="1" applyProtection="1">
      <alignment/>
      <protection locked="0"/>
    </xf>
    <xf numFmtId="178" fontId="6" fillId="0" borderId="10" xfId="48" applyNumberFormat="1" applyFont="1" applyBorder="1" applyAlignment="1" applyProtection="1">
      <alignment/>
      <protection/>
    </xf>
    <xf numFmtId="179" fontId="6" fillId="0" borderId="0" xfId="48" applyNumberFormat="1" applyFont="1" applyAlignment="1" applyProtection="1">
      <alignment/>
      <protection locked="0"/>
    </xf>
    <xf numFmtId="178" fontId="6" fillId="0" borderId="14" xfId="48" applyNumberFormat="1" applyFont="1" applyBorder="1" applyAlignment="1" applyProtection="1">
      <alignment/>
      <protection/>
    </xf>
    <xf numFmtId="179" fontId="6" fillId="0" borderId="12" xfId="48" applyNumberFormat="1" applyFont="1" applyBorder="1" applyAlignment="1" applyProtection="1">
      <alignment/>
      <protection locked="0"/>
    </xf>
    <xf numFmtId="38" fontId="7" fillId="0" borderId="0" xfId="48" applyFont="1" applyAlignment="1" applyProtection="1">
      <alignment horizontal="distributed"/>
      <protection locked="0"/>
    </xf>
    <xf numFmtId="0" fontId="1" fillId="0" borderId="11" xfId="0" applyFont="1" applyBorder="1" applyAlignment="1">
      <alignment horizontal="distributed"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/>
    </xf>
    <xf numFmtId="58" fontId="6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SheetLayoutView="100" zoomScalePageLayoutView="0" workbookViewId="0" topLeftCell="C85">
      <selection activeCell="Q105" sqref="Q105"/>
    </sheetView>
  </sheetViews>
  <sheetFormatPr defaultColWidth="9.00390625" defaultRowHeight="13.5"/>
  <cols>
    <col min="1" max="1" width="3.875" style="5" customWidth="1"/>
    <col min="2" max="2" width="14.75390625" style="5" customWidth="1"/>
    <col min="3" max="3" width="10.125" style="5" customWidth="1"/>
    <col min="4" max="4" width="9.50390625" style="5" customWidth="1"/>
    <col min="5" max="5" width="8.875" style="5" customWidth="1"/>
    <col min="6" max="6" width="8.25390625" style="5" customWidth="1"/>
    <col min="7" max="7" width="10.125" style="5" customWidth="1"/>
    <col min="8" max="8" width="9.875" style="5" customWidth="1"/>
    <col min="9" max="9" width="9.00390625" style="5" customWidth="1"/>
    <col min="10" max="10" width="9.125" style="5" customWidth="1"/>
    <col min="11" max="11" width="10.125" style="5" customWidth="1"/>
    <col min="12" max="17" width="9.625" style="5" customWidth="1"/>
    <col min="18" max="16384" width="9.00390625" style="5" customWidth="1"/>
  </cols>
  <sheetData>
    <row r="1" spans="1:17" s="4" customFormat="1" ht="15.75" customHeight="1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</row>
    <row r="2" spans="2:17" ht="14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0">
        <v>24016</v>
      </c>
      <c r="Q2" s="70"/>
    </row>
    <row r="3" spans="1:17" s="7" customFormat="1" ht="10.5" customHeight="1" thickTop="1">
      <c r="A3" s="71" t="s">
        <v>0</v>
      </c>
      <c r="B3" s="72"/>
      <c r="C3" s="77" t="s">
        <v>1</v>
      </c>
      <c r="D3" s="78"/>
      <c r="E3" s="78"/>
      <c r="F3" s="72"/>
      <c r="G3" s="77" t="s">
        <v>2</v>
      </c>
      <c r="H3" s="78"/>
      <c r="I3" s="78"/>
      <c r="J3" s="72"/>
      <c r="K3" s="77" t="s">
        <v>3</v>
      </c>
      <c r="L3" s="78"/>
      <c r="M3" s="78"/>
      <c r="N3" s="72"/>
      <c r="O3" s="77" t="s">
        <v>4</v>
      </c>
      <c r="P3" s="80"/>
      <c r="Q3" s="80"/>
    </row>
    <row r="4" spans="1:17" s="7" customFormat="1" ht="10.5" customHeight="1">
      <c r="A4" s="73"/>
      <c r="B4" s="74"/>
      <c r="C4" s="79"/>
      <c r="D4" s="75"/>
      <c r="E4" s="75"/>
      <c r="F4" s="76"/>
      <c r="G4" s="79"/>
      <c r="H4" s="75"/>
      <c r="I4" s="75"/>
      <c r="J4" s="76"/>
      <c r="K4" s="79"/>
      <c r="L4" s="75"/>
      <c r="M4" s="75"/>
      <c r="N4" s="76"/>
      <c r="O4" s="65"/>
      <c r="P4" s="81"/>
      <c r="Q4" s="81"/>
    </row>
    <row r="5" spans="1:17" s="7" customFormat="1" ht="10.5" customHeight="1">
      <c r="A5" s="73"/>
      <c r="B5" s="74"/>
      <c r="C5" s="62" t="s">
        <v>5</v>
      </c>
      <c r="D5" s="62" t="s">
        <v>6</v>
      </c>
      <c r="E5" s="62" t="s">
        <v>7</v>
      </c>
      <c r="F5" s="62" t="s">
        <v>8</v>
      </c>
      <c r="G5" s="62" t="s">
        <v>9</v>
      </c>
      <c r="H5" s="62" t="s">
        <v>6</v>
      </c>
      <c r="I5" s="64" t="s">
        <v>7</v>
      </c>
      <c r="J5" s="67" t="s">
        <v>8</v>
      </c>
      <c r="K5" s="62" t="s">
        <v>9</v>
      </c>
      <c r="L5" s="62" t="s">
        <v>6</v>
      </c>
      <c r="M5" s="62" t="s">
        <v>7</v>
      </c>
      <c r="N5" s="62" t="s">
        <v>8</v>
      </c>
      <c r="O5" s="62" t="s">
        <v>6</v>
      </c>
      <c r="P5" s="62" t="s">
        <v>7</v>
      </c>
      <c r="Q5" s="64" t="s">
        <v>8</v>
      </c>
    </row>
    <row r="6" spans="1:17" s="7" customFormat="1" ht="10.5" customHeight="1">
      <c r="A6" s="75"/>
      <c r="B6" s="76"/>
      <c r="C6" s="66"/>
      <c r="D6" s="63"/>
      <c r="E6" s="63"/>
      <c r="F6" s="63"/>
      <c r="G6" s="66"/>
      <c r="H6" s="63"/>
      <c r="I6" s="65"/>
      <c r="J6" s="68"/>
      <c r="K6" s="66"/>
      <c r="L6" s="63"/>
      <c r="M6" s="63"/>
      <c r="N6" s="63"/>
      <c r="O6" s="63"/>
      <c r="P6" s="63"/>
      <c r="Q6" s="65"/>
    </row>
    <row r="7" spans="2:17" s="8" customFormat="1" ht="13.5" customHeight="1">
      <c r="B7" s="9"/>
      <c r="C7" s="10"/>
      <c r="D7" s="11"/>
      <c r="E7" s="11"/>
      <c r="F7" s="12"/>
      <c r="G7" s="13"/>
      <c r="H7" s="11"/>
      <c r="I7" s="11"/>
      <c r="J7" s="12"/>
      <c r="K7" s="14"/>
      <c r="L7" s="11"/>
      <c r="M7" s="11"/>
      <c r="N7" s="12"/>
      <c r="O7" s="15"/>
      <c r="P7" s="15"/>
      <c r="Q7" s="15"/>
    </row>
    <row r="8" spans="1:17" s="8" customFormat="1" ht="12.75" customHeight="1">
      <c r="A8" s="82" t="s">
        <v>10</v>
      </c>
      <c r="B8" s="61"/>
      <c r="C8" s="16">
        <f aca="true" t="shared" si="0" ref="C8:N8">SUM(C10+C12)</f>
        <v>1187480</v>
      </c>
      <c r="D8" s="11">
        <f t="shared" si="0"/>
        <v>329717</v>
      </c>
      <c r="E8" s="11">
        <f t="shared" si="0"/>
        <v>712658</v>
      </c>
      <c r="F8" s="11">
        <v>145105</v>
      </c>
      <c r="G8" s="11">
        <f t="shared" si="0"/>
        <v>559433</v>
      </c>
      <c r="H8" s="11">
        <f t="shared" si="0"/>
        <v>167790</v>
      </c>
      <c r="I8" s="11">
        <f t="shared" si="0"/>
        <v>324823</v>
      </c>
      <c r="J8" s="11">
        <f t="shared" si="0"/>
        <v>66820</v>
      </c>
      <c r="K8" s="17">
        <f t="shared" si="0"/>
        <v>628047</v>
      </c>
      <c r="L8" s="17">
        <f t="shared" si="0"/>
        <v>161927</v>
      </c>
      <c r="M8" s="17">
        <f t="shared" si="0"/>
        <v>387835</v>
      </c>
      <c r="N8" s="17">
        <f t="shared" si="0"/>
        <v>78285</v>
      </c>
      <c r="O8" s="15">
        <f>SUM(D8/C8)*100</f>
        <v>27.766109745006233</v>
      </c>
      <c r="P8" s="15">
        <f>SUM(E8/C8)*100</f>
        <v>60.01431603058578</v>
      </c>
      <c r="Q8" s="15">
        <f>SUM(F8/C8)*100</f>
        <v>12.21957422440799</v>
      </c>
    </row>
    <row r="9" spans="2:17" s="8" customFormat="1" ht="12.75" customHeight="1">
      <c r="B9" s="9"/>
      <c r="C9" s="10"/>
      <c r="D9" s="11"/>
      <c r="E9" s="11"/>
      <c r="F9" s="12"/>
      <c r="G9" s="14"/>
      <c r="H9" s="11"/>
      <c r="I9" s="11"/>
      <c r="J9" s="12"/>
      <c r="K9" s="18"/>
      <c r="L9" s="17"/>
      <c r="M9" s="17"/>
      <c r="N9" s="18"/>
      <c r="O9" s="15"/>
      <c r="P9" s="15"/>
      <c r="Q9" s="15"/>
    </row>
    <row r="10" spans="1:17" s="8" customFormat="1" ht="13.5" customHeight="1">
      <c r="A10" s="82" t="s">
        <v>11</v>
      </c>
      <c r="B10" s="61"/>
      <c r="C10" s="16">
        <f>SUM(C14:C23)</f>
        <v>682512</v>
      </c>
      <c r="D10" s="11">
        <f>SUM(D14:D23)</f>
        <v>178387</v>
      </c>
      <c r="E10" s="11">
        <f>SUM(E14:E23)</f>
        <v>428226</v>
      </c>
      <c r="F10" s="11">
        <v>75901</v>
      </c>
      <c r="G10" s="11">
        <f aca="true" t="shared" si="1" ref="G10:N10">SUM(G14:G23)</f>
        <v>319079</v>
      </c>
      <c r="H10" s="11">
        <f t="shared" si="1"/>
        <v>90649</v>
      </c>
      <c r="I10" s="11">
        <f t="shared" si="1"/>
        <v>193865</v>
      </c>
      <c r="J10" s="11">
        <f t="shared" si="1"/>
        <v>34565</v>
      </c>
      <c r="K10" s="17">
        <f t="shared" si="1"/>
        <v>363433</v>
      </c>
      <c r="L10" s="17">
        <f t="shared" si="1"/>
        <v>87738</v>
      </c>
      <c r="M10" s="17">
        <f t="shared" si="1"/>
        <v>234361</v>
      </c>
      <c r="N10" s="17">
        <f t="shared" si="1"/>
        <v>41334</v>
      </c>
      <c r="O10" s="15">
        <f>SUM(D10/C10)*100</f>
        <v>26.13682982863305</v>
      </c>
      <c r="P10" s="15">
        <v>62.8</v>
      </c>
      <c r="Q10" s="15">
        <f>SUM(F10/C10)*100</f>
        <v>11.120830109946784</v>
      </c>
    </row>
    <row r="11" spans="2:17" s="8" customFormat="1" ht="6.75" customHeight="1">
      <c r="B11" s="9"/>
      <c r="C11" s="10"/>
      <c r="D11" s="11"/>
      <c r="E11" s="11"/>
      <c r="F11" s="12"/>
      <c r="G11" s="14"/>
      <c r="H11" s="11"/>
      <c r="I11" s="11"/>
      <c r="J11" s="12"/>
      <c r="K11" s="18"/>
      <c r="L11" s="17"/>
      <c r="M11" s="17"/>
      <c r="N11" s="18"/>
      <c r="O11" s="15"/>
      <c r="P11" s="15"/>
      <c r="Q11" s="15"/>
    </row>
    <row r="12" spans="1:17" s="8" customFormat="1" ht="18" customHeight="1">
      <c r="A12" s="82" t="s">
        <v>12</v>
      </c>
      <c r="B12" s="61"/>
      <c r="C12" s="16">
        <f>SUM(C25+C30+C37+C41+C47+C57+C67+C77+C82+C86+C93+C99)</f>
        <v>504968</v>
      </c>
      <c r="D12" s="11">
        <f>SUM(D25+D30+D37+D41+D47+D57+D67+D77+D82+D86+D93+D99)</f>
        <v>151330</v>
      </c>
      <c r="E12" s="11">
        <f aca="true" t="shared" si="2" ref="E12:N12">SUM(E25+E30+E37+E41+E47+E57+E67+E77+E82+E86+E93+E99)</f>
        <v>284432</v>
      </c>
      <c r="F12" s="11">
        <f t="shared" si="2"/>
        <v>69206</v>
      </c>
      <c r="G12" s="11">
        <f t="shared" si="2"/>
        <v>240354</v>
      </c>
      <c r="H12" s="11">
        <f t="shared" si="2"/>
        <v>77141</v>
      </c>
      <c r="I12" s="11">
        <f t="shared" si="2"/>
        <v>130958</v>
      </c>
      <c r="J12" s="11">
        <f t="shared" si="2"/>
        <v>32255</v>
      </c>
      <c r="K12" s="11">
        <f t="shared" si="2"/>
        <v>264614</v>
      </c>
      <c r="L12" s="11">
        <v>74189</v>
      </c>
      <c r="M12" s="11">
        <v>153474</v>
      </c>
      <c r="N12" s="11">
        <f t="shared" si="2"/>
        <v>36951</v>
      </c>
      <c r="O12" s="15">
        <f>SUM(D12/C12)*100</f>
        <v>29.96823561096941</v>
      </c>
      <c r="P12" s="15">
        <f>SUM(E12/C12)*100</f>
        <v>56.326737535843854</v>
      </c>
      <c r="Q12" s="15">
        <f>SUM(F12/C12)*100</f>
        <v>13.705026853186736</v>
      </c>
    </row>
    <row r="13" spans="2:17" ht="12.75" customHeight="1">
      <c r="B13" s="19"/>
      <c r="C13" s="20"/>
      <c r="D13" s="21"/>
      <c r="E13" s="21"/>
      <c r="F13" s="22"/>
      <c r="G13" s="23"/>
      <c r="H13" s="21"/>
      <c r="I13" s="21"/>
      <c r="J13" s="22"/>
      <c r="K13" s="24"/>
      <c r="L13" s="25"/>
      <c r="M13" s="25"/>
      <c r="N13" s="24"/>
      <c r="O13" s="26"/>
      <c r="P13" s="26"/>
      <c r="Q13" s="26"/>
    </row>
    <row r="14" spans="1:17" ht="18" customHeight="1">
      <c r="A14" s="27"/>
      <c r="B14" s="28" t="s">
        <v>13</v>
      </c>
      <c r="C14" s="29">
        <f>SUM(D14:F14)</f>
        <v>226417</v>
      </c>
      <c r="D14" s="30">
        <v>58321</v>
      </c>
      <c r="E14" s="30">
        <v>146442</v>
      </c>
      <c r="F14" s="30">
        <v>21654</v>
      </c>
      <c r="G14" s="31">
        <v>108180</v>
      </c>
      <c r="H14" s="30">
        <v>29606</v>
      </c>
      <c r="I14" s="30">
        <v>68675</v>
      </c>
      <c r="J14" s="30">
        <v>9899</v>
      </c>
      <c r="K14" s="32">
        <v>118237</v>
      </c>
      <c r="L14" s="33">
        <v>28715</v>
      </c>
      <c r="M14" s="33">
        <v>77767</v>
      </c>
      <c r="N14" s="33">
        <v>11755</v>
      </c>
      <c r="O14" s="34">
        <f>SUM(D14/C14)*100</f>
        <v>25.758224868274027</v>
      </c>
      <c r="P14" s="34">
        <f>SUM(E14/C14)*100</f>
        <v>64.67800562678597</v>
      </c>
      <c r="Q14" s="34">
        <f>SUM(F14/C14)*100</f>
        <v>9.563769504940002</v>
      </c>
    </row>
    <row r="15" spans="1:17" ht="18" customHeight="1">
      <c r="A15" s="27"/>
      <c r="B15" s="35" t="s">
        <v>14</v>
      </c>
      <c r="C15" s="29">
        <f>SUM(D15:F15)</f>
        <v>118938</v>
      </c>
      <c r="D15" s="30">
        <v>26594</v>
      </c>
      <c r="E15" s="30">
        <v>79262</v>
      </c>
      <c r="F15" s="30">
        <v>13082</v>
      </c>
      <c r="G15" s="31">
        <v>52977</v>
      </c>
      <c r="H15" s="30">
        <v>13534</v>
      </c>
      <c r="I15" s="30">
        <v>33549</v>
      </c>
      <c r="J15" s="30">
        <v>5894</v>
      </c>
      <c r="K15" s="32">
        <v>65961</v>
      </c>
      <c r="L15" s="33">
        <v>13060</v>
      </c>
      <c r="M15" s="33">
        <v>45713</v>
      </c>
      <c r="N15" s="33">
        <v>7188</v>
      </c>
      <c r="O15" s="34">
        <f aca="true" t="shared" si="3" ref="O15:O23">SUM(D15/C15)*100</f>
        <v>22.35954867241756</v>
      </c>
      <c r="P15" s="34">
        <f aca="true" t="shared" si="4" ref="P15:P23">SUM(E15/C15)*100</f>
        <v>66.64144344112059</v>
      </c>
      <c r="Q15" s="34">
        <f aca="true" t="shared" si="5" ref="Q15:Q23">SUM(F15/C15)*100</f>
        <v>10.999007886461854</v>
      </c>
    </row>
    <row r="16" spans="1:17" ht="18" customHeight="1">
      <c r="A16" s="27"/>
      <c r="B16" s="35" t="s">
        <v>15</v>
      </c>
      <c r="C16" s="29">
        <f>SUM(D16:F16)</f>
        <v>58371</v>
      </c>
      <c r="D16" s="30">
        <v>14637</v>
      </c>
      <c r="E16" s="30">
        <v>36531</v>
      </c>
      <c r="F16" s="30">
        <v>7203</v>
      </c>
      <c r="G16" s="31">
        <v>26526</v>
      </c>
      <c r="H16" s="30">
        <v>7377</v>
      </c>
      <c r="I16" s="30">
        <v>15908</v>
      </c>
      <c r="J16" s="30">
        <v>3241</v>
      </c>
      <c r="K16" s="32">
        <v>31845</v>
      </c>
      <c r="L16" s="33">
        <v>7260</v>
      </c>
      <c r="M16" s="33">
        <v>20623</v>
      </c>
      <c r="N16" s="33">
        <v>3962</v>
      </c>
      <c r="O16" s="34">
        <f t="shared" si="3"/>
        <v>25.07580819242432</v>
      </c>
      <c r="P16" s="34">
        <f t="shared" si="4"/>
        <v>62.58415994243717</v>
      </c>
      <c r="Q16" s="34">
        <f t="shared" si="5"/>
        <v>12.34003186513851</v>
      </c>
    </row>
    <row r="17" spans="1:17" ht="18" customHeight="1">
      <c r="A17" s="27"/>
      <c r="B17" s="35" t="s">
        <v>16</v>
      </c>
      <c r="C17" s="29">
        <f>SUM(D17:F17)</f>
        <v>66787</v>
      </c>
      <c r="D17" s="30">
        <v>19680</v>
      </c>
      <c r="E17" s="30">
        <v>39568</v>
      </c>
      <c r="F17" s="30">
        <v>7539</v>
      </c>
      <c r="G17" s="31">
        <v>31218</v>
      </c>
      <c r="H17" s="30">
        <v>10009</v>
      </c>
      <c r="I17" s="30">
        <v>17757</v>
      </c>
      <c r="J17" s="30">
        <v>3452</v>
      </c>
      <c r="K17" s="32">
        <v>35569</v>
      </c>
      <c r="L17" s="33">
        <v>9671</v>
      </c>
      <c r="M17" s="33">
        <v>21811</v>
      </c>
      <c r="N17" s="33">
        <v>4087</v>
      </c>
      <c r="O17" s="34">
        <f t="shared" si="3"/>
        <v>29.46681240361148</v>
      </c>
      <c r="P17" s="34">
        <f t="shared" si="4"/>
        <v>59.245062661895275</v>
      </c>
      <c r="Q17" s="34">
        <f t="shared" si="5"/>
        <v>11.28812493449324</v>
      </c>
    </row>
    <row r="18" spans="1:17" ht="18" customHeight="1">
      <c r="A18" s="27"/>
      <c r="B18" s="35" t="s">
        <v>17</v>
      </c>
      <c r="C18" s="29">
        <f aca="true" t="shared" si="6" ref="C18:C23">SUM(D18:F18)</f>
        <v>51145</v>
      </c>
      <c r="D18" s="30">
        <v>13336</v>
      </c>
      <c r="E18" s="30">
        <v>31954</v>
      </c>
      <c r="F18" s="30">
        <v>5855</v>
      </c>
      <c r="G18" s="31">
        <v>23903</v>
      </c>
      <c r="H18" s="30">
        <v>6785</v>
      </c>
      <c r="I18" s="30">
        <v>14468</v>
      </c>
      <c r="J18" s="30">
        <v>2650</v>
      </c>
      <c r="K18" s="32">
        <v>27242</v>
      </c>
      <c r="L18" s="33">
        <v>6551</v>
      </c>
      <c r="M18" s="33">
        <v>17486</v>
      </c>
      <c r="N18" s="33">
        <v>3205</v>
      </c>
      <c r="O18" s="34">
        <f t="shared" si="3"/>
        <v>26.074885130511294</v>
      </c>
      <c r="P18" s="34">
        <f t="shared" si="4"/>
        <v>62.47727050542575</v>
      </c>
      <c r="Q18" s="34">
        <f t="shared" si="5"/>
        <v>11.447844364062957</v>
      </c>
    </row>
    <row r="19" spans="1:17" ht="18" customHeight="1">
      <c r="A19" s="27"/>
      <c r="B19" s="35" t="s">
        <v>18</v>
      </c>
      <c r="C19" s="29">
        <f t="shared" si="6"/>
        <v>42731</v>
      </c>
      <c r="D19" s="30">
        <v>11928</v>
      </c>
      <c r="E19" s="30">
        <v>25354</v>
      </c>
      <c r="F19" s="30">
        <v>5449</v>
      </c>
      <c r="G19" s="31">
        <v>20311</v>
      </c>
      <c r="H19" s="30">
        <v>6037</v>
      </c>
      <c r="I19" s="30">
        <v>11804</v>
      </c>
      <c r="J19" s="30">
        <v>2470</v>
      </c>
      <c r="K19" s="32">
        <v>22420</v>
      </c>
      <c r="L19" s="33">
        <v>5891</v>
      </c>
      <c r="M19" s="33">
        <v>13550</v>
      </c>
      <c r="N19" s="33">
        <v>2979</v>
      </c>
      <c r="O19" s="34">
        <f t="shared" si="3"/>
        <v>27.914160679600293</v>
      </c>
      <c r="P19" s="34">
        <f t="shared" si="4"/>
        <v>59.33397299384522</v>
      </c>
      <c r="Q19" s="34">
        <f t="shared" si="5"/>
        <v>12.751866326554492</v>
      </c>
    </row>
    <row r="20" spans="1:17" ht="18" customHeight="1">
      <c r="A20" s="27"/>
      <c r="B20" s="35" t="s">
        <v>19</v>
      </c>
      <c r="C20" s="29">
        <f t="shared" si="6"/>
        <v>36870</v>
      </c>
      <c r="D20" s="30">
        <v>11021</v>
      </c>
      <c r="E20" s="30">
        <v>21973</v>
      </c>
      <c r="F20" s="30">
        <v>3876</v>
      </c>
      <c r="G20" s="31">
        <v>17831</v>
      </c>
      <c r="H20" s="30">
        <v>5577</v>
      </c>
      <c r="I20" s="30">
        <v>10503</v>
      </c>
      <c r="J20" s="30">
        <v>1751</v>
      </c>
      <c r="K20" s="32">
        <v>19039</v>
      </c>
      <c r="L20" s="33">
        <v>5444</v>
      </c>
      <c r="M20" s="33">
        <v>11470</v>
      </c>
      <c r="N20" s="33">
        <v>2125</v>
      </c>
      <c r="O20" s="34">
        <f t="shared" si="3"/>
        <v>29.89151071331706</v>
      </c>
      <c r="P20" s="34">
        <f t="shared" si="4"/>
        <v>59.595877407106045</v>
      </c>
      <c r="Q20" s="34">
        <f t="shared" si="5"/>
        <v>10.512611879576891</v>
      </c>
    </row>
    <row r="21" spans="1:17" ht="18" customHeight="1">
      <c r="A21" s="27"/>
      <c r="B21" s="35" t="s">
        <v>20</v>
      </c>
      <c r="C21" s="29">
        <f t="shared" si="6"/>
        <v>30866</v>
      </c>
      <c r="D21" s="30">
        <v>8950</v>
      </c>
      <c r="E21" s="30">
        <v>17911</v>
      </c>
      <c r="F21" s="30">
        <v>4005</v>
      </c>
      <c r="G21" s="31">
        <v>14310</v>
      </c>
      <c r="H21" s="30">
        <v>4541</v>
      </c>
      <c r="I21" s="30">
        <v>7887</v>
      </c>
      <c r="J21" s="30">
        <v>1882</v>
      </c>
      <c r="K21" s="32">
        <v>16556</v>
      </c>
      <c r="L21" s="33">
        <v>4409</v>
      </c>
      <c r="M21" s="33">
        <v>10024</v>
      </c>
      <c r="N21" s="33">
        <v>2123</v>
      </c>
      <c r="O21" s="34">
        <f t="shared" si="3"/>
        <v>28.996306615693644</v>
      </c>
      <c r="P21" s="34">
        <f t="shared" si="4"/>
        <v>58.02825115013284</v>
      </c>
      <c r="Q21" s="34">
        <f t="shared" si="5"/>
        <v>12.975442234173522</v>
      </c>
    </row>
    <row r="22" spans="1:17" ht="18" customHeight="1">
      <c r="A22" s="27"/>
      <c r="B22" s="35" t="s">
        <v>21</v>
      </c>
      <c r="C22" s="29">
        <f t="shared" si="6"/>
        <v>25138</v>
      </c>
      <c r="D22" s="30">
        <v>6874</v>
      </c>
      <c r="E22" s="30">
        <v>14515</v>
      </c>
      <c r="F22" s="30">
        <v>3749</v>
      </c>
      <c r="G22" s="31">
        <v>11820</v>
      </c>
      <c r="H22" s="30">
        <v>3580</v>
      </c>
      <c r="I22" s="30">
        <v>6513</v>
      </c>
      <c r="J22" s="30">
        <v>1727</v>
      </c>
      <c r="K22" s="32">
        <v>13318</v>
      </c>
      <c r="L22" s="33">
        <v>3294</v>
      </c>
      <c r="M22" s="33">
        <v>8002</v>
      </c>
      <c r="N22" s="33">
        <v>2022</v>
      </c>
      <c r="O22" s="34">
        <f t="shared" si="3"/>
        <v>27.345055294772852</v>
      </c>
      <c r="P22" s="34">
        <f t="shared" si="4"/>
        <v>57.741268199538546</v>
      </c>
      <c r="Q22" s="34">
        <v>15</v>
      </c>
    </row>
    <row r="23" spans="1:17" ht="18" customHeight="1">
      <c r="A23" s="27"/>
      <c r="B23" s="35" t="s">
        <v>22</v>
      </c>
      <c r="C23" s="29">
        <f t="shared" si="6"/>
        <v>25249</v>
      </c>
      <c r="D23" s="30">
        <v>7046</v>
      </c>
      <c r="E23" s="30">
        <v>14716</v>
      </c>
      <c r="F23" s="30">
        <v>3487</v>
      </c>
      <c r="G23" s="31">
        <v>12003</v>
      </c>
      <c r="H23" s="30">
        <v>3603</v>
      </c>
      <c r="I23" s="30">
        <v>6801</v>
      </c>
      <c r="J23" s="30">
        <v>1599</v>
      </c>
      <c r="K23" s="32">
        <v>13246</v>
      </c>
      <c r="L23" s="33">
        <v>3443</v>
      </c>
      <c r="M23" s="33">
        <v>7915</v>
      </c>
      <c r="N23" s="33">
        <v>1888</v>
      </c>
      <c r="O23" s="34">
        <f t="shared" si="3"/>
        <v>27.906055685373676</v>
      </c>
      <c r="P23" s="34">
        <f t="shared" si="4"/>
        <v>58.2834963760941</v>
      </c>
      <c r="Q23" s="34">
        <f t="shared" si="5"/>
        <v>13.810447938532219</v>
      </c>
    </row>
    <row r="24" spans="3:17" ht="14.25" customHeight="1">
      <c r="C24" s="29"/>
      <c r="D24" s="30"/>
      <c r="E24" s="30"/>
      <c r="F24" s="30"/>
      <c r="G24" s="31"/>
      <c r="H24" s="30"/>
      <c r="I24" s="30"/>
      <c r="J24" s="30"/>
      <c r="K24" s="32"/>
      <c r="L24" s="33"/>
      <c r="M24" s="33"/>
      <c r="N24" s="33"/>
      <c r="O24" s="34"/>
      <c r="P24" s="34"/>
      <c r="Q24" s="34"/>
    </row>
    <row r="25" spans="1:17" s="8" customFormat="1" ht="18" customHeight="1">
      <c r="A25" s="60" t="s">
        <v>23</v>
      </c>
      <c r="B25" s="69"/>
      <c r="C25" s="16">
        <f>SUM(C26:C28)</f>
        <v>16429</v>
      </c>
      <c r="D25" s="36">
        <f>SUM(D26:D28)</f>
        <v>4980</v>
      </c>
      <c r="E25" s="36">
        <f aca="true" t="shared" si="7" ref="E25:K25">SUM(E26:E28)</f>
        <v>8672</v>
      </c>
      <c r="F25" s="36">
        <f t="shared" si="7"/>
        <v>2777</v>
      </c>
      <c r="G25" s="37">
        <f t="shared" si="7"/>
        <v>7684</v>
      </c>
      <c r="H25" s="36">
        <f t="shared" si="7"/>
        <v>2502</v>
      </c>
      <c r="I25" s="36">
        <f t="shared" si="7"/>
        <v>3931</v>
      </c>
      <c r="J25" s="36">
        <f t="shared" si="7"/>
        <v>1251</v>
      </c>
      <c r="K25" s="38">
        <f t="shared" si="7"/>
        <v>8745</v>
      </c>
      <c r="L25" s="39">
        <f>SUM(L26:L28)</f>
        <v>2478</v>
      </c>
      <c r="M25" s="39">
        <f>SUM(M26:M28)</f>
        <v>4741</v>
      </c>
      <c r="N25" s="39">
        <f>SUM(N26:N28)</f>
        <v>1526</v>
      </c>
      <c r="O25" s="40">
        <f aca="true" t="shared" si="8" ref="O25:O48">SUM(D25/C25)*100</f>
        <v>30.312252723841986</v>
      </c>
      <c r="P25" s="40">
        <f aca="true" t="shared" si="9" ref="P25:P48">SUM(E25/C25)*100</f>
        <v>52.784709964087895</v>
      </c>
      <c r="Q25" s="40">
        <f aca="true" t="shared" si="10" ref="Q25:Q48">SUM(F25/C25)*100</f>
        <v>16.903037312070122</v>
      </c>
    </row>
    <row r="26" spans="1:17" ht="18" customHeight="1">
      <c r="A26" s="27"/>
      <c r="B26" s="35" t="s">
        <v>24</v>
      </c>
      <c r="C26" s="29">
        <f>SUM(D26:F26)</f>
        <v>3756</v>
      </c>
      <c r="D26" s="30">
        <v>1146</v>
      </c>
      <c r="E26" s="30">
        <v>2039</v>
      </c>
      <c r="F26" s="30">
        <v>571</v>
      </c>
      <c r="G26" s="31">
        <v>1771</v>
      </c>
      <c r="H26" s="30">
        <v>568</v>
      </c>
      <c r="I26" s="30">
        <v>940</v>
      </c>
      <c r="J26" s="30">
        <v>263</v>
      </c>
      <c r="K26" s="32">
        <v>1985</v>
      </c>
      <c r="L26" s="33">
        <v>578</v>
      </c>
      <c r="M26" s="33">
        <v>1099</v>
      </c>
      <c r="N26" s="33">
        <v>308</v>
      </c>
      <c r="O26" s="34">
        <f t="shared" si="8"/>
        <v>30.5111821086262</v>
      </c>
      <c r="P26" s="34">
        <f t="shared" si="9"/>
        <v>54.28647497337593</v>
      </c>
      <c r="Q26" s="34">
        <f t="shared" si="10"/>
        <v>15.202342917997871</v>
      </c>
    </row>
    <row r="27" spans="1:17" ht="18" customHeight="1">
      <c r="A27" s="27"/>
      <c r="B27" s="35" t="s">
        <v>25</v>
      </c>
      <c r="C27" s="29">
        <f>SUM(D27:F27)</f>
        <v>6291</v>
      </c>
      <c r="D27" s="30">
        <v>1828</v>
      </c>
      <c r="E27" s="30">
        <v>3301</v>
      </c>
      <c r="F27" s="30">
        <v>1162</v>
      </c>
      <c r="G27" s="31">
        <v>2932</v>
      </c>
      <c r="H27" s="30">
        <v>913</v>
      </c>
      <c r="I27" s="30">
        <v>1489</v>
      </c>
      <c r="J27" s="30">
        <v>530</v>
      </c>
      <c r="K27" s="32">
        <v>3359</v>
      </c>
      <c r="L27" s="33">
        <v>915</v>
      </c>
      <c r="M27" s="33">
        <v>1812</v>
      </c>
      <c r="N27" s="33">
        <v>632</v>
      </c>
      <c r="O27" s="34">
        <f t="shared" si="8"/>
        <v>29.057383563821332</v>
      </c>
      <c r="P27" s="34">
        <f t="shared" si="9"/>
        <v>52.471785089810844</v>
      </c>
      <c r="Q27" s="34">
        <v>18.4</v>
      </c>
    </row>
    <row r="28" spans="1:17" ht="18" customHeight="1">
      <c r="A28" s="27"/>
      <c r="B28" s="35" t="s">
        <v>26</v>
      </c>
      <c r="C28" s="29">
        <f>SUM(D28:F28)</f>
        <v>6382</v>
      </c>
      <c r="D28" s="30">
        <v>2006</v>
      </c>
      <c r="E28" s="30">
        <v>3332</v>
      </c>
      <c r="F28" s="30">
        <v>1044</v>
      </c>
      <c r="G28" s="31">
        <v>2981</v>
      </c>
      <c r="H28" s="30">
        <v>1021</v>
      </c>
      <c r="I28" s="30">
        <v>1502</v>
      </c>
      <c r="J28" s="30">
        <v>458</v>
      </c>
      <c r="K28" s="32">
        <v>3401</v>
      </c>
      <c r="L28" s="33">
        <v>985</v>
      </c>
      <c r="M28" s="33">
        <v>1830</v>
      </c>
      <c r="N28" s="33">
        <v>586</v>
      </c>
      <c r="O28" s="34">
        <f t="shared" si="8"/>
        <v>31.432152930115954</v>
      </c>
      <c r="P28" s="34">
        <f t="shared" si="9"/>
        <v>52.209338765277344</v>
      </c>
      <c r="Q28" s="34">
        <f t="shared" si="10"/>
        <v>16.358508304606705</v>
      </c>
    </row>
    <row r="29" spans="1:17" ht="14.25" customHeight="1">
      <c r="A29" s="41"/>
      <c r="C29" s="29"/>
      <c r="D29" s="30"/>
      <c r="E29" s="30"/>
      <c r="F29" s="30"/>
      <c r="G29" s="31"/>
      <c r="H29" s="30"/>
      <c r="I29" s="30"/>
      <c r="J29" s="30"/>
      <c r="K29" s="32"/>
      <c r="L29" s="33"/>
      <c r="M29" s="33"/>
      <c r="N29" s="33"/>
      <c r="O29" s="34"/>
      <c r="P29" s="34"/>
      <c r="Q29" s="34"/>
    </row>
    <row r="30" spans="1:17" s="8" customFormat="1" ht="18" customHeight="1">
      <c r="A30" s="60" t="s">
        <v>27</v>
      </c>
      <c r="B30" s="69"/>
      <c r="C30" s="16">
        <f>SUM(C31:C35)</f>
        <v>55881</v>
      </c>
      <c r="D30" s="36">
        <f aca="true" t="shared" si="11" ref="D30:N30">SUM(D31:D35)</f>
        <v>16327</v>
      </c>
      <c r="E30" s="36">
        <f t="shared" si="11"/>
        <v>30918</v>
      </c>
      <c r="F30" s="36">
        <f t="shared" si="11"/>
        <v>8636</v>
      </c>
      <c r="G30" s="37">
        <f t="shared" si="11"/>
        <v>26388</v>
      </c>
      <c r="H30" s="36">
        <f t="shared" si="11"/>
        <v>8275</v>
      </c>
      <c r="I30" s="36">
        <f t="shared" si="11"/>
        <v>14088</v>
      </c>
      <c r="J30" s="36">
        <f t="shared" si="11"/>
        <v>4025</v>
      </c>
      <c r="K30" s="38">
        <f t="shared" si="11"/>
        <v>29493</v>
      </c>
      <c r="L30" s="39">
        <f>SUM(L31:L35)</f>
        <v>8052</v>
      </c>
      <c r="M30" s="39">
        <f>SUM(M31:M35)</f>
        <v>16830</v>
      </c>
      <c r="N30" s="39">
        <f t="shared" si="11"/>
        <v>4611</v>
      </c>
      <c r="O30" s="40">
        <f t="shared" si="8"/>
        <v>29.21744421180723</v>
      </c>
      <c r="P30" s="40">
        <f t="shared" si="9"/>
        <v>55.328286895366944</v>
      </c>
      <c r="Q30" s="40">
        <f t="shared" si="10"/>
        <v>15.454268892825826</v>
      </c>
    </row>
    <row r="31" spans="1:17" ht="17.25" customHeight="1">
      <c r="A31" s="27"/>
      <c r="B31" s="35" t="s">
        <v>28</v>
      </c>
      <c r="C31" s="29">
        <f>SUM(D31:F31)</f>
        <v>9641</v>
      </c>
      <c r="D31" s="30">
        <v>2868</v>
      </c>
      <c r="E31" s="30">
        <v>5138</v>
      </c>
      <c r="F31" s="30">
        <v>1635</v>
      </c>
      <c r="G31" s="31">
        <v>4464</v>
      </c>
      <c r="H31" s="30">
        <v>1434</v>
      </c>
      <c r="I31" s="30">
        <v>2288</v>
      </c>
      <c r="J31" s="30">
        <v>742</v>
      </c>
      <c r="K31" s="32">
        <v>5177</v>
      </c>
      <c r="L31" s="33">
        <v>1434</v>
      </c>
      <c r="M31" s="33">
        <v>2850</v>
      </c>
      <c r="N31" s="33">
        <v>893</v>
      </c>
      <c r="O31" s="34">
        <f t="shared" si="8"/>
        <v>29.747951457317708</v>
      </c>
      <c r="P31" s="34">
        <f t="shared" si="9"/>
        <v>53.293226843688416</v>
      </c>
      <c r="Q31" s="34">
        <f t="shared" si="10"/>
        <v>16.95882169899388</v>
      </c>
    </row>
    <row r="32" spans="1:17" ht="18" customHeight="1">
      <c r="A32" s="27"/>
      <c r="B32" s="35" t="s">
        <v>29</v>
      </c>
      <c r="C32" s="29">
        <f>SUM(D32:F32)</f>
        <v>3865</v>
      </c>
      <c r="D32" s="30">
        <v>1245</v>
      </c>
      <c r="E32" s="30">
        <v>2041</v>
      </c>
      <c r="F32" s="30">
        <v>579</v>
      </c>
      <c r="G32" s="31">
        <v>1820</v>
      </c>
      <c r="H32" s="30">
        <v>627</v>
      </c>
      <c r="I32" s="30">
        <v>950</v>
      </c>
      <c r="J32" s="30">
        <v>243</v>
      </c>
      <c r="K32" s="32">
        <v>2045</v>
      </c>
      <c r="L32" s="33">
        <v>618</v>
      </c>
      <c r="M32" s="33">
        <v>1091</v>
      </c>
      <c r="N32" s="33">
        <v>336</v>
      </c>
      <c r="O32" s="34">
        <f t="shared" si="8"/>
        <v>32.21216041397154</v>
      </c>
      <c r="P32" s="34">
        <f t="shared" si="9"/>
        <v>52.80724450194049</v>
      </c>
      <c r="Q32" s="34">
        <f t="shared" si="10"/>
        <v>14.98059508408797</v>
      </c>
    </row>
    <row r="33" spans="1:17" ht="18" customHeight="1">
      <c r="A33" s="27"/>
      <c r="B33" s="35" t="s">
        <v>30</v>
      </c>
      <c r="C33" s="29">
        <f>SUM(D33:F33)</f>
        <v>21932</v>
      </c>
      <c r="D33" s="30">
        <v>6210</v>
      </c>
      <c r="E33" s="30">
        <v>12378</v>
      </c>
      <c r="F33" s="30">
        <v>3344</v>
      </c>
      <c r="G33" s="31">
        <v>10385</v>
      </c>
      <c r="H33" s="30">
        <v>3211</v>
      </c>
      <c r="I33" s="30">
        <v>5601</v>
      </c>
      <c r="J33" s="30">
        <v>1573</v>
      </c>
      <c r="K33" s="32">
        <v>11547</v>
      </c>
      <c r="L33" s="33">
        <v>2999</v>
      </c>
      <c r="M33" s="33">
        <v>6777</v>
      </c>
      <c r="N33" s="33">
        <v>1771</v>
      </c>
      <c r="O33" s="34">
        <f t="shared" si="8"/>
        <v>28.314791172715665</v>
      </c>
      <c r="P33" s="34">
        <f t="shared" si="9"/>
        <v>56.43808134233084</v>
      </c>
      <c r="Q33" s="34">
        <v>15.3</v>
      </c>
    </row>
    <row r="34" spans="1:17" ht="18" customHeight="1">
      <c r="A34" s="27"/>
      <c r="B34" s="35" t="s">
        <v>31</v>
      </c>
      <c r="C34" s="29">
        <f>SUM(D34:F34)</f>
        <v>6684</v>
      </c>
      <c r="D34" s="30">
        <v>1940</v>
      </c>
      <c r="E34" s="30">
        <v>3655</v>
      </c>
      <c r="F34" s="30">
        <v>1089</v>
      </c>
      <c r="G34" s="31">
        <v>3198</v>
      </c>
      <c r="H34" s="30">
        <v>971</v>
      </c>
      <c r="I34" s="30">
        <v>1706</v>
      </c>
      <c r="J34" s="30">
        <v>521</v>
      </c>
      <c r="K34" s="32">
        <v>3486</v>
      </c>
      <c r="L34" s="33">
        <v>969</v>
      </c>
      <c r="M34" s="33">
        <v>1949</v>
      </c>
      <c r="N34" s="33">
        <v>568</v>
      </c>
      <c r="O34" s="34">
        <f t="shared" si="8"/>
        <v>29.024536205864752</v>
      </c>
      <c r="P34" s="34">
        <f t="shared" si="9"/>
        <v>54.68282465589467</v>
      </c>
      <c r="Q34" s="34">
        <f t="shared" si="10"/>
        <v>16.292639138240574</v>
      </c>
    </row>
    <row r="35" spans="1:17" ht="18" customHeight="1">
      <c r="A35" s="27"/>
      <c r="B35" s="35" t="s">
        <v>32</v>
      </c>
      <c r="C35" s="29">
        <f>SUM(D35:F35)</f>
        <v>13759</v>
      </c>
      <c r="D35" s="30">
        <v>4064</v>
      </c>
      <c r="E35" s="30">
        <v>7706</v>
      </c>
      <c r="F35" s="30">
        <v>1989</v>
      </c>
      <c r="G35" s="31">
        <v>6521</v>
      </c>
      <c r="H35" s="30">
        <v>2032</v>
      </c>
      <c r="I35" s="30">
        <v>3543</v>
      </c>
      <c r="J35" s="30">
        <v>946</v>
      </c>
      <c r="K35" s="32">
        <v>7238</v>
      </c>
      <c r="L35" s="33">
        <v>2032</v>
      </c>
      <c r="M35" s="33">
        <v>4163</v>
      </c>
      <c r="N35" s="33">
        <v>1043</v>
      </c>
      <c r="O35" s="34">
        <f t="shared" si="8"/>
        <v>29.537030307435135</v>
      </c>
      <c r="P35" s="34">
        <f t="shared" si="9"/>
        <v>56.00697725125372</v>
      </c>
      <c r="Q35" s="34">
        <f t="shared" si="10"/>
        <v>14.45599244131114</v>
      </c>
    </row>
    <row r="36" spans="1:17" ht="14.25" customHeight="1">
      <c r="A36" s="41"/>
      <c r="C36" s="29"/>
      <c r="D36" s="30"/>
      <c r="E36" s="30"/>
      <c r="F36" s="30"/>
      <c r="G36" s="31"/>
      <c r="H36" s="30"/>
      <c r="I36" s="30"/>
      <c r="J36" s="30"/>
      <c r="K36" s="32"/>
      <c r="L36" s="33"/>
      <c r="M36" s="33"/>
      <c r="N36" s="33"/>
      <c r="O36" s="34"/>
      <c r="P36" s="34"/>
      <c r="Q36" s="34"/>
    </row>
    <row r="37" spans="1:17" s="8" customFormat="1" ht="14.25" customHeight="1">
      <c r="A37" s="60" t="s">
        <v>33</v>
      </c>
      <c r="B37" s="69"/>
      <c r="C37" s="16">
        <f>SUM(C38:C39)</f>
        <v>33733</v>
      </c>
      <c r="D37" s="36">
        <f>SUM(D38:D39)</f>
        <v>9349</v>
      </c>
      <c r="E37" s="36">
        <f>SUM(E38:E39)</f>
        <v>19761</v>
      </c>
      <c r="F37" s="36">
        <f>SUM(F38:F39)</f>
        <v>4623</v>
      </c>
      <c r="G37" s="37">
        <f>SUM(G38+G39)</f>
        <v>15969</v>
      </c>
      <c r="H37" s="36">
        <f aca="true" t="shared" si="12" ref="H37:N37">SUM(H38:H39)</f>
        <v>4724</v>
      </c>
      <c r="I37" s="36">
        <f t="shared" si="12"/>
        <v>9102</v>
      </c>
      <c r="J37" s="36">
        <f t="shared" si="12"/>
        <v>2143</v>
      </c>
      <c r="K37" s="38">
        <f t="shared" si="12"/>
        <v>17764</v>
      </c>
      <c r="L37" s="39">
        <f t="shared" si="12"/>
        <v>4625</v>
      </c>
      <c r="M37" s="39">
        <f t="shared" si="12"/>
        <v>10659</v>
      </c>
      <c r="N37" s="39">
        <f t="shared" si="12"/>
        <v>2480</v>
      </c>
      <c r="O37" s="40">
        <f t="shared" si="8"/>
        <v>27.71470073814959</v>
      </c>
      <c r="P37" s="40">
        <f t="shared" si="9"/>
        <v>58.58061838555717</v>
      </c>
      <c r="Q37" s="40">
        <f t="shared" si="10"/>
        <v>13.704680876293244</v>
      </c>
    </row>
    <row r="38" spans="1:17" ht="18" customHeight="1">
      <c r="A38" s="27"/>
      <c r="B38" s="35" t="s">
        <v>34</v>
      </c>
      <c r="C38" s="29">
        <v>20121</v>
      </c>
      <c r="D38" s="30">
        <v>5355</v>
      </c>
      <c r="E38" s="30">
        <v>12022</v>
      </c>
      <c r="F38" s="30">
        <v>2744</v>
      </c>
      <c r="G38" s="31">
        <v>9399</v>
      </c>
      <c r="H38" s="30">
        <v>2693</v>
      </c>
      <c r="I38" s="30">
        <v>5450</v>
      </c>
      <c r="J38" s="30">
        <v>1256</v>
      </c>
      <c r="K38" s="32">
        <v>10722</v>
      </c>
      <c r="L38" s="33">
        <v>2662</v>
      </c>
      <c r="M38" s="33">
        <v>6572</v>
      </c>
      <c r="N38" s="33">
        <v>1488</v>
      </c>
      <c r="O38" s="34">
        <f t="shared" si="8"/>
        <v>26.61398538840018</v>
      </c>
      <c r="P38" s="34">
        <f t="shared" si="9"/>
        <v>59.748521445256195</v>
      </c>
      <c r="Q38" s="34">
        <v>13.7</v>
      </c>
    </row>
    <row r="39" spans="1:17" ht="14.25" customHeight="1">
      <c r="A39" s="27"/>
      <c r="B39" s="35" t="s">
        <v>35</v>
      </c>
      <c r="C39" s="29">
        <f>SUM(D39:F39)</f>
        <v>13612</v>
      </c>
      <c r="D39" s="30">
        <v>3994</v>
      </c>
      <c r="E39" s="30">
        <v>7739</v>
      </c>
      <c r="F39" s="30">
        <v>1879</v>
      </c>
      <c r="G39" s="31">
        <v>6570</v>
      </c>
      <c r="H39" s="30">
        <v>2031</v>
      </c>
      <c r="I39" s="30">
        <v>3652</v>
      </c>
      <c r="J39" s="30">
        <v>887</v>
      </c>
      <c r="K39" s="32">
        <v>7042</v>
      </c>
      <c r="L39" s="33">
        <v>1963</v>
      </c>
      <c r="M39" s="33">
        <v>4087</v>
      </c>
      <c r="N39" s="33">
        <v>992</v>
      </c>
      <c r="O39" s="34">
        <f t="shared" si="8"/>
        <v>29.341757272994418</v>
      </c>
      <c r="P39" s="34">
        <f t="shared" si="9"/>
        <v>56.85424625330591</v>
      </c>
      <c r="Q39" s="34">
        <f t="shared" si="10"/>
        <v>13.803996473699677</v>
      </c>
    </row>
    <row r="40" spans="1:17" ht="13.5" customHeight="1">
      <c r="A40" s="41"/>
      <c r="C40" s="29"/>
      <c r="D40" s="30"/>
      <c r="E40" s="30"/>
      <c r="F40" s="30"/>
      <c r="G40" s="31" t="s">
        <v>36</v>
      </c>
      <c r="H40" s="30"/>
      <c r="I40" s="30"/>
      <c r="J40" s="30"/>
      <c r="K40" s="32"/>
      <c r="L40" s="33"/>
      <c r="M40" s="33"/>
      <c r="N40" s="33"/>
      <c r="O40" s="34"/>
      <c r="P40" s="34"/>
      <c r="Q40" s="34"/>
    </row>
    <row r="41" spans="1:17" s="8" customFormat="1" ht="18" customHeight="1">
      <c r="A41" s="60" t="s">
        <v>37</v>
      </c>
      <c r="B41" s="69"/>
      <c r="C41" s="16">
        <f>SUM(C42:C45)</f>
        <v>44809</v>
      </c>
      <c r="D41" s="36">
        <f aca="true" t="shared" si="13" ref="D41:N41">SUM(D42:D45)</f>
        <v>13366</v>
      </c>
      <c r="E41" s="36">
        <f t="shared" si="13"/>
        <v>26170</v>
      </c>
      <c r="F41" s="36">
        <f t="shared" si="13"/>
        <v>5273</v>
      </c>
      <c r="G41" s="37">
        <f t="shared" si="13"/>
        <v>21594</v>
      </c>
      <c r="H41" s="36">
        <f t="shared" si="13"/>
        <v>6722</v>
      </c>
      <c r="I41" s="36">
        <f t="shared" si="13"/>
        <v>12355</v>
      </c>
      <c r="J41" s="36">
        <f t="shared" si="13"/>
        <v>2517</v>
      </c>
      <c r="K41" s="38">
        <f t="shared" si="13"/>
        <v>23215</v>
      </c>
      <c r="L41" s="39">
        <f>SUM(L42:L45)</f>
        <v>6644</v>
      </c>
      <c r="M41" s="39">
        <f>SUM(M42:M45)</f>
        <v>13815</v>
      </c>
      <c r="N41" s="39">
        <f t="shared" si="13"/>
        <v>2756</v>
      </c>
      <c r="O41" s="40">
        <f t="shared" si="8"/>
        <v>29.828829029882392</v>
      </c>
      <c r="P41" s="40">
        <f t="shared" si="9"/>
        <v>58.40344573634761</v>
      </c>
      <c r="Q41" s="40">
        <f t="shared" si="10"/>
        <v>11.767725233770001</v>
      </c>
    </row>
    <row r="42" spans="1:17" ht="18" customHeight="1">
      <c r="A42" s="27"/>
      <c r="B42" s="35" t="s">
        <v>38</v>
      </c>
      <c r="C42" s="29">
        <f>SUM(D42:F42)</f>
        <v>7707</v>
      </c>
      <c r="D42" s="30">
        <v>2497</v>
      </c>
      <c r="E42" s="30">
        <v>4248</v>
      </c>
      <c r="F42" s="30">
        <v>962</v>
      </c>
      <c r="G42" s="31">
        <v>3709</v>
      </c>
      <c r="H42" s="30">
        <v>1251</v>
      </c>
      <c r="I42" s="30">
        <v>1994</v>
      </c>
      <c r="J42" s="30">
        <v>464</v>
      </c>
      <c r="K42" s="32">
        <v>3998</v>
      </c>
      <c r="L42" s="33">
        <v>1246</v>
      </c>
      <c r="M42" s="33">
        <v>2254</v>
      </c>
      <c r="N42" s="33">
        <v>498</v>
      </c>
      <c r="O42" s="34">
        <f t="shared" si="8"/>
        <v>32.39911768522123</v>
      </c>
      <c r="P42" s="34">
        <f t="shared" si="9"/>
        <v>55.118723238614244</v>
      </c>
      <c r="Q42" s="34">
        <f t="shared" si="10"/>
        <v>12.482159076164526</v>
      </c>
    </row>
    <row r="43" spans="1:17" ht="18" customHeight="1">
      <c r="A43" s="27"/>
      <c r="B43" s="35" t="s">
        <v>39</v>
      </c>
      <c r="C43" s="29">
        <f>SUM(D43:F43)</f>
        <v>9995</v>
      </c>
      <c r="D43" s="30">
        <v>2875</v>
      </c>
      <c r="E43" s="30">
        <v>5858</v>
      </c>
      <c r="F43" s="30">
        <v>1262</v>
      </c>
      <c r="G43" s="31">
        <v>4823</v>
      </c>
      <c r="H43" s="30">
        <v>1464</v>
      </c>
      <c r="I43" s="30">
        <v>2757</v>
      </c>
      <c r="J43" s="30">
        <v>602</v>
      </c>
      <c r="K43" s="32">
        <v>5172</v>
      </c>
      <c r="L43" s="33">
        <v>1411</v>
      </c>
      <c r="M43" s="33">
        <v>3101</v>
      </c>
      <c r="N43" s="33">
        <v>660</v>
      </c>
      <c r="O43" s="34">
        <f t="shared" si="8"/>
        <v>28.76438219109555</v>
      </c>
      <c r="P43" s="34">
        <f t="shared" si="9"/>
        <v>58.609304652326166</v>
      </c>
      <c r="Q43" s="34">
        <f t="shared" si="10"/>
        <v>12.62631315657829</v>
      </c>
    </row>
    <row r="44" spans="1:17" ht="18" customHeight="1">
      <c r="A44" s="27"/>
      <c r="B44" s="35" t="s">
        <v>40</v>
      </c>
      <c r="C44" s="29">
        <f>SUM(D44:F44)</f>
        <v>14512</v>
      </c>
      <c r="D44" s="30">
        <v>4500</v>
      </c>
      <c r="E44" s="30">
        <v>8283</v>
      </c>
      <c r="F44" s="30">
        <v>1729</v>
      </c>
      <c r="G44" s="31">
        <v>6917</v>
      </c>
      <c r="H44" s="30">
        <v>2235</v>
      </c>
      <c r="I44" s="30">
        <v>3860</v>
      </c>
      <c r="J44" s="30">
        <v>822</v>
      </c>
      <c r="K44" s="32">
        <v>7595</v>
      </c>
      <c r="L44" s="33">
        <v>2265</v>
      </c>
      <c r="M44" s="33">
        <v>4423</v>
      </c>
      <c r="N44" s="33">
        <v>907</v>
      </c>
      <c r="O44" s="34">
        <f t="shared" si="8"/>
        <v>31.008820286659315</v>
      </c>
      <c r="P44" s="34">
        <f t="shared" si="9"/>
        <v>57.07690187431091</v>
      </c>
      <c r="Q44" s="34">
        <f t="shared" si="10"/>
        <v>11.914277839029769</v>
      </c>
    </row>
    <row r="45" spans="1:17" ht="18" customHeight="1">
      <c r="A45" s="27"/>
      <c r="B45" s="35" t="s">
        <v>41</v>
      </c>
      <c r="C45" s="29">
        <f>SUM(D45:F45)</f>
        <v>12595</v>
      </c>
      <c r="D45" s="30">
        <v>3494</v>
      </c>
      <c r="E45" s="30">
        <v>7781</v>
      </c>
      <c r="F45" s="30">
        <v>1320</v>
      </c>
      <c r="G45" s="31">
        <v>6145</v>
      </c>
      <c r="H45" s="30">
        <v>1772</v>
      </c>
      <c r="I45" s="30">
        <v>3744</v>
      </c>
      <c r="J45" s="30">
        <v>629</v>
      </c>
      <c r="K45" s="32">
        <v>6450</v>
      </c>
      <c r="L45" s="33">
        <v>1722</v>
      </c>
      <c r="M45" s="33">
        <v>4037</v>
      </c>
      <c r="N45" s="33">
        <v>691</v>
      </c>
      <c r="O45" s="34">
        <f t="shared" si="8"/>
        <v>27.741167129813416</v>
      </c>
      <c r="P45" s="34">
        <f t="shared" si="9"/>
        <v>61.778483525208415</v>
      </c>
      <c r="Q45" s="34">
        <f t="shared" si="10"/>
        <v>10.480349344978166</v>
      </c>
    </row>
    <row r="46" spans="1:17" ht="14.25" customHeight="1">
      <c r="A46" s="41"/>
      <c r="B46" s="42"/>
      <c r="C46" s="29"/>
      <c r="D46" s="30"/>
      <c r="E46" s="30"/>
      <c r="F46" s="30"/>
      <c r="G46" s="31"/>
      <c r="H46" s="30"/>
      <c r="I46" s="30"/>
      <c r="J46" s="30"/>
      <c r="K46" s="32"/>
      <c r="L46" s="33"/>
      <c r="M46" s="33"/>
      <c r="N46" s="33"/>
      <c r="O46" s="34"/>
      <c r="P46" s="34"/>
      <c r="Q46" s="34"/>
    </row>
    <row r="47" spans="1:17" s="8" customFormat="1" ht="18" customHeight="1">
      <c r="A47" s="60" t="s">
        <v>42</v>
      </c>
      <c r="B47" s="69"/>
      <c r="C47" s="16">
        <f aca="true" t="shared" si="14" ref="C47:C105">SUM(D47:F47)</f>
        <v>24320</v>
      </c>
      <c r="D47" s="36">
        <f aca="true" t="shared" si="15" ref="D47:N47">SUM(D48)</f>
        <v>7231</v>
      </c>
      <c r="E47" s="36">
        <f t="shared" si="15"/>
        <v>14218</v>
      </c>
      <c r="F47" s="36">
        <f t="shared" si="15"/>
        <v>2871</v>
      </c>
      <c r="G47" s="37">
        <f t="shared" si="15"/>
        <v>11706</v>
      </c>
      <c r="H47" s="36">
        <f t="shared" si="15"/>
        <v>3765</v>
      </c>
      <c r="I47" s="36">
        <f t="shared" si="15"/>
        <v>6718</v>
      </c>
      <c r="J47" s="36">
        <f t="shared" si="15"/>
        <v>1223</v>
      </c>
      <c r="K47" s="38">
        <f t="shared" si="15"/>
        <v>12614</v>
      </c>
      <c r="L47" s="39">
        <f t="shared" si="15"/>
        <v>3466</v>
      </c>
      <c r="M47" s="39">
        <f t="shared" si="15"/>
        <v>7500</v>
      </c>
      <c r="N47" s="39">
        <f t="shared" si="15"/>
        <v>1648</v>
      </c>
      <c r="O47" s="40">
        <f t="shared" si="8"/>
        <v>29.732730263157897</v>
      </c>
      <c r="P47" s="40">
        <f t="shared" si="9"/>
        <v>58.46217105263158</v>
      </c>
      <c r="Q47" s="40">
        <f t="shared" si="10"/>
        <v>11.805098684210526</v>
      </c>
    </row>
    <row r="48" spans="1:17" ht="18" customHeight="1">
      <c r="A48" s="43"/>
      <c r="B48" s="44" t="s">
        <v>43</v>
      </c>
      <c r="C48" s="45">
        <f t="shared" si="14"/>
        <v>24320</v>
      </c>
      <c r="D48" s="46">
        <v>7231</v>
      </c>
      <c r="E48" s="46">
        <v>14218</v>
      </c>
      <c r="F48" s="46">
        <v>2871</v>
      </c>
      <c r="G48" s="47">
        <v>11706</v>
      </c>
      <c r="H48" s="46">
        <v>3765</v>
      </c>
      <c r="I48" s="46">
        <v>6718</v>
      </c>
      <c r="J48" s="46">
        <v>1223</v>
      </c>
      <c r="K48" s="48">
        <v>12614</v>
      </c>
      <c r="L48" s="49">
        <v>3466</v>
      </c>
      <c r="M48" s="49">
        <v>7500</v>
      </c>
      <c r="N48" s="49">
        <v>1648</v>
      </c>
      <c r="O48" s="50">
        <f t="shared" si="8"/>
        <v>29.732730263157897</v>
      </c>
      <c r="P48" s="50">
        <f t="shared" si="9"/>
        <v>58.46217105263158</v>
      </c>
      <c r="Q48" s="50">
        <f t="shared" si="10"/>
        <v>11.805098684210526</v>
      </c>
    </row>
    <row r="49" spans="1:11" ht="12">
      <c r="A49" s="6" t="s">
        <v>44</v>
      </c>
      <c r="K49" s="51"/>
    </row>
    <row r="50" ht="12">
      <c r="A50" s="6"/>
    </row>
    <row r="51" spans="1:17" s="53" customFormat="1" ht="15.75" customHeight="1">
      <c r="A51" s="2" t="s">
        <v>89</v>
      </c>
      <c r="B51" s="52"/>
      <c r="C51" s="52"/>
      <c r="D51" s="2"/>
      <c r="E51" s="2"/>
      <c r="F51" s="2"/>
      <c r="G51" s="2"/>
      <c r="H51" s="2"/>
      <c r="I51" s="2"/>
      <c r="J51" s="2"/>
      <c r="K51" s="2"/>
      <c r="L51" s="2"/>
      <c r="M51" s="2"/>
      <c r="N51" s="52"/>
      <c r="O51" s="52"/>
      <c r="P51" s="52"/>
      <c r="Q51" s="52"/>
    </row>
    <row r="52" spans="2:17" ht="14.2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0">
        <v>24016</v>
      </c>
      <c r="Q52" s="70"/>
    </row>
    <row r="53" spans="1:17" s="7" customFormat="1" ht="10.5" customHeight="1" thickTop="1">
      <c r="A53" s="71" t="s">
        <v>0</v>
      </c>
      <c r="B53" s="72"/>
      <c r="C53" s="77" t="s">
        <v>1</v>
      </c>
      <c r="D53" s="78"/>
      <c r="E53" s="78"/>
      <c r="F53" s="72"/>
      <c r="G53" s="77" t="s">
        <v>2</v>
      </c>
      <c r="H53" s="78"/>
      <c r="I53" s="78"/>
      <c r="J53" s="72"/>
      <c r="K53" s="77" t="s">
        <v>3</v>
      </c>
      <c r="L53" s="78"/>
      <c r="M53" s="78"/>
      <c r="N53" s="72"/>
      <c r="O53" s="77" t="s">
        <v>4</v>
      </c>
      <c r="P53" s="80"/>
      <c r="Q53" s="80"/>
    </row>
    <row r="54" spans="1:17" s="7" customFormat="1" ht="10.5" customHeight="1">
      <c r="A54" s="73"/>
      <c r="B54" s="74"/>
      <c r="C54" s="79"/>
      <c r="D54" s="75"/>
      <c r="E54" s="75"/>
      <c r="F54" s="76"/>
      <c r="G54" s="79"/>
      <c r="H54" s="75"/>
      <c r="I54" s="75"/>
      <c r="J54" s="76"/>
      <c r="K54" s="79"/>
      <c r="L54" s="75"/>
      <c r="M54" s="75"/>
      <c r="N54" s="76"/>
      <c r="O54" s="65"/>
      <c r="P54" s="81"/>
      <c r="Q54" s="81"/>
    </row>
    <row r="55" spans="1:17" s="7" customFormat="1" ht="10.5" customHeight="1">
      <c r="A55" s="73"/>
      <c r="B55" s="74"/>
      <c r="C55" s="62" t="s">
        <v>9</v>
      </c>
      <c r="D55" s="62" t="s">
        <v>6</v>
      </c>
      <c r="E55" s="62" t="s">
        <v>7</v>
      </c>
      <c r="F55" s="62" t="s">
        <v>8</v>
      </c>
      <c r="G55" s="62" t="s">
        <v>9</v>
      </c>
      <c r="H55" s="62" t="s">
        <v>6</v>
      </c>
      <c r="I55" s="64" t="s">
        <v>7</v>
      </c>
      <c r="J55" s="67" t="s">
        <v>8</v>
      </c>
      <c r="K55" s="62" t="s">
        <v>45</v>
      </c>
      <c r="L55" s="62" t="s">
        <v>6</v>
      </c>
      <c r="M55" s="62" t="s">
        <v>7</v>
      </c>
      <c r="N55" s="62" t="s">
        <v>8</v>
      </c>
      <c r="O55" s="62" t="s">
        <v>6</v>
      </c>
      <c r="P55" s="62" t="s">
        <v>7</v>
      </c>
      <c r="Q55" s="64" t="s">
        <v>8</v>
      </c>
    </row>
    <row r="56" spans="1:17" s="7" customFormat="1" ht="10.5" customHeight="1">
      <c r="A56" s="75"/>
      <c r="B56" s="76"/>
      <c r="C56" s="66"/>
      <c r="D56" s="63"/>
      <c r="E56" s="63"/>
      <c r="F56" s="63"/>
      <c r="G56" s="66"/>
      <c r="H56" s="63"/>
      <c r="I56" s="65"/>
      <c r="J56" s="68"/>
      <c r="K56" s="66"/>
      <c r="L56" s="63"/>
      <c r="M56" s="63"/>
      <c r="N56" s="63"/>
      <c r="O56" s="63"/>
      <c r="P56" s="63"/>
      <c r="Q56" s="65"/>
    </row>
    <row r="57" spans="1:17" s="8" customFormat="1" ht="18" customHeight="1">
      <c r="A57" s="60" t="s">
        <v>46</v>
      </c>
      <c r="B57" s="61"/>
      <c r="C57" s="54">
        <f t="shared" si="14"/>
        <v>53901</v>
      </c>
      <c r="D57" s="39">
        <f>SUM(D58:D65)</f>
        <v>16740</v>
      </c>
      <c r="E57" s="39">
        <f>SUM(E58:E65)</f>
        <v>29452</v>
      </c>
      <c r="F57" s="39">
        <f>SUM(F58:F65)</f>
        <v>7709</v>
      </c>
      <c r="G57" s="38">
        <f aca="true" t="shared" si="16" ref="G57:L57">SUM(G58:G65)</f>
        <v>25492</v>
      </c>
      <c r="H57" s="39">
        <f t="shared" si="16"/>
        <v>8544</v>
      </c>
      <c r="I57" s="39">
        <f t="shared" si="16"/>
        <v>13501</v>
      </c>
      <c r="J57" s="39">
        <f t="shared" si="16"/>
        <v>3447</v>
      </c>
      <c r="K57" s="38">
        <f t="shared" si="16"/>
        <v>28409</v>
      </c>
      <c r="L57" s="39">
        <f t="shared" si="16"/>
        <v>8197</v>
      </c>
      <c r="M57" s="39">
        <v>15950</v>
      </c>
      <c r="N57" s="39">
        <f>SUM(N58:N65)</f>
        <v>4262</v>
      </c>
      <c r="O57" s="55">
        <f aca="true" t="shared" si="17" ref="O57:O105">SUM(D57/C57)*100</f>
        <v>31.05693771915178</v>
      </c>
      <c r="P57" s="55">
        <f aca="true" t="shared" si="18" ref="P57:P105">SUM(E57/C57)*100</f>
        <v>54.64091575295449</v>
      </c>
      <c r="Q57" s="55">
        <f aca="true" t="shared" si="19" ref="Q57:Q105">SUM(F57/C57)*100</f>
        <v>14.302146527893731</v>
      </c>
    </row>
    <row r="58" spans="1:17" ht="18" customHeight="1">
      <c r="A58" s="27"/>
      <c r="B58" s="35" t="s">
        <v>47</v>
      </c>
      <c r="C58" s="56">
        <f t="shared" si="14"/>
        <v>5006</v>
      </c>
      <c r="D58" s="33">
        <v>1548</v>
      </c>
      <c r="E58" s="33">
        <v>2721</v>
      </c>
      <c r="F58" s="33">
        <v>737</v>
      </c>
      <c r="G58" s="32">
        <v>2228</v>
      </c>
      <c r="H58" s="33">
        <v>793</v>
      </c>
      <c r="I58" s="33">
        <v>1152</v>
      </c>
      <c r="J58" s="33">
        <v>283</v>
      </c>
      <c r="K58" s="32">
        <v>2778</v>
      </c>
      <c r="L58" s="33">
        <v>755</v>
      </c>
      <c r="M58" s="33">
        <v>1569</v>
      </c>
      <c r="N58" s="33">
        <v>454</v>
      </c>
      <c r="O58" s="57">
        <f t="shared" si="17"/>
        <v>30.92289252896524</v>
      </c>
      <c r="P58" s="57">
        <f t="shared" si="18"/>
        <v>54.35477427087495</v>
      </c>
      <c r="Q58" s="57">
        <f t="shared" si="19"/>
        <v>14.72233320015981</v>
      </c>
    </row>
    <row r="59" spans="1:17" ht="18" customHeight="1">
      <c r="A59" s="27"/>
      <c r="B59" s="35" t="s">
        <v>48</v>
      </c>
      <c r="C59" s="56">
        <f t="shared" si="14"/>
        <v>7388</v>
      </c>
      <c r="D59" s="33">
        <v>1876</v>
      </c>
      <c r="E59" s="33">
        <v>4406</v>
      </c>
      <c r="F59" s="33">
        <v>1106</v>
      </c>
      <c r="G59" s="32">
        <v>3546</v>
      </c>
      <c r="H59" s="33">
        <v>960</v>
      </c>
      <c r="I59" s="33">
        <v>2058</v>
      </c>
      <c r="J59" s="33">
        <v>528</v>
      </c>
      <c r="K59" s="32">
        <v>3842</v>
      </c>
      <c r="L59" s="33">
        <v>917</v>
      </c>
      <c r="M59" s="33">
        <v>2347</v>
      </c>
      <c r="N59" s="33">
        <v>578</v>
      </c>
      <c r="O59" s="57">
        <f t="shared" si="17"/>
        <v>25.392528424472115</v>
      </c>
      <c r="P59" s="57">
        <v>56.9</v>
      </c>
      <c r="Q59" s="57">
        <v>17.7</v>
      </c>
    </row>
    <row r="60" spans="1:17" ht="18" customHeight="1">
      <c r="A60" s="27"/>
      <c r="B60" s="35" t="s">
        <v>49</v>
      </c>
      <c r="C60" s="56">
        <f t="shared" si="14"/>
        <v>3755</v>
      </c>
      <c r="D60" s="33">
        <v>1181</v>
      </c>
      <c r="E60" s="33">
        <v>2021</v>
      </c>
      <c r="F60" s="33">
        <v>553</v>
      </c>
      <c r="G60" s="32">
        <v>1823</v>
      </c>
      <c r="H60" s="33">
        <v>615</v>
      </c>
      <c r="I60" s="33">
        <v>944</v>
      </c>
      <c r="J60" s="33">
        <v>264</v>
      </c>
      <c r="K60" s="32">
        <v>1932</v>
      </c>
      <c r="L60" s="33">
        <v>566</v>
      </c>
      <c r="M60" s="33">
        <v>1077</v>
      </c>
      <c r="N60" s="33">
        <v>289</v>
      </c>
      <c r="O60" s="57">
        <f t="shared" si="17"/>
        <v>31.45139813581891</v>
      </c>
      <c r="P60" s="57">
        <f t="shared" si="18"/>
        <v>53.82157123834887</v>
      </c>
      <c r="Q60" s="57">
        <f t="shared" si="19"/>
        <v>14.727030625832224</v>
      </c>
    </row>
    <row r="61" spans="1:17" ht="18" customHeight="1">
      <c r="A61" s="27"/>
      <c r="B61" s="35" t="s">
        <v>50</v>
      </c>
      <c r="C61" s="56">
        <f t="shared" si="14"/>
        <v>8089</v>
      </c>
      <c r="D61" s="33">
        <v>2470</v>
      </c>
      <c r="E61" s="33">
        <v>4602</v>
      </c>
      <c r="F61" s="33">
        <v>1017</v>
      </c>
      <c r="G61" s="32">
        <v>4056</v>
      </c>
      <c r="H61" s="33">
        <v>1256</v>
      </c>
      <c r="I61" s="33">
        <v>2297</v>
      </c>
      <c r="J61" s="33">
        <v>503</v>
      </c>
      <c r="K61" s="32">
        <v>4033</v>
      </c>
      <c r="L61" s="33">
        <v>1214</v>
      </c>
      <c r="M61" s="33">
        <v>2305</v>
      </c>
      <c r="N61" s="33">
        <v>514</v>
      </c>
      <c r="O61" s="57">
        <f t="shared" si="17"/>
        <v>30.53529484485103</v>
      </c>
      <c r="P61" s="57">
        <f t="shared" si="18"/>
        <v>56.8920756583014</v>
      </c>
      <c r="Q61" s="57">
        <f t="shared" si="19"/>
        <v>12.57262949684757</v>
      </c>
    </row>
    <row r="62" spans="1:17" ht="18" customHeight="1">
      <c r="A62" s="27"/>
      <c r="B62" s="35" t="s">
        <v>51</v>
      </c>
      <c r="C62" s="56">
        <f t="shared" si="14"/>
        <v>4412</v>
      </c>
      <c r="D62" s="33">
        <v>1206</v>
      </c>
      <c r="E62" s="33">
        <v>2551</v>
      </c>
      <c r="F62" s="33">
        <v>655</v>
      </c>
      <c r="G62" s="32">
        <v>2150</v>
      </c>
      <c r="H62" s="33">
        <v>622</v>
      </c>
      <c r="I62" s="33">
        <v>1205</v>
      </c>
      <c r="J62" s="33">
        <v>323</v>
      </c>
      <c r="K62" s="32">
        <v>2262</v>
      </c>
      <c r="L62" s="33">
        <v>584</v>
      </c>
      <c r="M62" s="33">
        <v>1346</v>
      </c>
      <c r="N62" s="33">
        <v>332</v>
      </c>
      <c r="O62" s="57">
        <f t="shared" si="17"/>
        <v>27.334542157751585</v>
      </c>
      <c r="P62" s="57">
        <f t="shared" si="18"/>
        <v>57.8195829555757</v>
      </c>
      <c r="Q62" s="57">
        <v>14.9</v>
      </c>
    </row>
    <row r="63" spans="1:17" ht="18" customHeight="1">
      <c r="A63" s="27"/>
      <c r="B63" s="35" t="s">
        <v>52</v>
      </c>
      <c r="C63" s="56">
        <f t="shared" si="14"/>
        <v>7023</v>
      </c>
      <c r="D63" s="33">
        <v>2295</v>
      </c>
      <c r="E63" s="33">
        <v>3707</v>
      </c>
      <c r="F63" s="33">
        <v>1021</v>
      </c>
      <c r="G63" s="32">
        <v>3340</v>
      </c>
      <c r="H63" s="33">
        <v>1182</v>
      </c>
      <c r="I63" s="33">
        <v>1731</v>
      </c>
      <c r="J63" s="33">
        <v>427</v>
      </c>
      <c r="K63" s="32">
        <v>3683</v>
      </c>
      <c r="L63" s="33">
        <v>1113</v>
      </c>
      <c r="M63" s="33">
        <v>1976</v>
      </c>
      <c r="N63" s="33">
        <v>594</v>
      </c>
      <c r="O63" s="57">
        <f t="shared" si="17"/>
        <v>32.678342588637335</v>
      </c>
      <c r="P63" s="57">
        <f t="shared" si="18"/>
        <v>52.783710664957994</v>
      </c>
      <c r="Q63" s="57">
        <v>14.8</v>
      </c>
    </row>
    <row r="64" spans="1:17" ht="18" customHeight="1">
      <c r="A64" s="27"/>
      <c r="B64" s="35" t="s">
        <v>53</v>
      </c>
      <c r="C64" s="56">
        <f t="shared" si="14"/>
        <v>3786</v>
      </c>
      <c r="D64" s="33">
        <v>1323</v>
      </c>
      <c r="E64" s="33">
        <v>1895</v>
      </c>
      <c r="F64" s="33">
        <v>568</v>
      </c>
      <c r="G64" s="32">
        <v>1722</v>
      </c>
      <c r="H64" s="33">
        <v>658</v>
      </c>
      <c r="I64" s="33">
        <v>836</v>
      </c>
      <c r="J64" s="33">
        <v>228</v>
      </c>
      <c r="K64" s="32">
        <v>2064</v>
      </c>
      <c r="L64" s="33">
        <v>665</v>
      </c>
      <c r="M64" s="33">
        <v>1059</v>
      </c>
      <c r="N64" s="33">
        <v>340</v>
      </c>
      <c r="O64" s="57">
        <f t="shared" si="17"/>
        <v>34.944532488114106</v>
      </c>
      <c r="P64" s="57">
        <f t="shared" si="18"/>
        <v>50.05282620179609</v>
      </c>
      <c r="Q64" s="57">
        <f t="shared" si="19"/>
        <v>15.002641310089803</v>
      </c>
    </row>
    <row r="65" spans="1:17" ht="18" customHeight="1">
      <c r="A65" s="27"/>
      <c r="B65" s="35" t="s">
        <v>54</v>
      </c>
      <c r="C65" s="56">
        <f t="shared" si="14"/>
        <v>14442</v>
      </c>
      <c r="D65" s="33">
        <v>4841</v>
      </c>
      <c r="E65" s="33">
        <v>7549</v>
      </c>
      <c r="F65" s="33">
        <v>2052</v>
      </c>
      <c r="G65" s="32">
        <v>6627</v>
      </c>
      <c r="H65" s="33">
        <v>2458</v>
      </c>
      <c r="I65" s="33">
        <v>3278</v>
      </c>
      <c r="J65" s="33">
        <v>891</v>
      </c>
      <c r="K65" s="32">
        <v>7815</v>
      </c>
      <c r="L65" s="33">
        <v>2383</v>
      </c>
      <c r="M65" s="33">
        <v>4307</v>
      </c>
      <c r="N65" s="33">
        <v>1161</v>
      </c>
      <c r="O65" s="57">
        <f t="shared" si="17"/>
        <v>33.52028804874671</v>
      </c>
      <c r="P65" s="57">
        <f t="shared" si="18"/>
        <v>52.27115357983658</v>
      </c>
      <c r="Q65" s="57">
        <f t="shared" si="19"/>
        <v>14.208558371416702</v>
      </c>
    </row>
    <row r="66" spans="1:17" ht="15" customHeight="1">
      <c r="A66" s="27"/>
      <c r="B66" s="35"/>
      <c r="C66" s="56"/>
      <c r="D66" s="33"/>
      <c r="E66" s="33"/>
      <c r="F66" s="33"/>
      <c r="G66" s="32"/>
      <c r="H66" s="33"/>
      <c r="I66" s="33"/>
      <c r="J66" s="33"/>
      <c r="K66" s="32"/>
      <c r="L66" s="33"/>
      <c r="M66" s="33"/>
      <c r="N66" s="33"/>
      <c r="O66" s="57"/>
      <c r="P66" s="57"/>
      <c r="Q66" s="57"/>
    </row>
    <row r="67" spans="1:17" s="8" customFormat="1" ht="18" customHeight="1">
      <c r="A67" s="60" t="s">
        <v>55</v>
      </c>
      <c r="B67" s="61"/>
      <c r="C67" s="54">
        <f t="shared" si="14"/>
        <v>79894</v>
      </c>
      <c r="D67" s="39">
        <f>SUM(D68:D75)</f>
        <v>23606</v>
      </c>
      <c r="E67" s="39">
        <f>SUM(E68:E75)</f>
        <v>45417</v>
      </c>
      <c r="F67" s="39">
        <f>SUM(F68:F75)</f>
        <v>10871</v>
      </c>
      <c r="G67" s="38">
        <f>SUM(G68:G75)</f>
        <v>38167</v>
      </c>
      <c r="H67" s="39">
        <f aca="true" t="shared" si="20" ref="H67:N67">SUM(H68:H75)</f>
        <v>11949</v>
      </c>
      <c r="I67" s="39">
        <f t="shared" si="20"/>
        <v>21038</v>
      </c>
      <c r="J67" s="39">
        <f t="shared" si="20"/>
        <v>5180</v>
      </c>
      <c r="K67" s="38">
        <f t="shared" si="20"/>
        <v>41727</v>
      </c>
      <c r="L67" s="39">
        <f t="shared" si="20"/>
        <v>11657</v>
      </c>
      <c r="M67" s="39">
        <f t="shared" si="20"/>
        <v>24379</v>
      </c>
      <c r="N67" s="39">
        <f t="shared" si="20"/>
        <v>5691</v>
      </c>
      <c r="O67" s="55">
        <f t="shared" si="17"/>
        <v>29.546649310336193</v>
      </c>
      <c r="P67" s="55">
        <v>56.9</v>
      </c>
      <c r="Q67" s="55">
        <f t="shared" si="19"/>
        <v>13.606778982151353</v>
      </c>
    </row>
    <row r="68" spans="1:17" ht="18" customHeight="1">
      <c r="A68" s="27"/>
      <c r="B68" s="35" t="s">
        <v>56</v>
      </c>
      <c r="C68" s="56">
        <f>SUM(D68:F68)</f>
        <v>13951</v>
      </c>
      <c r="D68" s="33">
        <v>4276</v>
      </c>
      <c r="E68" s="33">
        <v>7788</v>
      </c>
      <c r="F68" s="33">
        <v>1887</v>
      </c>
      <c r="G68" s="32">
        <v>6670</v>
      </c>
      <c r="H68" s="33">
        <v>2177</v>
      </c>
      <c r="I68" s="33">
        <v>3579</v>
      </c>
      <c r="J68" s="33">
        <v>914</v>
      </c>
      <c r="K68" s="32">
        <v>7281</v>
      </c>
      <c r="L68" s="33">
        <v>2099</v>
      </c>
      <c r="M68" s="33">
        <v>4209</v>
      </c>
      <c r="N68" s="33">
        <v>973</v>
      </c>
      <c r="O68" s="57">
        <f t="shared" si="17"/>
        <v>30.65013260698158</v>
      </c>
      <c r="P68" s="57">
        <f t="shared" si="18"/>
        <v>55.823955272023504</v>
      </c>
      <c r="Q68" s="57">
        <f t="shared" si="19"/>
        <v>13.52591212099491</v>
      </c>
    </row>
    <row r="69" spans="1:17" ht="18" customHeight="1">
      <c r="A69" s="27"/>
      <c r="B69" s="35" t="s">
        <v>57</v>
      </c>
      <c r="C69" s="56">
        <f t="shared" si="14"/>
        <v>20753</v>
      </c>
      <c r="D69" s="33">
        <v>5949</v>
      </c>
      <c r="E69" s="33">
        <v>12291</v>
      </c>
      <c r="F69" s="33">
        <v>2513</v>
      </c>
      <c r="G69" s="32">
        <v>9916</v>
      </c>
      <c r="H69" s="33">
        <v>2989</v>
      </c>
      <c r="I69" s="33">
        <v>5750</v>
      </c>
      <c r="J69" s="33">
        <v>1177</v>
      </c>
      <c r="K69" s="32">
        <v>10837</v>
      </c>
      <c r="L69" s="33">
        <v>2960</v>
      </c>
      <c r="M69" s="33">
        <v>6541</v>
      </c>
      <c r="N69" s="33">
        <v>1336</v>
      </c>
      <c r="O69" s="57">
        <f t="shared" si="17"/>
        <v>28.665735074447067</v>
      </c>
      <c r="P69" s="57">
        <f t="shared" si="18"/>
        <v>59.22517226425094</v>
      </c>
      <c r="Q69" s="57">
        <f t="shared" si="19"/>
        <v>12.10909266130198</v>
      </c>
    </row>
    <row r="70" spans="1:17" ht="18" customHeight="1">
      <c r="A70" s="27"/>
      <c r="B70" s="35" t="s">
        <v>58</v>
      </c>
      <c r="C70" s="56">
        <f t="shared" si="14"/>
        <v>4877</v>
      </c>
      <c r="D70" s="33">
        <v>1446</v>
      </c>
      <c r="E70" s="33">
        <v>2737</v>
      </c>
      <c r="F70" s="33">
        <v>694</v>
      </c>
      <c r="G70" s="32">
        <v>2357</v>
      </c>
      <c r="H70" s="33">
        <v>747</v>
      </c>
      <c r="I70" s="33">
        <v>1294</v>
      </c>
      <c r="J70" s="33">
        <v>316</v>
      </c>
      <c r="K70" s="32">
        <v>2520</v>
      </c>
      <c r="L70" s="33">
        <v>699</v>
      </c>
      <c r="M70" s="33">
        <v>1443</v>
      </c>
      <c r="N70" s="33">
        <v>378</v>
      </c>
      <c r="O70" s="57">
        <v>29.7</v>
      </c>
      <c r="P70" s="57">
        <f t="shared" si="18"/>
        <v>56.12056592167316</v>
      </c>
      <c r="Q70" s="57">
        <f t="shared" si="19"/>
        <v>14.230059462784498</v>
      </c>
    </row>
    <row r="71" spans="1:17" ht="18" customHeight="1">
      <c r="A71" s="27"/>
      <c r="B71" s="35" t="s">
        <v>59</v>
      </c>
      <c r="C71" s="56">
        <f t="shared" si="14"/>
        <v>12881</v>
      </c>
      <c r="D71" s="33">
        <v>3761</v>
      </c>
      <c r="E71" s="33">
        <v>7257</v>
      </c>
      <c r="F71" s="33">
        <v>1863</v>
      </c>
      <c r="G71" s="32">
        <v>6210</v>
      </c>
      <c r="H71" s="33">
        <v>1899</v>
      </c>
      <c r="I71" s="33">
        <v>3387</v>
      </c>
      <c r="J71" s="33">
        <v>924</v>
      </c>
      <c r="K71" s="32">
        <v>6671</v>
      </c>
      <c r="L71" s="33">
        <v>1862</v>
      </c>
      <c r="M71" s="33">
        <v>3870</v>
      </c>
      <c r="N71" s="33">
        <v>939</v>
      </c>
      <c r="O71" s="57">
        <f t="shared" si="17"/>
        <v>29.198043630152938</v>
      </c>
      <c r="P71" s="57">
        <f t="shared" si="18"/>
        <v>56.338793571927646</v>
      </c>
      <c r="Q71" s="57">
        <f t="shared" si="19"/>
        <v>14.463162797919416</v>
      </c>
    </row>
    <row r="72" spans="1:17" ht="18" customHeight="1">
      <c r="A72" s="27"/>
      <c r="B72" s="35" t="s">
        <v>60</v>
      </c>
      <c r="C72" s="56">
        <f t="shared" si="14"/>
        <v>6601</v>
      </c>
      <c r="D72" s="33">
        <v>1950</v>
      </c>
      <c r="E72" s="33">
        <v>3649</v>
      </c>
      <c r="F72" s="33">
        <v>1002</v>
      </c>
      <c r="G72" s="32">
        <v>3165</v>
      </c>
      <c r="H72" s="33">
        <v>1010</v>
      </c>
      <c r="I72" s="33">
        <v>1676</v>
      </c>
      <c r="J72" s="33">
        <v>479</v>
      </c>
      <c r="K72" s="32">
        <v>3436</v>
      </c>
      <c r="L72" s="33">
        <v>940</v>
      </c>
      <c r="M72" s="33">
        <v>1973</v>
      </c>
      <c r="N72" s="33">
        <v>523</v>
      </c>
      <c r="O72" s="57">
        <f t="shared" si="17"/>
        <v>29.540978639600063</v>
      </c>
      <c r="P72" s="57">
        <f t="shared" si="18"/>
        <v>55.27950310559007</v>
      </c>
      <c r="Q72" s="57">
        <f t="shared" si="19"/>
        <v>15.179518254809876</v>
      </c>
    </row>
    <row r="73" spans="1:17" ht="18" customHeight="1">
      <c r="A73" s="27"/>
      <c r="B73" s="35" t="s">
        <v>61</v>
      </c>
      <c r="C73" s="56">
        <f t="shared" si="14"/>
        <v>10620</v>
      </c>
      <c r="D73" s="33">
        <v>3300</v>
      </c>
      <c r="E73" s="33">
        <v>5839</v>
      </c>
      <c r="F73" s="33">
        <v>1481</v>
      </c>
      <c r="G73" s="32">
        <v>5050</v>
      </c>
      <c r="H73" s="33">
        <v>1636</v>
      </c>
      <c r="I73" s="33">
        <v>2714</v>
      </c>
      <c r="J73" s="33">
        <v>700</v>
      </c>
      <c r="K73" s="32">
        <v>5570</v>
      </c>
      <c r="L73" s="33">
        <v>1664</v>
      </c>
      <c r="M73" s="33">
        <v>3125</v>
      </c>
      <c r="N73" s="33">
        <v>781</v>
      </c>
      <c r="O73" s="57">
        <f t="shared" si="17"/>
        <v>31.07344632768362</v>
      </c>
      <c r="P73" s="57">
        <f t="shared" si="18"/>
        <v>54.98116760828625</v>
      </c>
      <c r="Q73" s="57">
        <f t="shared" si="19"/>
        <v>13.945386064030133</v>
      </c>
    </row>
    <row r="74" spans="1:17" ht="18" customHeight="1">
      <c r="A74" s="27"/>
      <c r="B74" s="35" t="s">
        <v>62</v>
      </c>
      <c r="C74" s="56">
        <f t="shared" si="14"/>
        <v>3733</v>
      </c>
      <c r="D74" s="33">
        <v>1074</v>
      </c>
      <c r="E74" s="33">
        <v>2094</v>
      </c>
      <c r="F74" s="33">
        <v>565</v>
      </c>
      <c r="G74" s="32">
        <v>1730</v>
      </c>
      <c r="H74" s="33">
        <v>530</v>
      </c>
      <c r="I74" s="33">
        <v>943</v>
      </c>
      <c r="J74" s="33">
        <v>257</v>
      </c>
      <c r="K74" s="32">
        <v>2003</v>
      </c>
      <c r="L74" s="33">
        <v>544</v>
      </c>
      <c r="M74" s="33">
        <v>1151</v>
      </c>
      <c r="N74" s="33">
        <v>308</v>
      </c>
      <c r="O74" s="57">
        <f t="shared" si="17"/>
        <v>28.770425930886685</v>
      </c>
      <c r="P74" s="57">
        <f t="shared" si="18"/>
        <v>56.094294133404766</v>
      </c>
      <c r="Q74" s="57">
        <f t="shared" si="19"/>
        <v>15.135279935708546</v>
      </c>
    </row>
    <row r="75" spans="1:17" ht="18" customHeight="1">
      <c r="A75" s="27"/>
      <c r="B75" s="35" t="s">
        <v>63</v>
      </c>
      <c r="C75" s="56">
        <f t="shared" si="14"/>
        <v>6478</v>
      </c>
      <c r="D75" s="33">
        <v>1850</v>
      </c>
      <c r="E75" s="33">
        <v>3762</v>
      </c>
      <c r="F75" s="33">
        <v>866</v>
      </c>
      <c r="G75" s="32">
        <v>3069</v>
      </c>
      <c r="H75" s="33">
        <v>961</v>
      </c>
      <c r="I75" s="33">
        <v>1695</v>
      </c>
      <c r="J75" s="33">
        <v>413</v>
      </c>
      <c r="K75" s="32">
        <v>3409</v>
      </c>
      <c r="L75" s="33">
        <v>889</v>
      </c>
      <c r="M75" s="33">
        <v>2067</v>
      </c>
      <c r="N75" s="33">
        <v>453</v>
      </c>
      <c r="O75" s="57">
        <f t="shared" si="17"/>
        <v>28.558196974374805</v>
      </c>
      <c r="P75" s="57">
        <f t="shared" si="18"/>
        <v>58.0734794689719</v>
      </c>
      <c r="Q75" s="57">
        <v>13.3</v>
      </c>
    </row>
    <row r="76" spans="1:17" ht="15" customHeight="1">
      <c r="A76" s="27"/>
      <c r="B76" s="35"/>
      <c r="C76" s="56"/>
      <c r="D76" s="33"/>
      <c r="E76" s="33"/>
      <c r="F76" s="33"/>
      <c r="G76" s="32"/>
      <c r="H76" s="33"/>
      <c r="I76" s="33"/>
      <c r="J76" s="33"/>
      <c r="K76" s="32"/>
      <c r="L76" s="33"/>
      <c r="M76" s="33"/>
      <c r="N76" s="33"/>
      <c r="O76" s="57"/>
      <c r="P76" s="57"/>
      <c r="Q76" s="57"/>
    </row>
    <row r="77" spans="1:17" s="8" customFormat="1" ht="18" customHeight="1">
      <c r="A77" s="60" t="s">
        <v>64</v>
      </c>
      <c r="B77" s="61"/>
      <c r="C77" s="54">
        <f>SUM(C78:C80)</f>
        <v>18442</v>
      </c>
      <c r="D77" s="39">
        <f>SUM(D78:D80)</f>
        <v>6268</v>
      </c>
      <c r="E77" s="39">
        <f>SUM(E78:E80)</f>
        <v>9800</v>
      </c>
      <c r="F77" s="39">
        <f>SUM(F78:F80)</f>
        <v>2374</v>
      </c>
      <c r="G77" s="38">
        <f aca="true" t="shared" si="21" ref="G77:N77">SUM(G78:G80)</f>
        <v>8840</v>
      </c>
      <c r="H77" s="39">
        <f t="shared" si="21"/>
        <v>3198</v>
      </c>
      <c r="I77" s="39">
        <f t="shared" si="21"/>
        <v>4484</v>
      </c>
      <c r="J77" s="39">
        <f t="shared" si="21"/>
        <v>1158</v>
      </c>
      <c r="K77" s="38">
        <f t="shared" si="21"/>
        <v>9602</v>
      </c>
      <c r="L77" s="39">
        <f t="shared" si="21"/>
        <v>3070</v>
      </c>
      <c r="M77" s="39">
        <f t="shared" si="21"/>
        <v>5316</v>
      </c>
      <c r="N77" s="39">
        <f t="shared" si="21"/>
        <v>1216</v>
      </c>
      <c r="O77" s="55">
        <f t="shared" si="17"/>
        <v>33.98763691573582</v>
      </c>
      <c r="P77" s="55">
        <f t="shared" si="18"/>
        <v>53.13957271445613</v>
      </c>
      <c r="Q77" s="55">
        <f t="shared" si="19"/>
        <v>12.872790369808046</v>
      </c>
    </row>
    <row r="78" spans="1:17" ht="18" customHeight="1">
      <c r="A78" s="27"/>
      <c r="B78" s="35" t="s">
        <v>65</v>
      </c>
      <c r="C78" s="56">
        <f t="shared" si="14"/>
        <v>5932</v>
      </c>
      <c r="D78" s="33">
        <v>2022</v>
      </c>
      <c r="E78" s="33">
        <v>3222</v>
      </c>
      <c r="F78" s="33">
        <v>688</v>
      </c>
      <c r="G78" s="32">
        <v>2872</v>
      </c>
      <c r="H78" s="33">
        <v>1052</v>
      </c>
      <c r="I78" s="33">
        <v>1486</v>
      </c>
      <c r="J78" s="33">
        <v>334</v>
      </c>
      <c r="K78" s="32">
        <v>3060</v>
      </c>
      <c r="L78" s="33">
        <v>970</v>
      </c>
      <c r="M78" s="33">
        <v>1736</v>
      </c>
      <c r="N78" s="33">
        <v>354</v>
      </c>
      <c r="O78" s="57">
        <f t="shared" si="17"/>
        <v>34.08631153068105</v>
      </c>
      <c r="P78" s="57">
        <f t="shared" si="18"/>
        <v>54.3155765340526</v>
      </c>
      <c r="Q78" s="57">
        <f t="shared" si="19"/>
        <v>11.59811193526635</v>
      </c>
    </row>
    <row r="79" spans="1:17" ht="18" customHeight="1">
      <c r="A79" s="27"/>
      <c r="B79" s="35" t="s">
        <v>66</v>
      </c>
      <c r="C79" s="56">
        <f t="shared" si="14"/>
        <v>7504</v>
      </c>
      <c r="D79" s="33">
        <v>2506</v>
      </c>
      <c r="E79" s="33">
        <v>4006</v>
      </c>
      <c r="F79" s="33">
        <v>992</v>
      </c>
      <c r="G79" s="32">
        <v>3591</v>
      </c>
      <c r="H79" s="33">
        <v>1275</v>
      </c>
      <c r="I79" s="33">
        <v>1822</v>
      </c>
      <c r="J79" s="33">
        <v>494</v>
      </c>
      <c r="K79" s="32">
        <v>3913</v>
      </c>
      <c r="L79" s="33">
        <v>1231</v>
      </c>
      <c r="M79" s="33">
        <v>2184</v>
      </c>
      <c r="N79" s="33">
        <v>498</v>
      </c>
      <c r="O79" s="57">
        <f t="shared" si="17"/>
        <v>33.3955223880597</v>
      </c>
      <c r="P79" s="57">
        <f t="shared" si="18"/>
        <v>53.38486140724946</v>
      </c>
      <c r="Q79" s="57">
        <f t="shared" si="19"/>
        <v>13.219616204690832</v>
      </c>
    </row>
    <row r="80" spans="1:17" ht="18" customHeight="1">
      <c r="A80" s="27"/>
      <c r="B80" s="35" t="s">
        <v>67</v>
      </c>
      <c r="C80" s="56">
        <f>SUM(D80:F80)</f>
        <v>5006</v>
      </c>
      <c r="D80" s="33">
        <v>1740</v>
      </c>
      <c r="E80" s="33">
        <v>2572</v>
      </c>
      <c r="F80" s="33">
        <v>694</v>
      </c>
      <c r="G80" s="32">
        <v>2377</v>
      </c>
      <c r="H80" s="33">
        <v>871</v>
      </c>
      <c r="I80" s="33">
        <v>1176</v>
      </c>
      <c r="J80" s="33">
        <v>330</v>
      </c>
      <c r="K80" s="32">
        <v>2629</v>
      </c>
      <c r="L80" s="33">
        <v>869</v>
      </c>
      <c r="M80" s="33">
        <v>1396</v>
      </c>
      <c r="N80" s="33">
        <v>364</v>
      </c>
      <c r="O80" s="57">
        <f t="shared" si="17"/>
        <v>34.75829005193767</v>
      </c>
      <c r="P80" s="57">
        <f t="shared" si="18"/>
        <v>51.37834598481822</v>
      </c>
      <c r="Q80" s="57">
        <v>13.8</v>
      </c>
    </row>
    <row r="81" spans="1:17" ht="15" customHeight="1">
      <c r="A81" s="27"/>
      <c r="B81" s="35"/>
      <c r="C81" s="56"/>
      <c r="D81" s="33"/>
      <c r="E81" s="33"/>
      <c r="F81" s="33"/>
      <c r="G81" s="32"/>
      <c r="H81" s="33"/>
      <c r="I81" s="33"/>
      <c r="J81" s="33"/>
      <c r="K81" s="32"/>
      <c r="L81" s="33"/>
      <c r="M81" s="33"/>
      <c r="N81" s="33"/>
      <c r="O81" s="57"/>
      <c r="P81" s="57"/>
      <c r="Q81" s="57"/>
    </row>
    <row r="82" spans="1:17" s="8" customFormat="1" ht="18" customHeight="1">
      <c r="A82" s="60" t="s">
        <v>68</v>
      </c>
      <c r="B82" s="61"/>
      <c r="C82" s="54">
        <f>SUM(C83:C84)</f>
        <v>43860</v>
      </c>
      <c r="D82" s="39">
        <f aca="true" t="shared" si="22" ref="D82:N82">SUM(D83:D84)</f>
        <v>13394</v>
      </c>
      <c r="E82" s="39">
        <f t="shared" si="22"/>
        <v>25342</v>
      </c>
      <c r="F82" s="39">
        <f t="shared" si="22"/>
        <v>5124</v>
      </c>
      <c r="G82" s="38">
        <f t="shared" si="22"/>
        <v>21065</v>
      </c>
      <c r="H82" s="39">
        <f t="shared" si="22"/>
        <v>6852</v>
      </c>
      <c r="I82" s="39">
        <f t="shared" si="22"/>
        <v>11734</v>
      </c>
      <c r="J82" s="39">
        <f t="shared" si="22"/>
        <v>2479</v>
      </c>
      <c r="K82" s="38">
        <f t="shared" si="22"/>
        <v>22795</v>
      </c>
      <c r="L82" s="39">
        <f t="shared" si="22"/>
        <v>6542</v>
      </c>
      <c r="M82" s="39">
        <f t="shared" si="22"/>
        <v>13608</v>
      </c>
      <c r="N82" s="39">
        <f t="shared" si="22"/>
        <v>2645</v>
      </c>
      <c r="O82" s="55">
        <f t="shared" si="17"/>
        <v>30.538075695394433</v>
      </c>
      <c r="P82" s="55">
        <f t="shared" si="18"/>
        <v>57.779297765617876</v>
      </c>
      <c r="Q82" s="55">
        <f t="shared" si="19"/>
        <v>11.682626538987687</v>
      </c>
    </row>
    <row r="83" spans="1:17" ht="18" customHeight="1">
      <c r="A83" s="27"/>
      <c r="B83" s="35" t="s">
        <v>69</v>
      </c>
      <c r="C83" s="56">
        <f t="shared" si="14"/>
        <v>18295</v>
      </c>
      <c r="D83" s="33">
        <v>5686</v>
      </c>
      <c r="E83" s="33">
        <v>10474</v>
      </c>
      <c r="F83" s="33">
        <v>2135</v>
      </c>
      <c r="G83" s="32">
        <v>8747</v>
      </c>
      <c r="H83" s="33">
        <v>2899</v>
      </c>
      <c r="I83" s="33">
        <v>4817</v>
      </c>
      <c r="J83" s="33">
        <v>1031</v>
      </c>
      <c r="K83" s="32">
        <v>9548</v>
      </c>
      <c r="L83" s="33">
        <v>2787</v>
      </c>
      <c r="M83" s="33">
        <v>5657</v>
      </c>
      <c r="N83" s="33">
        <v>1104</v>
      </c>
      <c r="O83" s="57">
        <f t="shared" si="17"/>
        <v>31.079529926209347</v>
      </c>
      <c r="P83" s="57">
        <f t="shared" si="18"/>
        <v>57.25061492210987</v>
      </c>
      <c r="Q83" s="57">
        <v>11.6</v>
      </c>
    </row>
    <row r="84" spans="1:17" ht="18" customHeight="1">
      <c r="A84" s="27"/>
      <c r="B84" s="35" t="s">
        <v>70</v>
      </c>
      <c r="C84" s="56">
        <f t="shared" si="14"/>
        <v>25565</v>
      </c>
      <c r="D84" s="33">
        <v>7708</v>
      </c>
      <c r="E84" s="33">
        <v>14868</v>
      </c>
      <c r="F84" s="33">
        <v>2989</v>
      </c>
      <c r="G84" s="32">
        <v>12318</v>
      </c>
      <c r="H84" s="33">
        <v>3953</v>
      </c>
      <c r="I84" s="33">
        <v>6917</v>
      </c>
      <c r="J84" s="33">
        <v>1448</v>
      </c>
      <c r="K84" s="32">
        <v>13247</v>
      </c>
      <c r="L84" s="33">
        <v>3755</v>
      </c>
      <c r="M84" s="33">
        <v>7951</v>
      </c>
      <c r="N84" s="33">
        <v>1541</v>
      </c>
      <c r="O84" s="57">
        <f t="shared" si="17"/>
        <v>30.15059651867788</v>
      </c>
      <c r="P84" s="57">
        <f t="shared" si="18"/>
        <v>58.157637394875806</v>
      </c>
      <c r="Q84" s="57">
        <v>11.6</v>
      </c>
    </row>
    <row r="85" spans="1:17" ht="15.75" customHeight="1">
      <c r="A85" s="27"/>
      <c r="B85" s="35"/>
      <c r="C85" s="56"/>
      <c r="D85" s="33"/>
      <c r="E85" s="33"/>
      <c r="F85" s="33"/>
      <c r="G85" s="32"/>
      <c r="H85" s="33"/>
      <c r="I85" s="33"/>
      <c r="J85" s="33" t="s">
        <v>36</v>
      </c>
      <c r="K85" s="32"/>
      <c r="L85" s="33"/>
      <c r="M85" s="33"/>
      <c r="N85" s="33" t="s">
        <v>36</v>
      </c>
      <c r="O85" s="57"/>
      <c r="P85" s="57"/>
      <c r="Q85" s="57"/>
    </row>
    <row r="86" spans="1:17" s="8" customFormat="1" ht="18" customHeight="1">
      <c r="A86" s="60" t="s">
        <v>71</v>
      </c>
      <c r="B86" s="61"/>
      <c r="C86" s="54">
        <f>SUM(C87:C91)</f>
        <v>27334</v>
      </c>
      <c r="D86" s="39">
        <f aca="true" t="shared" si="23" ref="D86:N86">SUM(D87:D91)</f>
        <v>9169</v>
      </c>
      <c r="E86" s="39">
        <f t="shared" si="23"/>
        <v>14809</v>
      </c>
      <c r="F86" s="39">
        <f t="shared" si="23"/>
        <v>3356</v>
      </c>
      <c r="G86" s="38">
        <f t="shared" si="23"/>
        <v>13426</v>
      </c>
      <c r="H86" s="39">
        <f t="shared" si="23"/>
        <v>4775</v>
      </c>
      <c r="I86" s="39">
        <f t="shared" si="23"/>
        <v>7046</v>
      </c>
      <c r="J86" s="39">
        <f t="shared" si="23"/>
        <v>1605</v>
      </c>
      <c r="K86" s="38">
        <f t="shared" si="23"/>
        <v>13908</v>
      </c>
      <c r="L86" s="39">
        <f t="shared" si="23"/>
        <v>4394</v>
      </c>
      <c r="M86" s="39">
        <f t="shared" si="23"/>
        <v>7763</v>
      </c>
      <c r="N86" s="39">
        <f t="shared" si="23"/>
        <v>1751</v>
      </c>
      <c r="O86" s="55">
        <f t="shared" si="17"/>
        <v>33.54430379746836</v>
      </c>
      <c r="P86" s="55">
        <f t="shared" si="18"/>
        <v>54.177946879344404</v>
      </c>
      <c r="Q86" s="55">
        <f t="shared" si="19"/>
        <v>12.27774932318724</v>
      </c>
    </row>
    <row r="87" spans="1:17" ht="18" customHeight="1">
      <c r="A87" s="27"/>
      <c r="B87" s="35" t="s">
        <v>72</v>
      </c>
      <c r="C87" s="56">
        <f t="shared" si="14"/>
        <v>3008</v>
      </c>
      <c r="D87" s="33">
        <v>1016</v>
      </c>
      <c r="E87" s="33">
        <v>1665</v>
      </c>
      <c r="F87" s="33">
        <v>327</v>
      </c>
      <c r="G87" s="32">
        <v>1477</v>
      </c>
      <c r="H87" s="33">
        <v>513</v>
      </c>
      <c r="I87" s="33">
        <v>798</v>
      </c>
      <c r="J87" s="33">
        <v>166</v>
      </c>
      <c r="K87" s="32">
        <v>1531</v>
      </c>
      <c r="L87" s="33">
        <v>503</v>
      </c>
      <c r="M87" s="33">
        <v>867</v>
      </c>
      <c r="N87" s="33">
        <v>161</v>
      </c>
      <c r="O87" s="57">
        <f t="shared" si="17"/>
        <v>33.77659574468085</v>
      </c>
      <c r="P87" s="57">
        <f t="shared" si="18"/>
        <v>55.35239361702128</v>
      </c>
      <c r="Q87" s="57">
        <v>10.8</v>
      </c>
    </row>
    <row r="88" spans="1:17" ht="18" customHeight="1">
      <c r="A88" s="27"/>
      <c r="B88" s="35" t="s">
        <v>73</v>
      </c>
      <c r="C88" s="56">
        <f t="shared" si="14"/>
        <v>4404</v>
      </c>
      <c r="D88" s="33">
        <v>1498</v>
      </c>
      <c r="E88" s="33">
        <v>2388</v>
      </c>
      <c r="F88" s="33">
        <v>518</v>
      </c>
      <c r="G88" s="32">
        <v>2284</v>
      </c>
      <c r="H88" s="33">
        <v>806</v>
      </c>
      <c r="I88" s="33">
        <v>1231</v>
      </c>
      <c r="J88" s="33">
        <v>247</v>
      </c>
      <c r="K88" s="32">
        <v>2120</v>
      </c>
      <c r="L88" s="33">
        <v>692</v>
      </c>
      <c r="M88" s="33">
        <v>1157</v>
      </c>
      <c r="N88" s="33">
        <v>271</v>
      </c>
      <c r="O88" s="57">
        <f t="shared" si="17"/>
        <v>34.01453224341508</v>
      </c>
      <c r="P88" s="57">
        <f t="shared" si="18"/>
        <v>54.223433242506815</v>
      </c>
      <c r="Q88" s="57">
        <f t="shared" si="19"/>
        <v>11.762034514078112</v>
      </c>
    </row>
    <row r="89" spans="1:17" ht="18" customHeight="1">
      <c r="A89" s="27"/>
      <c r="B89" s="35" t="s">
        <v>74</v>
      </c>
      <c r="C89" s="56">
        <f t="shared" si="14"/>
        <v>3040</v>
      </c>
      <c r="D89" s="33">
        <v>1141</v>
      </c>
      <c r="E89" s="33">
        <v>1533</v>
      </c>
      <c r="F89" s="33">
        <v>366</v>
      </c>
      <c r="G89" s="32">
        <v>1513</v>
      </c>
      <c r="H89" s="33">
        <v>604</v>
      </c>
      <c r="I89" s="33">
        <v>720</v>
      </c>
      <c r="J89" s="33">
        <v>189</v>
      </c>
      <c r="K89" s="32">
        <v>1527</v>
      </c>
      <c r="L89" s="33">
        <v>537</v>
      </c>
      <c r="M89" s="33">
        <v>813</v>
      </c>
      <c r="N89" s="33">
        <v>177</v>
      </c>
      <c r="O89" s="57">
        <f t="shared" si="17"/>
        <v>37.5328947368421</v>
      </c>
      <c r="P89" s="57">
        <f t="shared" si="18"/>
        <v>50.42763157894738</v>
      </c>
      <c r="Q89" s="57">
        <v>12.1</v>
      </c>
    </row>
    <row r="90" spans="1:17" ht="18" customHeight="1">
      <c r="A90" s="27"/>
      <c r="B90" s="35" t="s">
        <v>75</v>
      </c>
      <c r="C90" s="56">
        <f t="shared" si="14"/>
        <v>5755</v>
      </c>
      <c r="D90" s="33">
        <v>1817</v>
      </c>
      <c r="E90" s="33">
        <v>3171</v>
      </c>
      <c r="F90" s="33">
        <v>767</v>
      </c>
      <c r="G90" s="32">
        <v>2864</v>
      </c>
      <c r="H90" s="33">
        <v>958</v>
      </c>
      <c r="I90" s="33">
        <v>1540</v>
      </c>
      <c r="J90" s="33">
        <v>366</v>
      </c>
      <c r="K90" s="32">
        <v>2891</v>
      </c>
      <c r="L90" s="33">
        <v>859</v>
      </c>
      <c r="M90" s="33">
        <v>1631</v>
      </c>
      <c r="N90" s="33">
        <v>401</v>
      </c>
      <c r="O90" s="57">
        <f t="shared" si="17"/>
        <v>31.57254561251086</v>
      </c>
      <c r="P90" s="57">
        <f t="shared" si="18"/>
        <v>55.09991311902694</v>
      </c>
      <c r="Q90" s="57">
        <f t="shared" si="19"/>
        <v>13.327541268462205</v>
      </c>
    </row>
    <row r="91" spans="1:17" ht="18" customHeight="1">
      <c r="A91" s="27"/>
      <c r="B91" s="35" t="s">
        <v>76</v>
      </c>
      <c r="C91" s="56">
        <f t="shared" si="14"/>
        <v>11127</v>
      </c>
      <c r="D91" s="33">
        <v>3697</v>
      </c>
      <c r="E91" s="33">
        <v>6052</v>
      </c>
      <c r="F91" s="33">
        <v>1378</v>
      </c>
      <c r="G91" s="32">
        <v>5288</v>
      </c>
      <c r="H91" s="33">
        <v>1894</v>
      </c>
      <c r="I91" s="33">
        <v>2757</v>
      </c>
      <c r="J91" s="33">
        <v>637</v>
      </c>
      <c r="K91" s="32">
        <v>5839</v>
      </c>
      <c r="L91" s="33">
        <v>1803</v>
      </c>
      <c r="M91" s="33">
        <v>3295</v>
      </c>
      <c r="N91" s="33">
        <v>741</v>
      </c>
      <c r="O91" s="57">
        <f t="shared" si="17"/>
        <v>33.2254875527995</v>
      </c>
      <c r="P91" s="57">
        <v>54.9</v>
      </c>
      <c r="Q91" s="57">
        <v>11.9</v>
      </c>
    </row>
    <row r="92" spans="1:17" ht="15.75" customHeight="1">
      <c r="A92" s="27"/>
      <c r="B92" s="35"/>
      <c r="C92" s="56"/>
      <c r="D92" s="33"/>
      <c r="E92" s="33"/>
      <c r="F92" s="33"/>
      <c r="G92" s="32"/>
      <c r="H92" s="33"/>
      <c r="I92" s="33"/>
      <c r="J92" s="33"/>
      <c r="K92" s="32"/>
      <c r="L92" s="33"/>
      <c r="M92" s="33"/>
      <c r="N92" s="33"/>
      <c r="O92" s="57"/>
      <c r="P92" s="57"/>
      <c r="Q92" s="57"/>
    </row>
    <row r="93" spans="1:17" s="8" customFormat="1" ht="18" customHeight="1">
      <c r="A93" s="60" t="s">
        <v>77</v>
      </c>
      <c r="B93" s="61"/>
      <c r="C93" s="54">
        <f>SUM(C94:C97)</f>
        <v>29340</v>
      </c>
      <c r="D93" s="39">
        <f>SUM(D94:D97)</f>
        <v>9282</v>
      </c>
      <c r="E93" s="39">
        <f aca="true" t="shared" si="24" ref="E93:N93">SUM(E94:E97)</f>
        <v>15654</v>
      </c>
      <c r="F93" s="39">
        <f t="shared" si="24"/>
        <v>4404</v>
      </c>
      <c r="G93" s="38">
        <f t="shared" si="24"/>
        <v>14068</v>
      </c>
      <c r="H93" s="39">
        <f t="shared" si="24"/>
        <v>4807</v>
      </c>
      <c r="I93" s="39">
        <f t="shared" si="24"/>
        <v>7158</v>
      </c>
      <c r="J93" s="39">
        <f t="shared" si="24"/>
        <v>2103</v>
      </c>
      <c r="K93" s="38">
        <f t="shared" si="24"/>
        <v>15272</v>
      </c>
      <c r="L93" s="39">
        <f t="shared" si="24"/>
        <v>4475</v>
      </c>
      <c r="M93" s="39">
        <f t="shared" si="24"/>
        <v>8496</v>
      </c>
      <c r="N93" s="39">
        <f t="shared" si="24"/>
        <v>2301</v>
      </c>
      <c r="O93" s="55">
        <f t="shared" si="17"/>
        <v>31.6359918200409</v>
      </c>
      <c r="P93" s="55">
        <f t="shared" si="18"/>
        <v>53.35378323108384</v>
      </c>
      <c r="Q93" s="55">
        <f t="shared" si="19"/>
        <v>15.010224948875257</v>
      </c>
    </row>
    <row r="94" spans="1:17" ht="18" customHeight="1">
      <c r="A94" s="27"/>
      <c r="B94" s="35" t="s">
        <v>78</v>
      </c>
      <c r="C94" s="56">
        <f t="shared" si="14"/>
        <v>6581</v>
      </c>
      <c r="D94" s="33">
        <v>1821</v>
      </c>
      <c r="E94" s="33">
        <v>3707</v>
      </c>
      <c r="F94" s="33">
        <v>1053</v>
      </c>
      <c r="G94" s="32">
        <v>3112</v>
      </c>
      <c r="H94" s="33">
        <v>949</v>
      </c>
      <c r="I94" s="33">
        <v>1688</v>
      </c>
      <c r="J94" s="33">
        <v>475</v>
      </c>
      <c r="K94" s="32">
        <v>3469</v>
      </c>
      <c r="L94" s="33">
        <v>872</v>
      </c>
      <c r="M94" s="33">
        <v>2019</v>
      </c>
      <c r="N94" s="33">
        <v>578</v>
      </c>
      <c r="O94" s="57">
        <f t="shared" si="17"/>
        <v>27.670566783163654</v>
      </c>
      <c r="P94" s="57">
        <f t="shared" si="18"/>
        <v>56.32882540647318</v>
      </c>
      <c r="Q94" s="57">
        <f t="shared" si="19"/>
        <v>16.000607810363164</v>
      </c>
    </row>
    <row r="95" spans="1:17" ht="18" customHeight="1">
      <c r="A95" s="27"/>
      <c r="B95" s="35" t="s">
        <v>79</v>
      </c>
      <c r="C95" s="56">
        <f t="shared" si="14"/>
        <v>6484</v>
      </c>
      <c r="D95" s="33">
        <v>2004</v>
      </c>
      <c r="E95" s="33">
        <v>3444</v>
      </c>
      <c r="F95" s="33">
        <v>1036</v>
      </c>
      <c r="G95" s="32">
        <v>3071</v>
      </c>
      <c r="H95" s="33">
        <v>1026</v>
      </c>
      <c r="I95" s="33">
        <v>1548</v>
      </c>
      <c r="J95" s="33">
        <v>497</v>
      </c>
      <c r="K95" s="32">
        <v>3413</v>
      </c>
      <c r="L95" s="33">
        <v>978</v>
      </c>
      <c r="M95" s="33">
        <v>1896</v>
      </c>
      <c r="N95" s="33">
        <v>539</v>
      </c>
      <c r="O95" s="57">
        <f t="shared" si="17"/>
        <v>30.90684762492289</v>
      </c>
      <c r="P95" s="57">
        <f t="shared" si="18"/>
        <v>53.11536088834053</v>
      </c>
      <c r="Q95" s="57">
        <f t="shared" si="19"/>
        <v>15.977791486736582</v>
      </c>
    </row>
    <row r="96" spans="1:17" ht="18" customHeight="1">
      <c r="A96" s="27"/>
      <c r="B96" s="35" t="s">
        <v>80</v>
      </c>
      <c r="C96" s="56">
        <f t="shared" si="14"/>
        <v>9486</v>
      </c>
      <c r="D96" s="33">
        <v>3159</v>
      </c>
      <c r="E96" s="33">
        <v>4966</v>
      </c>
      <c r="F96" s="33">
        <v>1361</v>
      </c>
      <c r="G96" s="32">
        <v>4568</v>
      </c>
      <c r="H96" s="33">
        <v>1601</v>
      </c>
      <c r="I96" s="33">
        <v>2296</v>
      </c>
      <c r="J96" s="33">
        <v>671</v>
      </c>
      <c r="K96" s="32">
        <v>4918</v>
      </c>
      <c r="L96" s="33">
        <v>1558</v>
      </c>
      <c r="M96" s="33">
        <v>2670</v>
      </c>
      <c r="N96" s="33">
        <v>690</v>
      </c>
      <c r="O96" s="57">
        <f t="shared" si="17"/>
        <v>33.301707779886144</v>
      </c>
      <c r="P96" s="57">
        <f t="shared" si="18"/>
        <v>52.350832806240774</v>
      </c>
      <c r="Q96" s="57">
        <f t="shared" si="19"/>
        <v>14.347459413873075</v>
      </c>
    </row>
    <row r="97" spans="1:17" ht="18" customHeight="1">
      <c r="A97" s="27"/>
      <c r="B97" s="35" t="s">
        <v>81</v>
      </c>
      <c r="C97" s="56">
        <f t="shared" si="14"/>
        <v>6789</v>
      </c>
      <c r="D97" s="33">
        <v>2298</v>
      </c>
      <c r="E97" s="33">
        <v>3537</v>
      </c>
      <c r="F97" s="33">
        <v>954</v>
      </c>
      <c r="G97" s="32">
        <v>3317</v>
      </c>
      <c r="H97" s="33">
        <v>1231</v>
      </c>
      <c r="I97" s="33">
        <v>1626</v>
      </c>
      <c r="J97" s="33">
        <v>460</v>
      </c>
      <c r="K97" s="32">
        <v>3472</v>
      </c>
      <c r="L97" s="33">
        <v>1067</v>
      </c>
      <c r="M97" s="33">
        <v>1911</v>
      </c>
      <c r="N97" s="33">
        <v>494</v>
      </c>
      <c r="O97" s="57">
        <f t="shared" si="17"/>
        <v>33.848873177198406</v>
      </c>
      <c r="P97" s="57">
        <f t="shared" si="18"/>
        <v>52.09898365002209</v>
      </c>
      <c r="Q97" s="57">
        <f t="shared" si="19"/>
        <v>14.052143172779497</v>
      </c>
    </row>
    <row r="98" spans="1:17" ht="14.25" customHeight="1">
      <c r="A98" s="27"/>
      <c r="B98" s="35"/>
      <c r="C98" s="56"/>
      <c r="D98" s="33"/>
      <c r="E98" s="33"/>
      <c r="F98" s="33"/>
      <c r="G98" s="32"/>
      <c r="H98" s="33"/>
      <c r="I98" s="33"/>
      <c r="J98" s="33"/>
      <c r="K98" s="32"/>
      <c r="L98" s="33"/>
      <c r="M98" s="33"/>
      <c r="N98" s="33"/>
      <c r="O98" s="57"/>
      <c r="P98" s="57"/>
      <c r="Q98" s="57"/>
    </row>
    <row r="99" spans="1:17" s="8" customFormat="1" ht="18" customHeight="1">
      <c r="A99" s="60" t="s">
        <v>82</v>
      </c>
      <c r="B99" s="61"/>
      <c r="C99" s="54">
        <f>SUM(C100:C105)</f>
        <v>77025</v>
      </c>
      <c r="D99" s="39">
        <f aca="true" t="shared" si="25" ref="D99:N99">SUM(D100:D105)</f>
        <v>21618</v>
      </c>
      <c r="E99" s="39">
        <f t="shared" si="25"/>
        <v>44219</v>
      </c>
      <c r="F99" s="39">
        <f t="shared" si="25"/>
        <v>11188</v>
      </c>
      <c r="G99" s="38">
        <f t="shared" si="25"/>
        <v>35955</v>
      </c>
      <c r="H99" s="39">
        <f t="shared" si="25"/>
        <v>11028</v>
      </c>
      <c r="I99" s="39">
        <f t="shared" si="25"/>
        <v>19803</v>
      </c>
      <c r="J99" s="39">
        <f t="shared" si="25"/>
        <v>5124</v>
      </c>
      <c r="K99" s="38">
        <f t="shared" si="25"/>
        <v>41070</v>
      </c>
      <c r="L99" s="39">
        <f t="shared" si="25"/>
        <v>10590</v>
      </c>
      <c r="M99" s="39">
        <f t="shared" si="25"/>
        <v>24416</v>
      </c>
      <c r="N99" s="39">
        <f t="shared" si="25"/>
        <v>6064</v>
      </c>
      <c r="O99" s="55">
        <f t="shared" si="17"/>
        <v>28.06621226874391</v>
      </c>
      <c r="P99" s="55">
        <f t="shared" si="18"/>
        <v>57.408633560532294</v>
      </c>
      <c r="Q99" s="55">
        <f t="shared" si="19"/>
        <v>14.525154170723791</v>
      </c>
    </row>
    <row r="100" spans="1:17" ht="18" customHeight="1">
      <c r="A100" s="27"/>
      <c r="B100" s="35" t="s">
        <v>83</v>
      </c>
      <c r="C100" s="56">
        <f t="shared" si="14"/>
        <v>8615</v>
      </c>
      <c r="D100" s="33">
        <v>2655</v>
      </c>
      <c r="E100" s="33">
        <v>4580</v>
      </c>
      <c r="F100" s="33">
        <v>1380</v>
      </c>
      <c r="G100" s="32">
        <v>4137</v>
      </c>
      <c r="H100" s="33">
        <v>1385</v>
      </c>
      <c r="I100" s="33">
        <v>2069</v>
      </c>
      <c r="J100" s="33">
        <v>683</v>
      </c>
      <c r="K100" s="32">
        <v>4478</v>
      </c>
      <c r="L100" s="33">
        <v>1270</v>
      </c>
      <c r="M100" s="33">
        <v>2511</v>
      </c>
      <c r="N100" s="33">
        <v>697</v>
      </c>
      <c r="O100" s="57">
        <f t="shared" si="17"/>
        <v>30.81834010446895</v>
      </c>
      <c r="P100" s="57">
        <f t="shared" si="18"/>
        <v>53.16308763784098</v>
      </c>
      <c r="Q100" s="57">
        <f t="shared" si="19"/>
        <v>16.018572257690074</v>
      </c>
    </row>
    <row r="101" spans="1:17" ht="18" customHeight="1">
      <c r="A101" s="27"/>
      <c r="B101" s="35" t="s">
        <v>84</v>
      </c>
      <c r="C101" s="56">
        <f t="shared" si="14"/>
        <v>13040</v>
      </c>
      <c r="D101" s="33">
        <v>3903</v>
      </c>
      <c r="E101" s="33">
        <v>7160</v>
      </c>
      <c r="F101" s="33">
        <v>1977</v>
      </c>
      <c r="G101" s="32">
        <v>6194</v>
      </c>
      <c r="H101" s="33">
        <v>2010</v>
      </c>
      <c r="I101" s="33">
        <v>3244</v>
      </c>
      <c r="J101" s="33">
        <v>940</v>
      </c>
      <c r="K101" s="32">
        <v>6846</v>
      </c>
      <c r="L101" s="33">
        <v>1893</v>
      </c>
      <c r="M101" s="33">
        <v>3916</v>
      </c>
      <c r="N101" s="33">
        <v>1037</v>
      </c>
      <c r="O101" s="57">
        <f>SUM(D101/C101)*100</f>
        <v>29.930981595092028</v>
      </c>
      <c r="P101" s="57">
        <f>SUM(E101/C101)*100</f>
        <v>54.90797546012271</v>
      </c>
      <c r="Q101" s="57">
        <f>SUM(F101/C101)*100</f>
        <v>15.161042944785278</v>
      </c>
    </row>
    <row r="102" spans="1:17" ht="18" customHeight="1">
      <c r="A102" s="27"/>
      <c r="B102" s="35" t="s">
        <v>85</v>
      </c>
      <c r="C102" s="56">
        <f t="shared" si="14"/>
        <v>6897</v>
      </c>
      <c r="D102" s="33">
        <v>1808</v>
      </c>
      <c r="E102" s="33">
        <v>4036</v>
      </c>
      <c r="F102" s="33">
        <v>1053</v>
      </c>
      <c r="G102" s="32">
        <v>3194</v>
      </c>
      <c r="H102" s="33">
        <v>901</v>
      </c>
      <c r="I102" s="33">
        <v>1816</v>
      </c>
      <c r="J102" s="33">
        <v>477</v>
      </c>
      <c r="K102" s="32">
        <v>3703</v>
      </c>
      <c r="L102" s="33">
        <v>907</v>
      </c>
      <c r="M102" s="33">
        <v>2220</v>
      </c>
      <c r="N102" s="33">
        <v>576</v>
      </c>
      <c r="O102" s="57">
        <f>SUM(D102/C102)*100</f>
        <v>26.2142960707554</v>
      </c>
      <c r="P102" s="57">
        <f>SUM(E102/C102)*100</f>
        <v>58.51819631723938</v>
      </c>
      <c r="Q102" s="57">
        <f>SUM(F102/C102)*100</f>
        <v>15.267507612005218</v>
      </c>
    </row>
    <row r="103" spans="1:17" ht="18" customHeight="1">
      <c r="A103" s="27"/>
      <c r="B103" s="35" t="s">
        <v>86</v>
      </c>
      <c r="C103" s="56">
        <f t="shared" si="14"/>
        <v>22475</v>
      </c>
      <c r="D103" s="33">
        <v>5995</v>
      </c>
      <c r="E103" s="33">
        <v>13090</v>
      </c>
      <c r="F103" s="33">
        <v>3390</v>
      </c>
      <c r="G103" s="32">
        <v>10394</v>
      </c>
      <c r="H103" s="33">
        <v>3072</v>
      </c>
      <c r="I103" s="33">
        <v>5819</v>
      </c>
      <c r="J103" s="33">
        <v>1503</v>
      </c>
      <c r="K103" s="32">
        <v>12081</v>
      </c>
      <c r="L103" s="33">
        <v>2923</v>
      </c>
      <c r="M103" s="33">
        <v>7271</v>
      </c>
      <c r="N103" s="33">
        <v>1887</v>
      </c>
      <c r="O103" s="57">
        <f>SUM(D103/C103)*100</f>
        <v>26.67408231368187</v>
      </c>
      <c r="P103" s="57">
        <f>SUM(E103/C103)*100</f>
        <v>58.24249165739711</v>
      </c>
      <c r="Q103" s="57">
        <f>SUM(F103/C103)*100</f>
        <v>15.083426028921023</v>
      </c>
    </row>
    <row r="104" spans="1:17" ht="18" customHeight="1">
      <c r="A104" s="27"/>
      <c r="B104" s="35" t="s">
        <v>87</v>
      </c>
      <c r="C104" s="56">
        <f t="shared" si="14"/>
        <v>17621</v>
      </c>
      <c r="D104" s="33">
        <v>5018</v>
      </c>
      <c r="E104" s="33">
        <v>10412</v>
      </c>
      <c r="F104" s="33">
        <v>2191</v>
      </c>
      <c r="G104" s="32">
        <v>8168</v>
      </c>
      <c r="H104" s="33">
        <v>2509</v>
      </c>
      <c r="I104" s="33">
        <v>4696</v>
      </c>
      <c r="J104" s="33">
        <v>963</v>
      </c>
      <c r="K104" s="32">
        <v>9453</v>
      </c>
      <c r="L104" s="33">
        <v>2509</v>
      </c>
      <c r="M104" s="33">
        <v>5716</v>
      </c>
      <c r="N104" s="33">
        <v>1228</v>
      </c>
      <c r="O104" s="57">
        <f>SUM(D104/C104)*100</f>
        <v>28.477384938425743</v>
      </c>
      <c r="P104" s="57">
        <f>SUM(E104/C104)*100</f>
        <v>59.08858748084672</v>
      </c>
      <c r="Q104" s="57">
        <f>SUM(F104/C104)*100</f>
        <v>12.434027580727541</v>
      </c>
    </row>
    <row r="105" spans="1:17" ht="18" customHeight="1">
      <c r="A105" s="43"/>
      <c r="B105" s="44" t="s">
        <v>88</v>
      </c>
      <c r="C105" s="58">
        <f t="shared" si="14"/>
        <v>8377</v>
      </c>
      <c r="D105" s="49">
        <v>2239</v>
      </c>
      <c r="E105" s="49">
        <v>4941</v>
      </c>
      <c r="F105" s="49">
        <v>1197</v>
      </c>
      <c r="G105" s="48">
        <v>3868</v>
      </c>
      <c r="H105" s="49">
        <v>1151</v>
      </c>
      <c r="I105" s="49">
        <v>2159</v>
      </c>
      <c r="J105" s="49">
        <v>558</v>
      </c>
      <c r="K105" s="48">
        <v>4509</v>
      </c>
      <c r="L105" s="49">
        <v>1088</v>
      </c>
      <c r="M105" s="49">
        <v>2782</v>
      </c>
      <c r="N105" s="49">
        <v>639</v>
      </c>
      <c r="O105" s="59">
        <f t="shared" si="17"/>
        <v>26.727945565238155</v>
      </c>
      <c r="P105" s="59">
        <f t="shared" si="18"/>
        <v>58.98292944968367</v>
      </c>
      <c r="Q105" s="59">
        <f t="shared" si="19"/>
        <v>14.28912498507819</v>
      </c>
    </row>
  </sheetData>
  <sheetProtection/>
  <mergeCells count="57">
    <mergeCell ref="E5:E6"/>
    <mergeCell ref="F5:F6"/>
    <mergeCell ref="K5:K6"/>
    <mergeCell ref="L5:L6"/>
    <mergeCell ref="P2:Q2"/>
    <mergeCell ref="A3:B6"/>
    <mergeCell ref="C3:F4"/>
    <mergeCell ref="G3:J4"/>
    <mergeCell ref="K3:N4"/>
    <mergeCell ref="O3:Q4"/>
    <mergeCell ref="C5:C6"/>
    <mergeCell ref="D5:D6"/>
    <mergeCell ref="M5:M6"/>
    <mergeCell ref="N5:N6"/>
    <mergeCell ref="O5:O6"/>
    <mergeCell ref="P5:P6"/>
    <mergeCell ref="Q5:Q6"/>
    <mergeCell ref="A8:B8"/>
    <mergeCell ref="G5:G6"/>
    <mergeCell ref="H5:H6"/>
    <mergeCell ref="I5:I6"/>
    <mergeCell ref="J5:J6"/>
    <mergeCell ref="A10:B10"/>
    <mergeCell ref="A12:B12"/>
    <mergeCell ref="A25:B25"/>
    <mergeCell ref="A30:B30"/>
    <mergeCell ref="A37:B37"/>
    <mergeCell ref="A41:B41"/>
    <mergeCell ref="A47:B47"/>
    <mergeCell ref="P52:Q52"/>
    <mergeCell ref="A53:B56"/>
    <mergeCell ref="C53:F54"/>
    <mergeCell ref="G53:J54"/>
    <mergeCell ref="K53:N54"/>
    <mergeCell ref="O53:Q54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A99:B99"/>
    <mergeCell ref="A57:B57"/>
    <mergeCell ref="A67:B67"/>
    <mergeCell ref="A77:B77"/>
    <mergeCell ref="A82:B82"/>
    <mergeCell ref="A86:B86"/>
    <mergeCell ref="A93:B9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0" r:id="rId1"/>
  <rowBreaks count="1" manualBreakCount="1">
    <brk id="50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2009-05-20T04:52:12Z</dcterms:created>
  <dcterms:modified xsi:type="dcterms:W3CDTF">2009-05-20T07:02:46Z</dcterms:modified>
  <cp:category/>
  <cp:version/>
  <cp:contentType/>
  <cp:contentStatus/>
</cp:coreProperties>
</file>