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0" sheetId="1" r:id="rId1"/>
  </sheets>
  <definedNames>
    <definedName name="_xlnm.Print_Area" localSheetId="0">'40'!$A$1:$V$51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<sst xmlns="http://schemas.openxmlformats.org/spreadsheetml/2006/main" count="114" uniqueCount="90">
  <si>
    <t xml:space="preserve">   40．市　町　村　別　、 経　営　組　織　別</t>
  </si>
  <si>
    <t>各年7月1日</t>
  </si>
  <si>
    <t>年次および</t>
  </si>
  <si>
    <t>個   人</t>
  </si>
  <si>
    <t>法   人</t>
  </si>
  <si>
    <t>法人でない団体</t>
  </si>
  <si>
    <t>公   営</t>
  </si>
  <si>
    <t>国営、公共企業体</t>
  </si>
  <si>
    <t>市町村</t>
  </si>
  <si>
    <t>事業所数</t>
  </si>
  <si>
    <t>従業者数</t>
  </si>
  <si>
    <t>昭和38年</t>
  </si>
  <si>
    <t>弥生町</t>
  </si>
  <si>
    <t>本匠村</t>
  </si>
  <si>
    <t xml:space="preserve">         41</t>
  </si>
  <si>
    <t>宇目町</t>
  </si>
  <si>
    <t>直川村</t>
  </si>
  <si>
    <t>市　　　 部</t>
  </si>
  <si>
    <t>鶴見町</t>
  </si>
  <si>
    <t>米水津村</t>
  </si>
  <si>
    <t>郡　　　 部</t>
  </si>
  <si>
    <t>蒲江町</t>
  </si>
  <si>
    <t>大分市</t>
  </si>
  <si>
    <t>大   野   郡</t>
  </si>
  <si>
    <t>別府市</t>
  </si>
  <si>
    <t>野津町</t>
  </si>
  <si>
    <t>中津市</t>
  </si>
  <si>
    <t>三重町</t>
  </si>
  <si>
    <t>日田市</t>
  </si>
  <si>
    <t>清川村</t>
  </si>
  <si>
    <t>佐伯市</t>
  </si>
  <si>
    <t>緒方町</t>
  </si>
  <si>
    <t>臼杵市</t>
  </si>
  <si>
    <t>朝地町</t>
  </si>
  <si>
    <t>津久見市</t>
  </si>
  <si>
    <t>大野町</t>
  </si>
  <si>
    <t>竹田市</t>
  </si>
  <si>
    <t>千歳村</t>
  </si>
  <si>
    <t>豊後高田市</t>
  </si>
  <si>
    <t>犬飼町</t>
  </si>
  <si>
    <t>杵築市</t>
  </si>
  <si>
    <t>直   入   郡</t>
  </si>
  <si>
    <t>西 国 東 郡</t>
  </si>
  <si>
    <t>荻町</t>
  </si>
  <si>
    <t>大田村</t>
  </si>
  <si>
    <t>久住町</t>
  </si>
  <si>
    <t>真玉町</t>
  </si>
  <si>
    <t>直入町</t>
  </si>
  <si>
    <t>香々地町</t>
  </si>
  <si>
    <t>玖   珠   郡</t>
  </si>
  <si>
    <t>東 国 東 郡</t>
  </si>
  <si>
    <t>九重町</t>
  </si>
  <si>
    <t>国見町</t>
  </si>
  <si>
    <t>玖珠町</t>
  </si>
  <si>
    <t>姫島村</t>
  </si>
  <si>
    <t>国東町</t>
  </si>
  <si>
    <t>日   田   郡</t>
  </si>
  <si>
    <t>武蔵町</t>
  </si>
  <si>
    <t>前津江村</t>
  </si>
  <si>
    <t>安岐町</t>
  </si>
  <si>
    <t>中津江村</t>
  </si>
  <si>
    <t>上津江村</t>
  </si>
  <si>
    <t>速   見   郡</t>
  </si>
  <si>
    <t>大山村</t>
  </si>
  <si>
    <t>日出町</t>
  </si>
  <si>
    <t>天瀬町</t>
  </si>
  <si>
    <t>山香町</t>
  </si>
  <si>
    <t>下   毛   郡</t>
  </si>
  <si>
    <t>大   分   郡</t>
  </si>
  <si>
    <t>三光村</t>
  </si>
  <si>
    <t>野津原町</t>
  </si>
  <si>
    <t>本耶馬溪町</t>
  </si>
  <si>
    <t>挾間町</t>
  </si>
  <si>
    <t>耶馬溪町</t>
  </si>
  <si>
    <t>庄内町</t>
  </si>
  <si>
    <t>山国町</t>
  </si>
  <si>
    <t>湯布院町</t>
  </si>
  <si>
    <t>宇   佐   郡</t>
  </si>
  <si>
    <t>北 海 部 郡</t>
  </si>
  <si>
    <t>院内町</t>
  </si>
  <si>
    <t>佐賀関町</t>
  </si>
  <si>
    <t>安心院町</t>
  </si>
  <si>
    <t>駅川町</t>
  </si>
  <si>
    <t>南 海 部 郡</t>
  </si>
  <si>
    <t>四日市町</t>
  </si>
  <si>
    <t>上浦町</t>
  </si>
  <si>
    <t>長洲町</t>
  </si>
  <si>
    <t>宇佐町</t>
  </si>
  <si>
    <t xml:space="preserve">   資料：総理府統計局「事業所統計調査」</t>
  </si>
  <si>
    <t>事　業　所　数　お　よ　び　従　業　者　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</si>
</sst>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48" applyFont="1" applyBorder="1" applyAlignment="1" applyProtection="1">
      <alignment/>
      <protection locked="0"/>
    </xf>
    <xf numFmtId="41" fontId="4" fillId="0" borderId="0" xfId="48" applyNumberFormat="1" applyFont="1" applyAlignment="1" applyProtection="1">
      <alignment/>
      <protection locked="0"/>
    </xf>
    <xf numFmtId="41" fontId="1" fillId="0" borderId="0" xfId="48" applyNumberFormat="1" applyFont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1" fillId="0" borderId="0" xfId="48" applyNumberFormat="1" applyFont="1" applyAlignment="1">
      <alignment/>
    </xf>
    <xf numFmtId="38" fontId="1" fillId="0" borderId="0" xfId="48" applyFont="1" applyAlignment="1">
      <alignment/>
    </xf>
    <xf numFmtId="38" fontId="6" fillId="0" borderId="0" xfId="48" applyFont="1" applyBorder="1" applyAlignment="1" applyProtection="1">
      <alignment/>
      <protection locked="0"/>
    </xf>
    <xf numFmtId="41" fontId="1" fillId="0" borderId="0" xfId="48" applyNumberFormat="1" applyFont="1" applyBorder="1" applyAlignment="1" applyProtection="1">
      <alignment/>
      <protection locked="0"/>
    </xf>
    <xf numFmtId="41" fontId="2" fillId="0" borderId="0" xfId="48" applyNumberFormat="1" applyFont="1" applyBorder="1" applyAlignment="1" applyProtection="1">
      <alignment/>
      <protection locked="0"/>
    </xf>
    <xf numFmtId="41" fontId="7" fillId="0" borderId="0" xfId="48" applyNumberFormat="1" applyFont="1" applyBorder="1" applyAlignment="1" applyProtection="1">
      <alignment/>
      <protection locked="0"/>
    </xf>
    <xf numFmtId="41" fontId="6" fillId="0" borderId="0" xfId="48" applyNumberFormat="1" applyFont="1" applyBorder="1" applyAlignment="1" applyProtection="1">
      <alignment/>
      <protection locked="0"/>
    </xf>
    <xf numFmtId="41" fontId="6" fillId="0" borderId="0" xfId="48" applyNumberFormat="1" applyFont="1" applyBorder="1" applyAlignment="1" applyProtection="1" quotePrefix="1">
      <alignment horizontal="right"/>
      <protection locked="0"/>
    </xf>
    <xf numFmtId="38" fontId="6" fillId="0" borderId="10" xfId="48" applyFont="1" applyBorder="1" applyAlignment="1" applyProtection="1">
      <alignment horizontal="distributed" vertical="center"/>
      <protection locked="0"/>
    </xf>
    <xf numFmtId="38" fontId="6" fillId="0" borderId="0" xfId="48" applyFont="1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41" fontId="6" fillId="0" borderId="12" xfId="48" applyNumberFormat="1" applyFont="1" applyBorder="1" applyAlignment="1" applyProtection="1">
      <alignment horizontal="center" vertical="center"/>
      <protection locked="0"/>
    </xf>
    <xf numFmtId="41" fontId="6" fillId="0" borderId="13" xfId="48" applyNumberFormat="1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distributed" vertical="center"/>
    </xf>
    <xf numFmtId="41" fontId="6" fillId="0" borderId="0" xfId="48" applyNumberFormat="1" applyFont="1" applyBorder="1" applyAlignment="1" applyProtection="1">
      <alignment vertical="center"/>
      <protection locked="0"/>
    </xf>
    <xf numFmtId="38" fontId="6" fillId="0" borderId="0" xfId="48" applyFont="1" applyAlignment="1" applyProtection="1">
      <alignment horizontal="distributed"/>
      <protection locked="0"/>
    </xf>
    <xf numFmtId="41" fontId="6" fillId="0" borderId="15" xfId="48" applyNumberFormat="1" applyFont="1" applyBorder="1" applyAlignment="1" applyProtection="1">
      <alignment/>
      <protection locked="0"/>
    </xf>
    <xf numFmtId="41" fontId="6" fillId="0" borderId="0" xfId="48" applyNumberFormat="1" applyFont="1" applyAlignment="1" applyProtection="1">
      <alignment/>
      <protection locked="0"/>
    </xf>
    <xf numFmtId="49" fontId="8" fillId="0" borderId="14" xfId="0" applyNumberFormat="1" applyFont="1" applyBorder="1" applyAlignment="1">
      <alignment horizontal="left" vertical="center"/>
    </xf>
    <xf numFmtId="41" fontId="8" fillId="0" borderId="0" xfId="48" applyNumberFormat="1" applyFont="1" applyBorder="1" applyAlignment="1" applyProtection="1">
      <alignment vertical="center"/>
      <protection locked="0"/>
    </xf>
    <xf numFmtId="41" fontId="8" fillId="0" borderId="0" xfId="0" applyNumberFormat="1" applyFont="1" applyBorder="1" applyAlignment="1">
      <alignment vertical="center"/>
    </xf>
    <xf numFmtId="38" fontId="9" fillId="0" borderId="0" xfId="48" applyFont="1" applyAlignment="1">
      <alignment/>
    </xf>
    <xf numFmtId="38" fontId="8" fillId="0" borderId="0" xfId="48" applyFont="1" applyAlignment="1" applyProtection="1">
      <alignment horizontal="distributed"/>
      <protection locked="0"/>
    </xf>
    <xf numFmtId="41" fontId="8" fillId="0" borderId="15" xfId="48" applyNumberFormat="1" applyFont="1" applyBorder="1" applyAlignment="1">
      <alignment/>
    </xf>
    <xf numFmtId="41" fontId="8" fillId="0" borderId="0" xfId="48" applyNumberFormat="1" applyFont="1" applyBorder="1" applyAlignment="1">
      <alignment/>
    </xf>
    <xf numFmtId="38" fontId="1" fillId="0" borderId="0" xfId="48" applyFont="1" applyAlignment="1">
      <alignment/>
    </xf>
    <xf numFmtId="41" fontId="8" fillId="0" borderId="15" xfId="48" applyNumberFormat="1" applyFont="1" applyBorder="1" applyAlignment="1" applyProtection="1">
      <alignment/>
      <protection locked="0"/>
    </xf>
    <xf numFmtId="41" fontId="8" fillId="0" borderId="0" xfId="48" applyNumberFormat="1" applyFont="1" applyAlignment="1" applyProtection="1">
      <alignment/>
      <protection locked="0"/>
    </xf>
    <xf numFmtId="38" fontId="8" fillId="0" borderId="0" xfId="48" applyFont="1" applyAlignment="1">
      <alignment/>
    </xf>
    <xf numFmtId="41" fontId="8" fillId="0" borderId="0" xfId="48" applyNumberFormat="1" applyFont="1" applyBorder="1" applyAlignment="1" applyProtection="1">
      <alignment/>
      <protection locked="0"/>
    </xf>
    <xf numFmtId="38" fontId="6" fillId="0" borderId="0" xfId="48" applyFont="1" applyBorder="1" applyAlignment="1" applyProtection="1">
      <alignment horizontal="distributed"/>
      <protection locked="0"/>
    </xf>
    <xf numFmtId="38" fontId="6" fillId="0" borderId="14" xfId="48" applyFont="1" applyBorder="1" applyAlignment="1" applyProtection="1">
      <alignment horizontal="distributed"/>
      <protection locked="0"/>
    </xf>
    <xf numFmtId="38" fontId="6" fillId="0" borderId="11" xfId="48" applyFont="1" applyBorder="1" applyAlignment="1" applyProtection="1">
      <alignment/>
      <protection locked="0"/>
    </xf>
    <xf numFmtId="41" fontId="6" fillId="0" borderId="16" xfId="48" applyNumberFormat="1" applyFont="1" applyBorder="1" applyAlignment="1">
      <alignment/>
    </xf>
    <xf numFmtId="38" fontId="6" fillId="0" borderId="11" xfId="48" applyFont="1" applyBorder="1" applyAlignment="1" applyProtection="1">
      <alignment horizontal="distributed"/>
      <protection locked="0"/>
    </xf>
    <xf numFmtId="41" fontId="6" fillId="0" borderId="16" xfId="48" applyNumberFormat="1" applyFont="1" applyBorder="1" applyAlignment="1" applyProtection="1">
      <alignment/>
      <protection locked="0"/>
    </xf>
    <xf numFmtId="38" fontId="6" fillId="0" borderId="0" xfId="48" applyFont="1" applyBorder="1" applyAlignment="1" applyProtection="1">
      <alignment/>
      <protection locked="0"/>
    </xf>
    <xf numFmtId="41" fontId="7" fillId="0" borderId="0" xfId="48" applyNumberFormat="1" applyFont="1" applyAlignment="1">
      <alignment/>
    </xf>
    <xf numFmtId="38" fontId="10" fillId="0" borderId="0" xfId="48" applyFont="1" applyAlignment="1">
      <alignment/>
    </xf>
    <xf numFmtId="41" fontId="6" fillId="0" borderId="17" xfId="48" applyNumberFormat="1" applyFont="1" applyBorder="1" applyAlignment="1" applyProtection="1">
      <alignment horizontal="center" vertical="center"/>
      <protection locked="0"/>
    </xf>
    <xf numFmtId="41" fontId="6" fillId="0" borderId="18" xfId="48" applyNumberFormat="1" applyFont="1" applyBorder="1" applyAlignment="1" applyProtection="1">
      <alignment horizontal="center" vertical="center"/>
      <protection locked="0"/>
    </xf>
    <xf numFmtId="41" fontId="6" fillId="0" borderId="19" xfId="48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SheetLayoutView="100" zoomScalePageLayoutView="0" workbookViewId="0" topLeftCell="F34">
      <selection activeCell="V52" sqref="V52"/>
    </sheetView>
  </sheetViews>
  <sheetFormatPr defaultColWidth="9.00390625" defaultRowHeight="12.75"/>
  <cols>
    <col min="1" max="1" width="14.75390625" style="6" customWidth="1"/>
    <col min="2" max="7" width="9.75390625" style="5" customWidth="1"/>
    <col min="8" max="11" width="9.75390625" style="42" customWidth="1"/>
    <col min="12" max="12" width="14.75390625" style="6" customWidth="1"/>
    <col min="13" max="22" width="9.75390625" style="5" customWidth="1"/>
    <col min="23" max="16384" width="9.125" style="6" customWidth="1"/>
  </cols>
  <sheetData>
    <row r="1" spans="1:22" ht="18" customHeight="1">
      <c r="A1" s="1"/>
      <c r="B1" s="2"/>
      <c r="C1" s="3"/>
      <c r="D1" s="3"/>
      <c r="E1" s="4" t="s">
        <v>0</v>
      </c>
      <c r="F1" s="4"/>
      <c r="G1" s="3"/>
      <c r="H1" s="3"/>
      <c r="I1" s="3"/>
      <c r="J1" s="3"/>
      <c r="K1" s="3"/>
      <c r="L1" s="1" t="s">
        <v>89</v>
      </c>
      <c r="N1" s="3"/>
      <c r="P1" s="4"/>
      <c r="Q1" s="3"/>
      <c r="R1" s="3"/>
      <c r="S1" s="3"/>
      <c r="T1" s="3"/>
      <c r="U1" s="3"/>
      <c r="V1" s="3"/>
    </row>
    <row r="2" spans="1:22" ht="16.5" customHeight="1" thickBot="1">
      <c r="A2" s="7"/>
      <c r="B2" s="8"/>
      <c r="C2" s="9"/>
      <c r="D2" s="9"/>
      <c r="E2" s="9"/>
      <c r="F2" s="8"/>
      <c r="G2" s="9"/>
      <c r="H2" s="10"/>
      <c r="I2" s="10"/>
      <c r="J2" s="11"/>
      <c r="K2" s="10"/>
      <c r="L2" s="7"/>
      <c r="M2" s="8"/>
      <c r="N2" s="9"/>
      <c r="O2" s="9"/>
      <c r="P2" s="9"/>
      <c r="Q2" s="8"/>
      <c r="R2" s="9"/>
      <c r="S2" s="10"/>
      <c r="T2" s="46" t="s">
        <v>1</v>
      </c>
      <c r="U2" s="46"/>
      <c r="V2" s="12"/>
    </row>
    <row r="3" spans="1:22" s="14" customFormat="1" ht="18" customHeight="1" thickTop="1">
      <c r="A3" s="13" t="s">
        <v>2</v>
      </c>
      <c r="B3" s="44" t="s">
        <v>3</v>
      </c>
      <c r="C3" s="44"/>
      <c r="D3" s="44" t="s">
        <v>4</v>
      </c>
      <c r="E3" s="44"/>
      <c r="F3" s="44" t="s">
        <v>5</v>
      </c>
      <c r="G3" s="44"/>
      <c r="H3" s="44" t="s">
        <v>6</v>
      </c>
      <c r="I3" s="44"/>
      <c r="J3" s="44" t="s">
        <v>7</v>
      </c>
      <c r="K3" s="45"/>
      <c r="L3" s="47" t="s">
        <v>8</v>
      </c>
      <c r="M3" s="44" t="s">
        <v>3</v>
      </c>
      <c r="N3" s="44"/>
      <c r="O3" s="44" t="s">
        <v>4</v>
      </c>
      <c r="P3" s="44"/>
      <c r="Q3" s="44" t="s">
        <v>5</v>
      </c>
      <c r="R3" s="44"/>
      <c r="S3" s="44" t="s">
        <v>6</v>
      </c>
      <c r="T3" s="44"/>
      <c r="U3" s="44" t="s">
        <v>7</v>
      </c>
      <c r="V3" s="45"/>
    </row>
    <row r="4" spans="1:22" s="14" customFormat="1" ht="18" customHeight="1">
      <c r="A4" s="15" t="s">
        <v>8</v>
      </c>
      <c r="B4" s="16" t="s">
        <v>9</v>
      </c>
      <c r="C4" s="16" t="s">
        <v>10</v>
      </c>
      <c r="D4" s="16" t="s">
        <v>9</v>
      </c>
      <c r="E4" s="16" t="s">
        <v>10</v>
      </c>
      <c r="F4" s="16" t="s">
        <v>9</v>
      </c>
      <c r="G4" s="16" t="s">
        <v>10</v>
      </c>
      <c r="H4" s="16" t="s">
        <v>9</v>
      </c>
      <c r="I4" s="16" t="s">
        <v>10</v>
      </c>
      <c r="J4" s="16" t="s">
        <v>9</v>
      </c>
      <c r="K4" s="17" t="s">
        <v>10</v>
      </c>
      <c r="L4" s="48"/>
      <c r="M4" s="16" t="s">
        <v>9</v>
      </c>
      <c r="N4" s="16" t="s">
        <v>10</v>
      </c>
      <c r="O4" s="16" t="s">
        <v>9</v>
      </c>
      <c r="P4" s="16" t="s">
        <v>10</v>
      </c>
      <c r="Q4" s="16" t="s">
        <v>9</v>
      </c>
      <c r="R4" s="16" t="s">
        <v>10</v>
      </c>
      <c r="S4" s="16" t="s">
        <v>9</v>
      </c>
      <c r="T4" s="16" t="s">
        <v>10</v>
      </c>
      <c r="U4" s="16" t="s">
        <v>9</v>
      </c>
      <c r="V4" s="17" t="s">
        <v>10</v>
      </c>
    </row>
    <row r="5" spans="1:22" s="14" customFormat="1" ht="18" customHeight="1">
      <c r="A5" s="18" t="s">
        <v>11</v>
      </c>
      <c r="B5" s="19">
        <v>38939</v>
      </c>
      <c r="C5" s="19">
        <v>105196</v>
      </c>
      <c r="D5" s="19">
        <v>8163</v>
      </c>
      <c r="E5" s="19">
        <v>125735</v>
      </c>
      <c r="F5" s="19">
        <v>277</v>
      </c>
      <c r="G5" s="19">
        <v>687</v>
      </c>
      <c r="H5" s="19">
        <v>1312</v>
      </c>
      <c r="I5" s="19">
        <v>20800</v>
      </c>
      <c r="J5" s="19">
        <v>492</v>
      </c>
      <c r="K5" s="19">
        <v>15426</v>
      </c>
      <c r="L5" s="20" t="s">
        <v>12</v>
      </c>
      <c r="M5" s="21">
        <v>200</v>
      </c>
      <c r="N5" s="22">
        <v>522</v>
      </c>
      <c r="O5" s="22">
        <v>29</v>
      </c>
      <c r="P5" s="22">
        <v>161</v>
      </c>
      <c r="Q5" s="22">
        <v>7</v>
      </c>
      <c r="R5" s="22">
        <v>8</v>
      </c>
      <c r="S5" s="22">
        <v>18</v>
      </c>
      <c r="T5" s="22">
        <v>75</v>
      </c>
      <c r="U5" s="22">
        <v>4</v>
      </c>
      <c r="V5" s="22">
        <v>66</v>
      </c>
    </row>
    <row r="6" spans="1:22" s="14" customFormat="1" ht="18" customHeight="1">
      <c r="A6" s="23"/>
      <c r="B6" s="24"/>
      <c r="C6" s="25"/>
      <c r="D6" s="25"/>
      <c r="E6" s="25"/>
      <c r="F6" s="24"/>
      <c r="G6" s="24"/>
      <c r="H6" s="24"/>
      <c r="I6" s="24"/>
      <c r="J6" s="25"/>
      <c r="K6" s="25"/>
      <c r="L6" s="20" t="s">
        <v>13</v>
      </c>
      <c r="M6" s="21">
        <v>99</v>
      </c>
      <c r="N6" s="22">
        <v>203</v>
      </c>
      <c r="O6" s="22">
        <v>11</v>
      </c>
      <c r="P6" s="22">
        <v>89</v>
      </c>
      <c r="Q6" s="22">
        <v>0</v>
      </c>
      <c r="R6" s="22">
        <v>0</v>
      </c>
      <c r="S6" s="22">
        <v>9</v>
      </c>
      <c r="T6" s="22">
        <v>50</v>
      </c>
      <c r="U6" s="22">
        <v>3</v>
      </c>
      <c r="V6" s="22">
        <v>27</v>
      </c>
    </row>
    <row r="7" spans="1:22" s="26" customFormat="1" ht="15.75" customHeight="1">
      <c r="A7" s="23" t="s">
        <v>14</v>
      </c>
      <c r="B7" s="24">
        <f>SUM(B9+B11)</f>
        <v>39676</v>
      </c>
      <c r="C7" s="24">
        <f aca="true" t="shared" si="0" ref="C7:K7">SUM(C9+C11)</f>
        <v>112839</v>
      </c>
      <c r="D7" s="24">
        <f t="shared" si="0"/>
        <v>9985</v>
      </c>
      <c r="E7" s="24">
        <f t="shared" si="0"/>
        <v>155687</v>
      </c>
      <c r="F7" s="24">
        <f t="shared" si="0"/>
        <v>376</v>
      </c>
      <c r="G7" s="24">
        <f t="shared" si="0"/>
        <v>1124</v>
      </c>
      <c r="H7" s="24">
        <f t="shared" si="0"/>
        <v>1456</v>
      </c>
      <c r="I7" s="24">
        <f t="shared" si="0"/>
        <v>21063</v>
      </c>
      <c r="J7" s="24">
        <f t="shared" si="0"/>
        <v>542</v>
      </c>
      <c r="K7" s="24">
        <f t="shared" si="0"/>
        <v>17319</v>
      </c>
      <c r="L7" s="20" t="s">
        <v>15</v>
      </c>
      <c r="M7" s="21">
        <v>170</v>
      </c>
      <c r="N7" s="22">
        <v>414</v>
      </c>
      <c r="O7" s="22">
        <v>27</v>
      </c>
      <c r="P7" s="22">
        <v>190</v>
      </c>
      <c r="Q7" s="22">
        <v>0</v>
      </c>
      <c r="R7" s="22">
        <v>0</v>
      </c>
      <c r="S7" s="22">
        <v>21</v>
      </c>
      <c r="T7" s="22">
        <v>150</v>
      </c>
      <c r="U7" s="22">
        <v>11</v>
      </c>
      <c r="V7" s="22">
        <v>162</v>
      </c>
    </row>
    <row r="8" spans="1:22" s="26" customFormat="1" ht="15.75" customHeight="1">
      <c r="A8" s="27"/>
      <c r="B8" s="28"/>
      <c r="C8" s="29"/>
      <c r="D8" s="29"/>
      <c r="E8" s="29"/>
      <c r="F8" s="29"/>
      <c r="G8" s="29"/>
      <c r="H8" s="29"/>
      <c r="I8" s="29"/>
      <c r="J8" s="29"/>
      <c r="K8" s="29"/>
      <c r="L8" s="20" t="s">
        <v>16</v>
      </c>
      <c r="M8" s="21">
        <v>101</v>
      </c>
      <c r="N8" s="22">
        <v>237</v>
      </c>
      <c r="O8" s="22">
        <v>12</v>
      </c>
      <c r="P8" s="22">
        <v>81</v>
      </c>
      <c r="Q8" s="22">
        <v>0</v>
      </c>
      <c r="R8" s="22">
        <v>0</v>
      </c>
      <c r="S8" s="22">
        <v>9</v>
      </c>
      <c r="T8" s="22">
        <v>51</v>
      </c>
      <c r="U8" s="22">
        <v>5</v>
      </c>
      <c r="V8" s="22">
        <v>55</v>
      </c>
    </row>
    <row r="9" spans="1:22" s="26" customFormat="1" ht="15.75" customHeight="1">
      <c r="A9" s="27" t="s">
        <v>17</v>
      </c>
      <c r="B9" s="28">
        <f>SUM(B13:B22)</f>
        <v>24160</v>
      </c>
      <c r="C9" s="29">
        <f aca="true" t="shared" si="1" ref="C9:K9">SUM(C13:C22)</f>
        <v>74214</v>
      </c>
      <c r="D9" s="29">
        <f t="shared" si="1"/>
        <v>7216</v>
      </c>
      <c r="E9" s="29">
        <f t="shared" si="1"/>
        <v>128624</v>
      </c>
      <c r="F9" s="29">
        <f t="shared" si="1"/>
        <v>254</v>
      </c>
      <c r="G9" s="29">
        <f t="shared" si="1"/>
        <v>737</v>
      </c>
      <c r="H9" s="29">
        <f t="shared" si="1"/>
        <v>602</v>
      </c>
      <c r="I9" s="29">
        <f t="shared" si="1"/>
        <v>11729</v>
      </c>
      <c r="J9" s="29">
        <f t="shared" si="1"/>
        <v>271</v>
      </c>
      <c r="K9" s="29">
        <f t="shared" si="1"/>
        <v>12619</v>
      </c>
      <c r="L9" s="20" t="s">
        <v>18</v>
      </c>
      <c r="M9" s="21">
        <v>154</v>
      </c>
      <c r="N9" s="22">
        <v>317</v>
      </c>
      <c r="O9" s="22">
        <v>42</v>
      </c>
      <c r="P9" s="22">
        <v>312</v>
      </c>
      <c r="Q9" s="22">
        <v>0</v>
      </c>
      <c r="R9" s="22">
        <v>0</v>
      </c>
      <c r="S9" s="22">
        <v>19</v>
      </c>
      <c r="T9" s="22">
        <v>98</v>
      </c>
      <c r="U9" s="22">
        <v>4</v>
      </c>
      <c r="V9" s="22">
        <v>37</v>
      </c>
    </row>
    <row r="10" spans="1:22" s="26" customFormat="1" ht="15.75" customHeight="1">
      <c r="A10" s="27"/>
      <c r="B10" s="28"/>
      <c r="C10" s="29"/>
      <c r="D10" s="29"/>
      <c r="E10" s="29"/>
      <c r="F10" s="29"/>
      <c r="G10" s="29"/>
      <c r="H10" s="29"/>
      <c r="I10" s="29"/>
      <c r="J10" s="29"/>
      <c r="K10" s="29"/>
      <c r="L10" s="20" t="s">
        <v>19</v>
      </c>
      <c r="M10" s="21">
        <v>118</v>
      </c>
      <c r="N10" s="22">
        <v>382</v>
      </c>
      <c r="O10" s="22">
        <v>18</v>
      </c>
      <c r="P10" s="22">
        <v>169</v>
      </c>
      <c r="Q10" s="22">
        <v>0</v>
      </c>
      <c r="R10" s="22">
        <v>0</v>
      </c>
      <c r="S10" s="22">
        <v>12</v>
      </c>
      <c r="T10" s="22">
        <v>58</v>
      </c>
      <c r="U10" s="22">
        <v>2</v>
      </c>
      <c r="V10" s="22">
        <v>20</v>
      </c>
    </row>
    <row r="11" spans="1:22" s="30" customFormat="1" ht="15.75" customHeight="1">
      <c r="A11" s="27" t="s">
        <v>20</v>
      </c>
      <c r="B11" s="28">
        <f>B24+B29+B36+B40+B46+B49+M13+M23+M28+M32+M39+M45</f>
        <v>15516</v>
      </c>
      <c r="C11" s="29">
        <f aca="true" t="shared" si="2" ref="C11:K11">C24+C29+C36+C40+C46+C49+N13+N23+N28+N32+N39+N45</f>
        <v>38625</v>
      </c>
      <c r="D11" s="29">
        <f t="shared" si="2"/>
        <v>2769</v>
      </c>
      <c r="E11" s="29">
        <f t="shared" si="2"/>
        <v>27063</v>
      </c>
      <c r="F11" s="29">
        <f t="shared" si="2"/>
        <v>122</v>
      </c>
      <c r="G11" s="29">
        <f t="shared" si="2"/>
        <v>387</v>
      </c>
      <c r="H11" s="29">
        <f t="shared" si="2"/>
        <v>854</v>
      </c>
      <c r="I11" s="29">
        <f t="shared" si="2"/>
        <v>9334</v>
      </c>
      <c r="J11" s="29">
        <f t="shared" si="2"/>
        <v>271</v>
      </c>
      <c r="K11" s="29">
        <f t="shared" si="2"/>
        <v>4700</v>
      </c>
      <c r="L11" s="20" t="s">
        <v>21</v>
      </c>
      <c r="M11" s="21">
        <v>422</v>
      </c>
      <c r="N11" s="22">
        <v>1213</v>
      </c>
      <c r="O11" s="22">
        <v>101</v>
      </c>
      <c r="P11" s="22">
        <v>1199</v>
      </c>
      <c r="Q11" s="22">
        <v>0</v>
      </c>
      <c r="R11" s="22">
        <v>0</v>
      </c>
      <c r="S11" s="22">
        <v>41</v>
      </c>
      <c r="T11" s="22">
        <v>291</v>
      </c>
      <c r="U11" s="22">
        <v>5</v>
      </c>
      <c r="V11" s="22">
        <v>62</v>
      </c>
    </row>
    <row r="12" spans="1:22" s="33" customFormat="1" ht="15.75" customHeight="1">
      <c r="A12" s="27"/>
      <c r="B12" s="31"/>
      <c r="C12" s="32"/>
      <c r="D12" s="32"/>
      <c r="E12" s="32"/>
      <c r="F12" s="32"/>
      <c r="G12" s="32"/>
      <c r="H12" s="32"/>
      <c r="I12" s="32"/>
      <c r="J12" s="32"/>
      <c r="K12" s="32"/>
      <c r="L12" s="20"/>
      <c r="M12" s="21"/>
      <c r="N12" s="22"/>
      <c r="O12" s="22"/>
      <c r="P12" s="22"/>
      <c r="Q12" s="22"/>
      <c r="R12" s="22"/>
      <c r="S12" s="22"/>
      <c r="T12" s="22"/>
      <c r="U12" s="22"/>
      <c r="V12" s="22"/>
    </row>
    <row r="13" spans="1:22" s="30" customFormat="1" ht="15.75" customHeight="1">
      <c r="A13" s="20" t="s">
        <v>22</v>
      </c>
      <c r="B13" s="21">
        <v>6100</v>
      </c>
      <c r="C13" s="22">
        <v>19601</v>
      </c>
      <c r="D13" s="22">
        <v>2564</v>
      </c>
      <c r="E13" s="22">
        <v>52050</v>
      </c>
      <c r="F13" s="22">
        <v>87</v>
      </c>
      <c r="G13" s="22">
        <v>273</v>
      </c>
      <c r="H13" s="22">
        <v>170</v>
      </c>
      <c r="I13" s="22">
        <v>4467</v>
      </c>
      <c r="J13" s="22">
        <v>88</v>
      </c>
      <c r="K13" s="22">
        <v>6156</v>
      </c>
      <c r="L13" s="27" t="s">
        <v>23</v>
      </c>
      <c r="M13" s="31">
        <f>SUM(M14:M21)</f>
        <v>2310</v>
      </c>
      <c r="N13" s="34">
        <f aca="true" t="shared" si="3" ref="N13:V13">SUM(N14:N21)</f>
        <v>5467</v>
      </c>
      <c r="O13" s="34">
        <f t="shared" si="3"/>
        <v>405</v>
      </c>
      <c r="P13" s="34">
        <f t="shared" si="3"/>
        <v>3512</v>
      </c>
      <c r="Q13" s="34">
        <f t="shared" si="3"/>
        <v>14</v>
      </c>
      <c r="R13" s="34">
        <f t="shared" si="3"/>
        <v>54</v>
      </c>
      <c r="S13" s="34">
        <f t="shared" si="3"/>
        <v>129</v>
      </c>
      <c r="T13" s="34">
        <f t="shared" si="3"/>
        <v>1683</v>
      </c>
      <c r="U13" s="34">
        <f t="shared" si="3"/>
        <v>43</v>
      </c>
      <c r="V13" s="34">
        <f t="shared" si="3"/>
        <v>797</v>
      </c>
    </row>
    <row r="14" spans="1:22" s="26" customFormat="1" ht="15.75" customHeight="1">
      <c r="A14" s="20" t="s">
        <v>24</v>
      </c>
      <c r="B14" s="21">
        <v>5620</v>
      </c>
      <c r="C14" s="22">
        <v>17176</v>
      </c>
      <c r="D14" s="22">
        <v>1586</v>
      </c>
      <c r="E14" s="22">
        <v>25583</v>
      </c>
      <c r="F14" s="22">
        <v>74</v>
      </c>
      <c r="G14" s="22">
        <v>256</v>
      </c>
      <c r="H14" s="22">
        <v>77</v>
      </c>
      <c r="I14" s="22">
        <v>1791</v>
      </c>
      <c r="J14" s="22">
        <v>33</v>
      </c>
      <c r="K14" s="22">
        <v>1880</v>
      </c>
      <c r="L14" s="20" t="s">
        <v>25</v>
      </c>
      <c r="M14" s="21">
        <v>398</v>
      </c>
      <c r="N14" s="22">
        <v>1005</v>
      </c>
      <c r="O14" s="22">
        <v>65</v>
      </c>
      <c r="P14" s="22">
        <v>597</v>
      </c>
      <c r="Q14" s="22">
        <v>0</v>
      </c>
      <c r="R14" s="22">
        <v>0</v>
      </c>
      <c r="S14" s="22">
        <v>25</v>
      </c>
      <c r="T14" s="22">
        <v>256</v>
      </c>
      <c r="U14" s="22">
        <v>6</v>
      </c>
      <c r="V14" s="22">
        <v>78</v>
      </c>
    </row>
    <row r="15" spans="1:22" s="30" customFormat="1" ht="15.75" customHeight="1">
      <c r="A15" s="20" t="s">
        <v>26</v>
      </c>
      <c r="B15" s="21">
        <v>2421</v>
      </c>
      <c r="C15" s="22">
        <v>6836</v>
      </c>
      <c r="D15" s="22">
        <v>760</v>
      </c>
      <c r="E15" s="22">
        <v>10901</v>
      </c>
      <c r="F15" s="22">
        <v>11</v>
      </c>
      <c r="G15" s="22">
        <v>26</v>
      </c>
      <c r="H15" s="22">
        <v>53</v>
      </c>
      <c r="I15" s="22">
        <v>945</v>
      </c>
      <c r="J15" s="22">
        <v>28</v>
      </c>
      <c r="K15" s="22">
        <v>1068</v>
      </c>
      <c r="L15" s="20" t="s">
        <v>27</v>
      </c>
      <c r="M15" s="21">
        <v>578</v>
      </c>
      <c r="N15" s="22">
        <v>1493</v>
      </c>
      <c r="O15" s="22">
        <v>147</v>
      </c>
      <c r="P15" s="22">
        <v>1539</v>
      </c>
      <c r="Q15" s="22">
        <v>4</v>
      </c>
      <c r="R15" s="22">
        <v>20</v>
      </c>
      <c r="S15" s="22">
        <v>30</v>
      </c>
      <c r="T15" s="22">
        <v>531</v>
      </c>
      <c r="U15" s="22">
        <v>11</v>
      </c>
      <c r="V15" s="22">
        <v>342</v>
      </c>
    </row>
    <row r="16" spans="1:22" s="30" customFormat="1" ht="15.75" customHeight="1">
      <c r="A16" s="20" t="s">
        <v>28</v>
      </c>
      <c r="B16" s="21">
        <v>2873</v>
      </c>
      <c r="C16" s="22">
        <v>9282</v>
      </c>
      <c r="D16" s="22">
        <v>581</v>
      </c>
      <c r="E16" s="22">
        <v>9212</v>
      </c>
      <c r="F16" s="22">
        <v>17</v>
      </c>
      <c r="G16" s="22">
        <v>54</v>
      </c>
      <c r="H16" s="22">
        <v>60</v>
      </c>
      <c r="I16" s="22">
        <v>1022</v>
      </c>
      <c r="J16" s="22">
        <v>30</v>
      </c>
      <c r="K16" s="22">
        <v>564</v>
      </c>
      <c r="L16" s="20" t="s">
        <v>29</v>
      </c>
      <c r="M16" s="21">
        <v>168</v>
      </c>
      <c r="N16" s="22">
        <v>316</v>
      </c>
      <c r="O16" s="22">
        <v>15</v>
      </c>
      <c r="P16" s="22">
        <v>107</v>
      </c>
      <c r="Q16" s="22">
        <v>0</v>
      </c>
      <c r="R16" s="22">
        <v>0</v>
      </c>
      <c r="S16" s="22">
        <v>12</v>
      </c>
      <c r="T16" s="22">
        <v>85</v>
      </c>
      <c r="U16" s="22">
        <v>4</v>
      </c>
      <c r="V16" s="22">
        <v>38</v>
      </c>
    </row>
    <row r="17" spans="1:22" s="26" customFormat="1" ht="15.75" customHeight="1">
      <c r="A17" s="20" t="s">
        <v>30</v>
      </c>
      <c r="B17" s="21">
        <v>1895</v>
      </c>
      <c r="C17" s="22">
        <v>5929</v>
      </c>
      <c r="D17" s="22">
        <v>473</v>
      </c>
      <c r="E17" s="22">
        <v>12184</v>
      </c>
      <c r="F17" s="22">
        <v>6</v>
      </c>
      <c r="G17" s="22">
        <v>8</v>
      </c>
      <c r="H17" s="22">
        <v>43</v>
      </c>
      <c r="I17" s="22">
        <v>804</v>
      </c>
      <c r="J17" s="22">
        <v>27</v>
      </c>
      <c r="K17" s="22">
        <v>898</v>
      </c>
      <c r="L17" s="20" t="s">
        <v>31</v>
      </c>
      <c r="M17" s="21">
        <v>359</v>
      </c>
      <c r="N17" s="22">
        <v>853</v>
      </c>
      <c r="O17" s="22">
        <v>62</v>
      </c>
      <c r="P17" s="22">
        <v>506</v>
      </c>
      <c r="Q17" s="22">
        <v>4</v>
      </c>
      <c r="R17" s="22">
        <v>14</v>
      </c>
      <c r="S17" s="22">
        <v>23</v>
      </c>
      <c r="T17" s="22">
        <v>309</v>
      </c>
      <c r="U17" s="22">
        <v>8</v>
      </c>
      <c r="V17" s="22">
        <v>147</v>
      </c>
    </row>
    <row r="18" spans="1:22" s="26" customFormat="1" ht="15.75" customHeight="1">
      <c r="A18" s="20" t="s">
        <v>32</v>
      </c>
      <c r="B18" s="21">
        <v>1354</v>
      </c>
      <c r="C18" s="22">
        <v>4039</v>
      </c>
      <c r="D18" s="22">
        <v>330</v>
      </c>
      <c r="E18" s="22">
        <v>5468</v>
      </c>
      <c r="F18" s="22">
        <v>6</v>
      </c>
      <c r="G18" s="22">
        <v>14</v>
      </c>
      <c r="H18" s="22">
        <v>44</v>
      </c>
      <c r="I18" s="22">
        <v>778</v>
      </c>
      <c r="J18" s="22">
        <v>18</v>
      </c>
      <c r="K18" s="22">
        <v>922</v>
      </c>
      <c r="L18" s="20" t="s">
        <v>33</v>
      </c>
      <c r="M18" s="21">
        <v>135</v>
      </c>
      <c r="N18" s="22">
        <v>320</v>
      </c>
      <c r="O18" s="22">
        <v>27</v>
      </c>
      <c r="P18" s="22">
        <v>147</v>
      </c>
      <c r="Q18" s="22">
        <v>2</v>
      </c>
      <c r="R18" s="22">
        <v>7</v>
      </c>
      <c r="S18" s="22">
        <v>8</v>
      </c>
      <c r="T18" s="22">
        <v>91</v>
      </c>
      <c r="U18" s="22">
        <v>6</v>
      </c>
      <c r="V18" s="22">
        <v>77</v>
      </c>
    </row>
    <row r="19" spans="1:22" s="26" customFormat="1" ht="15.75" customHeight="1">
      <c r="A19" s="20" t="s">
        <v>34</v>
      </c>
      <c r="B19" s="21">
        <v>1125</v>
      </c>
      <c r="C19" s="22">
        <v>3860</v>
      </c>
      <c r="D19" s="22">
        <v>234</v>
      </c>
      <c r="E19" s="22">
        <v>5462</v>
      </c>
      <c r="F19" s="22">
        <v>11</v>
      </c>
      <c r="G19" s="22">
        <v>20</v>
      </c>
      <c r="H19" s="22">
        <v>36</v>
      </c>
      <c r="I19" s="22">
        <v>562</v>
      </c>
      <c r="J19" s="22">
        <v>10</v>
      </c>
      <c r="K19" s="22">
        <v>164</v>
      </c>
      <c r="L19" s="20" t="s">
        <v>35</v>
      </c>
      <c r="M19" s="21">
        <v>355</v>
      </c>
      <c r="N19" s="22">
        <v>740</v>
      </c>
      <c r="O19" s="22">
        <v>42</v>
      </c>
      <c r="P19" s="22">
        <v>364</v>
      </c>
      <c r="Q19" s="22">
        <v>3</v>
      </c>
      <c r="R19" s="22">
        <v>12</v>
      </c>
      <c r="S19" s="22">
        <v>15</v>
      </c>
      <c r="T19" s="22">
        <v>243</v>
      </c>
      <c r="U19" s="22">
        <v>4</v>
      </c>
      <c r="V19" s="22">
        <v>54</v>
      </c>
    </row>
    <row r="20" spans="1:22" s="30" customFormat="1" ht="15.75" customHeight="1">
      <c r="A20" s="20" t="s">
        <v>36</v>
      </c>
      <c r="B20" s="21">
        <v>1041</v>
      </c>
      <c r="C20" s="22">
        <v>2891</v>
      </c>
      <c r="D20" s="22">
        <v>250</v>
      </c>
      <c r="E20" s="22">
        <v>2440</v>
      </c>
      <c r="F20" s="22">
        <v>19</v>
      </c>
      <c r="G20" s="22">
        <v>29</v>
      </c>
      <c r="H20" s="22">
        <v>41</v>
      </c>
      <c r="I20" s="22">
        <v>611</v>
      </c>
      <c r="J20" s="22">
        <v>19</v>
      </c>
      <c r="K20" s="22">
        <v>490</v>
      </c>
      <c r="L20" s="20" t="s">
        <v>37</v>
      </c>
      <c r="M20" s="21">
        <v>87</v>
      </c>
      <c r="N20" s="22">
        <v>166</v>
      </c>
      <c r="O20" s="22">
        <v>10</v>
      </c>
      <c r="P20" s="22">
        <v>59</v>
      </c>
      <c r="Q20" s="22">
        <v>0</v>
      </c>
      <c r="R20" s="22">
        <v>0</v>
      </c>
      <c r="S20" s="22">
        <v>4</v>
      </c>
      <c r="T20" s="22">
        <v>45</v>
      </c>
      <c r="U20" s="22">
        <v>1</v>
      </c>
      <c r="V20" s="22">
        <v>16</v>
      </c>
    </row>
    <row r="21" spans="1:22" s="30" customFormat="1" ht="15.75" customHeight="1">
      <c r="A21" s="20" t="s">
        <v>38</v>
      </c>
      <c r="B21" s="21">
        <v>1045</v>
      </c>
      <c r="C21" s="22">
        <v>2767</v>
      </c>
      <c r="D21" s="22">
        <v>217</v>
      </c>
      <c r="E21" s="22">
        <v>2966</v>
      </c>
      <c r="F21" s="22">
        <v>9</v>
      </c>
      <c r="G21" s="22">
        <v>15</v>
      </c>
      <c r="H21" s="22">
        <v>50</v>
      </c>
      <c r="I21" s="22">
        <v>409</v>
      </c>
      <c r="J21" s="22">
        <v>11</v>
      </c>
      <c r="K21" s="22">
        <v>263</v>
      </c>
      <c r="L21" s="20" t="s">
        <v>39</v>
      </c>
      <c r="M21" s="21">
        <v>230</v>
      </c>
      <c r="N21" s="22">
        <v>574</v>
      </c>
      <c r="O21" s="22">
        <v>37</v>
      </c>
      <c r="P21" s="22">
        <v>193</v>
      </c>
      <c r="Q21" s="22">
        <v>1</v>
      </c>
      <c r="R21" s="22">
        <v>1</v>
      </c>
      <c r="S21" s="22">
        <v>12</v>
      </c>
      <c r="T21" s="22">
        <v>123</v>
      </c>
      <c r="U21" s="22">
        <v>3</v>
      </c>
      <c r="V21" s="22">
        <v>45</v>
      </c>
    </row>
    <row r="22" spans="1:22" s="30" customFormat="1" ht="15.75" customHeight="1">
      <c r="A22" s="20" t="s">
        <v>40</v>
      </c>
      <c r="B22" s="21">
        <v>686</v>
      </c>
      <c r="C22" s="22">
        <v>1833</v>
      </c>
      <c r="D22" s="22">
        <v>221</v>
      </c>
      <c r="E22" s="22">
        <v>2358</v>
      </c>
      <c r="F22" s="22">
        <v>14</v>
      </c>
      <c r="G22" s="22">
        <v>42</v>
      </c>
      <c r="H22" s="22">
        <v>28</v>
      </c>
      <c r="I22" s="22">
        <v>340</v>
      </c>
      <c r="J22" s="22">
        <v>7</v>
      </c>
      <c r="K22" s="22">
        <v>214</v>
      </c>
      <c r="L22" s="27"/>
      <c r="M22" s="31"/>
      <c r="N22" s="32"/>
      <c r="O22" s="32"/>
      <c r="P22" s="32"/>
      <c r="Q22" s="32"/>
      <c r="R22" s="32"/>
      <c r="S22" s="32"/>
      <c r="T22" s="32"/>
      <c r="U22" s="32"/>
      <c r="V22" s="32"/>
    </row>
    <row r="23" spans="1:22" s="30" customFormat="1" ht="15.75" customHeight="1">
      <c r="A23" s="20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7" t="s">
        <v>41</v>
      </c>
      <c r="M23" s="31">
        <f aca="true" t="shared" si="4" ref="M23:V23">SUM(M24:M26)</f>
        <v>626</v>
      </c>
      <c r="N23" s="32">
        <f t="shared" si="4"/>
        <v>1125</v>
      </c>
      <c r="O23" s="32">
        <f t="shared" si="4"/>
        <v>89</v>
      </c>
      <c r="P23" s="32">
        <f t="shared" si="4"/>
        <v>432</v>
      </c>
      <c r="Q23" s="32">
        <f t="shared" si="4"/>
        <v>8</v>
      </c>
      <c r="R23" s="32">
        <f t="shared" si="4"/>
        <v>18</v>
      </c>
      <c r="S23" s="32">
        <f t="shared" si="4"/>
        <v>36</v>
      </c>
      <c r="T23" s="32">
        <f t="shared" si="4"/>
        <v>364</v>
      </c>
      <c r="U23" s="32">
        <f t="shared" si="4"/>
        <v>9</v>
      </c>
      <c r="V23" s="32">
        <f t="shared" si="4"/>
        <v>103</v>
      </c>
    </row>
    <row r="24" spans="1:22" s="30" customFormat="1" ht="15.75" customHeight="1">
      <c r="A24" s="27" t="s">
        <v>42</v>
      </c>
      <c r="B24" s="31">
        <f aca="true" t="shared" si="5" ref="B24:K24">SUM(B25:B27)</f>
        <v>572</v>
      </c>
      <c r="C24" s="32">
        <f t="shared" si="5"/>
        <v>1250</v>
      </c>
      <c r="D24" s="32">
        <f t="shared" si="5"/>
        <v>72</v>
      </c>
      <c r="E24" s="32">
        <f t="shared" si="5"/>
        <v>403</v>
      </c>
      <c r="F24" s="32">
        <f t="shared" si="5"/>
        <v>5</v>
      </c>
      <c r="G24" s="32">
        <f t="shared" si="5"/>
        <v>9</v>
      </c>
      <c r="H24" s="32">
        <f t="shared" si="5"/>
        <v>30</v>
      </c>
      <c r="I24" s="32">
        <f t="shared" si="5"/>
        <v>251</v>
      </c>
      <c r="J24" s="32">
        <f t="shared" si="5"/>
        <v>8</v>
      </c>
      <c r="K24" s="32">
        <f t="shared" si="5"/>
        <v>82</v>
      </c>
      <c r="L24" s="20" t="s">
        <v>43</v>
      </c>
      <c r="M24" s="21">
        <v>153</v>
      </c>
      <c r="N24" s="22">
        <v>270</v>
      </c>
      <c r="O24" s="22">
        <v>21</v>
      </c>
      <c r="P24" s="22">
        <v>101</v>
      </c>
      <c r="Q24" s="22">
        <v>0</v>
      </c>
      <c r="R24" s="22">
        <v>0</v>
      </c>
      <c r="S24" s="22">
        <v>10</v>
      </c>
      <c r="T24" s="22">
        <v>90</v>
      </c>
      <c r="U24" s="22">
        <v>3</v>
      </c>
      <c r="V24" s="22">
        <v>33</v>
      </c>
    </row>
    <row r="25" spans="1:22" s="30" customFormat="1" ht="15.75" customHeight="1">
      <c r="A25" s="20" t="s">
        <v>44</v>
      </c>
      <c r="B25" s="21">
        <v>102</v>
      </c>
      <c r="C25" s="22">
        <v>220</v>
      </c>
      <c r="D25" s="22">
        <v>10</v>
      </c>
      <c r="E25" s="22">
        <v>74</v>
      </c>
      <c r="F25" s="22">
        <v>1</v>
      </c>
      <c r="G25" s="22">
        <v>1</v>
      </c>
      <c r="H25" s="22">
        <v>9</v>
      </c>
      <c r="I25" s="22">
        <v>70</v>
      </c>
      <c r="J25" s="22">
        <v>2</v>
      </c>
      <c r="K25" s="22">
        <v>21</v>
      </c>
      <c r="L25" s="20" t="s">
        <v>45</v>
      </c>
      <c r="M25" s="21">
        <v>264</v>
      </c>
      <c r="N25" s="22">
        <v>449</v>
      </c>
      <c r="O25" s="22">
        <v>40</v>
      </c>
      <c r="P25" s="22">
        <v>186</v>
      </c>
      <c r="Q25" s="22">
        <v>5</v>
      </c>
      <c r="R25" s="22">
        <v>11</v>
      </c>
      <c r="S25" s="22">
        <v>17</v>
      </c>
      <c r="T25" s="22">
        <v>195</v>
      </c>
      <c r="U25" s="22">
        <v>4</v>
      </c>
      <c r="V25" s="22">
        <v>47</v>
      </c>
    </row>
    <row r="26" spans="1:22" s="30" customFormat="1" ht="15.75" customHeight="1">
      <c r="A26" s="20" t="s">
        <v>46</v>
      </c>
      <c r="B26" s="21">
        <v>234</v>
      </c>
      <c r="C26" s="22">
        <v>491</v>
      </c>
      <c r="D26" s="22">
        <v>30</v>
      </c>
      <c r="E26" s="22">
        <v>94</v>
      </c>
      <c r="F26" s="22">
        <v>0</v>
      </c>
      <c r="G26" s="22">
        <v>0</v>
      </c>
      <c r="H26" s="22">
        <v>10</v>
      </c>
      <c r="I26" s="22">
        <v>81</v>
      </c>
      <c r="J26" s="22">
        <v>3</v>
      </c>
      <c r="K26" s="22">
        <v>31</v>
      </c>
      <c r="L26" s="20" t="s">
        <v>47</v>
      </c>
      <c r="M26" s="21">
        <v>209</v>
      </c>
      <c r="N26" s="22">
        <v>406</v>
      </c>
      <c r="O26" s="22">
        <v>28</v>
      </c>
      <c r="P26" s="22">
        <v>145</v>
      </c>
      <c r="Q26" s="22">
        <v>3</v>
      </c>
      <c r="R26" s="22">
        <v>7</v>
      </c>
      <c r="S26" s="22">
        <v>9</v>
      </c>
      <c r="T26" s="22">
        <v>79</v>
      </c>
      <c r="U26" s="22">
        <v>2</v>
      </c>
      <c r="V26" s="22">
        <v>23</v>
      </c>
    </row>
    <row r="27" spans="1:22" s="30" customFormat="1" ht="15.75" customHeight="1">
      <c r="A27" s="20" t="s">
        <v>48</v>
      </c>
      <c r="B27" s="21">
        <v>236</v>
      </c>
      <c r="C27" s="22">
        <v>539</v>
      </c>
      <c r="D27" s="22">
        <v>32</v>
      </c>
      <c r="E27" s="22">
        <v>235</v>
      </c>
      <c r="F27" s="22">
        <v>4</v>
      </c>
      <c r="G27" s="22">
        <v>8</v>
      </c>
      <c r="H27" s="22">
        <v>11</v>
      </c>
      <c r="I27" s="22">
        <v>100</v>
      </c>
      <c r="J27" s="22">
        <v>3</v>
      </c>
      <c r="K27" s="22">
        <v>30</v>
      </c>
      <c r="L27" s="20"/>
      <c r="M27" s="21"/>
      <c r="N27" s="22"/>
      <c r="O27" s="22"/>
      <c r="P27" s="22"/>
      <c r="Q27" s="22"/>
      <c r="R27" s="22"/>
      <c r="S27" s="22"/>
      <c r="T27" s="22"/>
      <c r="U27" s="22"/>
      <c r="V27" s="22"/>
    </row>
    <row r="28" spans="1:22" s="30" customFormat="1" ht="15.75" customHeight="1">
      <c r="A28" s="20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7" t="s">
        <v>49</v>
      </c>
      <c r="M28" s="31">
        <f>SUM(M29:M30)</f>
        <v>1539</v>
      </c>
      <c r="N28" s="32">
        <f aca="true" t="shared" si="6" ref="N28:S28">SUM(N29:N30)</f>
        <v>4168</v>
      </c>
      <c r="O28" s="32">
        <f t="shared" si="6"/>
        <v>300</v>
      </c>
      <c r="P28" s="32">
        <f t="shared" si="6"/>
        <v>3280</v>
      </c>
      <c r="Q28" s="32">
        <f t="shared" si="6"/>
        <v>7</v>
      </c>
      <c r="R28" s="32">
        <f t="shared" si="6"/>
        <v>17</v>
      </c>
      <c r="S28" s="32">
        <f t="shared" si="6"/>
        <v>80</v>
      </c>
      <c r="T28" s="32">
        <f>SUM(T29:T30)</f>
        <v>799</v>
      </c>
      <c r="U28" s="32">
        <f>SUM(U29:U30)</f>
        <v>30</v>
      </c>
      <c r="V28" s="32">
        <f>SUM(V29:V30)</f>
        <v>725</v>
      </c>
    </row>
    <row r="29" spans="1:22" s="30" customFormat="1" ht="15.75" customHeight="1">
      <c r="A29" s="27" t="s">
        <v>50</v>
      </c>
      <c r="B29" s="31">
        <f>SUM(B30:B34)</f>
        <v>2045</v>
      </c>
      <c r="C29" s="32">
        <f aca="true" t="shared" si="7" ref="C29:K29">SUM(C30:C34)</f>
        <v>5349</v>
      </c>
      <c r="D29" s="32">
        <f t="shared" si="7"/>
        <v>297</v>
      </c>
      <c r="E29" s="32">
        <f t="shared" si="7"/>
        <v>2403</v>
      </c>
      <c r="F29" s="32">
        <f t="shared" si="7"/>
        <v>22</v>
      </c>
      <c r="G29" s="32">
        <f t="shared" si="7"/>
        <v>30</v>
      </c>
      <c r="H29" s="32">
        <f t="shared" si="7"/>
        <v>94</v>
      </c>
      <c r="I29" s="32">
        <f t="shared" si="7"/>
        <v>1153</v>
      </c>
      <c r="J29" s="32">
        <f t="shared" si="7"/>
        <v>20</v>
      </c>
      <c r="K29" s="32">
        <f t="shared" si="7"/>
        <v>310</v>
      </c>
      <c r="L29" s="20" t="s">
        <v>51</v>
      </c>
      <c r="M29" s="21">
        <v>616</v>
      </c>
      <c r="N29" s="22">
        <v>1801</v>
      </c>
      <c r="O29" s="22">
        <v>120</v>
      </c>
      <c r="P29" s="22">
        <v>1658</v>
      </c>
      <c r="Q29" s="22">
        <v>1</v>
      </c>
      <c r="R29" s="22">
        <v>2</v>
      </c>
      <c r="S29" s="22">
        <v>25</v>
      </c>
      <c r="T29" s="22">
        <v>213</v>
      </c>
      <c r="U29" s="22">
        <v>14</v>
      </c>
      <c r="V29" s="22">
        <v>162</v>
      </c>
    </row>
    <row r="30" spans="1:22" s="30" customFormat="1" ht="15.75" customHeight="1">
      <c r="A30" s="20" t="s">
        <v>52</v>
      </c>
      <c r="B30" s="21">
        <v>371</v>
      </c>
      <c r="C30" s="22">
        <v>886</v>
      </c>
      <c r="D30" s="22">
        <v>56</v>
      </c>
      <c r="E30" s="22">
        <v>318</v>
      </c>
      <c r="F30" s="22">
        <v>9</v>
      </c>
      <c r="G30" s="22">
        <v>12</v>
      </c>
      <c r="H30" s="22">
        <v>18</v>
      </c>
      <c r="I30" s="22">
        <v>187</v>
      </c>
      <c r="J30" s="22">
        <v>3</v>
      </c>
      <c r="K30" s="22">
        <v>51</v>
      </c>
      <c r="L30" s="20" t="s">
        <v>53</v>
      </c>
      <c r="M30" s="21">
        <v>923</v>
      </c>
      <c r="N30" s="22">
        <v>2367</v>
      </c>
      <c r="O30" s="22">
        <v>180</v>
      </c>
      <c r="P30" s="22">
        <v>1622</v>
      </c>
      <c r="Q30" s="22">
        <v>6</v>
      </c>
      <c r="R30" s="22">
        <v>15</v>
      </c>
      <c r="S30" s="22">
        <v>55</v>
      </c>
      <c r="T30" s="22">
        <v>586</v>
      </c>
      <c r="U30" s="22">
        <v>16</v>
      </c>
      <c r="V30" s="22">
        <v>563</v>
      </c>
    </row>
    <row r="31" spans="1:22" s="30" customFormat="1" ht="15.75" customHeight="1">
      <c r="A31" s="20" t="s">
        <v>54</v>
      </c>
      <c r="B31" s="21">
        <v>167</v>
      </c>
      <c r="C31" s="22">
        <v>429</v>
      </c>
      <c r="D31" s="22">
        <v>17</v>
      </c>
      <c r="E31" s="22">
        <v>236</v>
      </c>
      <c r="F31" s="22">
        <v>0</v>
      </c>
      <c r="G31" s="22">
        <v>0</v>
      </c>
      <c r="H31" s="22">
        <v>10</v>
      </c>
      <c r="I31" s="22">
        <v>80</v>
      </c>
      <c r="J31" s="22">
        <v>2</v>
      </c>
      <c r="K31" s="22">
        <v>16</v>
      </c>
      <c r="L31" s="27"/>
      <c r="M31" s="31"/>
      <c r="N31" s="32"/>
      <c r="O31" s="32"/>
      <c r="P31" s="32"/>
      <c r="Q31" s="32"/>
      <c r="R31" s="32"/>
      <c r="S31" s="32"/>
      <c r="T31" s="32"/>
      <c r="U31" s="32"/>
      <c r="V31" s="32"/>
    </row>
    <row r="32" spans="1:22" s="30" customFormat="1" ht="15.75" customHeight="1">
      <c r="A32" s="20" t="s">
        <v>55</v>
      </c>
      <c r="B32" s="21">
        <v>906</v>
      </c>
      <c r="C32" s="22">
        <v>2529</v>
      </c>
      <c r="D32" s="22">
        <v>139</v>
      </c>
      <c r="E32" s="22">
        <v>1277</v>
      </c>
      <c r="F32" s="22">
        <v>11</v>
      </c>
      <c r="G32" s="22">
        <v>16</v>
      </c>
      <c r="H32" s="22">
        <v>38</v>
      </c>
      <c r="I32" s="22">
        <v>519</v>
      </c>
      <c r="J32" s="22">
        <v>8</v>
      </c>
      <c r="K32" s="22">
        <v>138</v>
      </c>
      <c r="L32" s="27" t="s">
        <v>56</v>
      </c>
      <c r="M32" s="31">
        <f>SUM(M33:M37)</f>
        <v>699</v>
      </c>
      <c r="N32" s="32">
        <f>SUM(N33:N37)</f>
        <v>1802</v>
      </c>
      <c r="O32" s="32">
        <f>SUM(O33:O37)</f>
        <v>112</v>
      </c>
      <c r="P32" s="32">
        <f aca="true" t="shared" si="8" ref="P32:V32">SUM(P33:P38)</f>
        <v>1574</v>
      </c>
      <c r="Q32" s="32">
        <f t="shared" si="8"/>
        <v>2</v>
      </c>
      <c r="R32" s="32">
        <f t="shared" si="8"/>
        <v>7</v>
      </c>
      <c r="S32" s="32">
        <f t="shared" si="8"/>
        <v>41</v>
      </c>
      <c r="T32" s="32">
        <f t="shared" si="8"/>
        <v>341</v>
      </c>
      <c r="U32" s="32">
        <f t="shared" si="8"/>
        <v>18</v>
      </c>
      <c r="V32" s="32">
        <f t="shared" si="8"/>
        <v>356</v>
      </c>
    </row>
    <row r="33" spans="1:22" s="30" customFormat="1" ht="15.75" customHeight="1">
      <c r="A33" s="20" t="s">
        <v>57</v>
      </c>
      <c r="B33" s="21">
        <v>217</v>
      </c>
      <c r="C33" s="22">
        <v>531</v>
      </c>
      <c r="D33" s="22">
        <v>29</v>
      </c>
      <c r="E33" s="22">
        <v>104</v>
      </c>
      <c r="F33" s="22">
        <v>1</v>
      </c>
      <c r="G33" s="22">
        <v>1</v>
      </c>
      <c r="H33" s="22">
        <v>8</v>
      </c>
      <c r="I33" s="22">
        <v>81</v>
      </c>
      <c r="J33" s="22">
        <v>2</v>
      </c>
      <c r="K33" s="22">
        <v>33</v>
      </c>
      <c r="L33" s="20" t="s">
        <v>58</v>
      </c>
      <c r="M33" s="21">
        <v>41</v>
      </c>
      <c r="N33" s="22">
        <v>80</v>
      </c>
      <c r="O33" s="22">
        <v>7</v>
      </c>
      <c r="P33" s="22">
        <v>23</v>
      </c>
      <c r="Q33" s="22">
        <v>0</v>
      </c>
      <c r="R33" s="22">
        <v>0</v>
      </c>
      <c r="S33" s="22">
        <v>6</v>
      </c>
      <c r="T33" s="22">
        <v>44</v>
      </c>
      <c r="U33" s="22">
        <v>1</v>
      </c>
      <c r="V33" s="22">
        <v>7</v>
      </c>
    </row>
    <row r="34" spans="1:22" s="30" customFormat="1" ht="15.75" customHeight="1">
      <c r="A34" s="20" t="s">
        <v>59</v>
      </c>
      <c r="B34" s="21">
        <v>384</v>
      </c>
      <c r="C34" s="22">
        <v>974</v>
      </c>
      <c r="D34" s="22">
        <v>56</v>
      </c>
      <c r="E34" s="22">
        <v>468</v>
      </c>
      <c r="F34" s="22">
        <v>1</v>
      </c>
      <c r="G34" s="22">
        <v>1</v>
      </c>
      <c r="H34" s="22">
        <v>20</v>
      </c>
      <c r="I34" s="22">
        <v>286</v>
      </c>
      <c r="J34" s="22">
        <v>5</v>
      </c>
      <c r="K34" s="22">
        <v>72</v>
      </c>
      <c r="L34" s="20" t="s">
        <v>60</v>
      </c>
      <c r="M34" s="21">
        <v>109</v>
      </c>
      <c r="N34" s="22">
        <v>280</v>
      </c>
      <c r="O34" s="22">
        <v>17</v>
      </c>
      <c r="P34" s="22">
        <v>419</v>
      </c>
      <c r="Q34" s="22">
        <v>0</v>
      </c>
      <c r="R34" s="22">
        <v>0</v>
      </c>
      <c r="S34" s="22">
        <v>8</v>
      </c>
      <c r="T34" s="22">
        <v>57</v>
      </c>
      <c r="U34" s="22">
        <v>5</v>
      </c>
      <c r="V34" s="22">
        <v>73</v>
      </c>
    </row>
    <row r="35" spans="1:22" s="30" customFormat="1" ht="15.75" customHeight="1">
      <c r="A35" s="20"/>
      <c r="B35" s="21"/>
      <c r="C35" s="22"/>
      <c r="D35" s="22"/>
      <c r="E35" s="22"/>
      <c r="F35" s="22"/>
      <c r="G35" s="22"/>
      <c r="H35" s="22"/>
      <c r="I35" s="22"/>
      <c r="J35" s="22"/>
      <c r="K35" s="22"/>
      <c r="L35" s="20" t="s">
        <v>61</v>
      </c>
      <c r="M35" s="21">
        <v>73</v>
      </c>
      <c r="N35" s="22">
        <v>212</v>
      </c>
      <c r="O35" s="22">
        <v>13</v>
      </c>
      <c r="P35" s="22">
        <v>39</v>
      </c>
      <c r="Q35" s="22">
        <v>0</v>
      </c>
      <c r="R35" s="22">
        <v>0</v>
      </c>
      <c r="S35" s="22">
        <v>7</v>
      </c>
      <c r="T35" s="22">
        <v>54</v>
      </c>
      <c r="U35" s="22">
        <v>1</v>
      </c>
      <c r="V35" s="22">
        <v>6</v>
      </c>
    </row>
    <row r="36" spans="1:22" s="30" customFormat="1" ht="15.75" customHeight="1">
      <c r="A36" s="27" t="s">
        <v>62</v>
      </c>
      <c r="B36" s="31">
        <f>SUM(B37:B38)</f>
        <v>901</v>
      </c>
      <c r="C36" s="32">
        <f aca="true" t="shared" si="9" ref="C36:K36">SUM(C37:C38)</f>
        <v>2077</v>
      </c>
      <c r="D36" s="32">
        <f t="shared" si="9"/>
        <v>180</v>
      </c>
      <c r="E36" s="32">
        <f t="shared" si="9"/>
        <v>1317</v>
      </c>
      <c r="F36" s="32">
        <f t="shared" si="9"/>
        <v>10</v>
      </c>
      <c r="G36" s="32">
        <f t="shared" si="9"/>
        <v>17</v>
      </c>
      <c r="H36" s="32">
        <f t="shared" si="9"/>
        <v>46</v>
      </c>
      <c r="I36" s="32">
        <f t="shared" si="9"/>
        <v>625</v>
      </c>
      <c r="J36" s="32">
        <f t="shared" si="9"/>
        <v>18</v>
      </c>
      <c r="K36" s="32">
        <f t="shared" si="9"/>
        <v>215</v>
      </c>
      <c r="L36" s="20" t="s">
        <v>63</v>
      </c>
      <c r="M36" s="21">
        <v>158</v>
      </c>
      <c r="N36" s="22">
        <v>409</v>
      </c>
      <c r="O36" s="22">
        <v>21</v>
      </c>
      <c r="P36" s="22">
        <v>489</v>
      </c>
      <c r="Q36" s="22">
        <v>0</v>
      </c>
      <c r="R36" s="22">
        <v>0</v>
      </c>
      <c r="S36" s="22">
        <v>9</v>
      </c>
      <c r="T36" s="22">
        <v>80</v>
      </c>
      <c r="U36" s="22">
        <v>5</v>
      </c>
      <c r="V36" s="22">
        <v>195</v>
      </c>
    </row>
    <row r="37" spans="1:22" s="30" customFormat="1" ht="15.75" customHeight="1">
      <c r="A37" s="20" t="s">
        <v>64</v>
      </c>
      <c r="B37" s="21">
        <v>525</v>
      </c>
      <c r="C37" s="22">
        <v>1155</v>
      </c>
      <c r="D37" s="22">
        <v>111</v>
      </c>
      <c r="E37" s="22">
        <v>833</v>
      </c>
      <c r="F37" s="22">
        <v>8</v>
      </c>
      <c r="G37" s="22">
        <v>13</v>
      </c>
      <c r="H37" s="22">
        <v>28</v>
      </c>
      <c r="I37" s="22">
        <v>325</v>
      </c>
      <c r="J37" s="22">
        <v>9</v>
      </c>
      <c r="K37" s="22">
        <v>104</v>
      </c>
      <c r="L37" s="20" t="s">
        <v>65</v>
      </c>
      <c r="M37" s="21">
        <v>318</v>
      </c>
      <c r="N37" s="22">
        <v>821</v>
      </c>
      <c r="O37" s="22">
        <v>54</v>
      </c>
      <c r="P37" s="22">
        <v>604</v>
      </c>
      <c r="Q37" s="22">
        <v>2</v>
      </c>
      <c r="R37" s="22">
        <v>7</v>
      </c>
      <c r="S37" s="22">
        <v>11</v>
      </c>
      <c r="T37" s="22">
        <v>106</v>
      </c>
      <c r="U37" s="22">
        <v>6</v>
      </c>
      <c r="V37" s="22">
        <v>75</v>
      </c>
    </row>
    <row r="38" spans="1:22" s="30" customFormat="1" ht="15.75" customHeight="1">
      <c r="A38" s="20" t="s">
        <v>66</v>
      </c>
      <c r="B38" s="21">
        <v>376</v>
      </c>
      <c r="C38" s="22">
        <v>922</v>
      </c>
      <c r="D38" s="22">
        <v>69</v>
      </c>
      <c r="E38" s="22">
        <v>484</v>
      </c>
      <c r="F38" s="22">
        <v>2</v>
      </c>
      <c r="G38" s="22">
        <v>4</v>
      </c>
      <c r="H38" s="22">
        <v>18</v>
      </c>
      <c r="I38" s="22">
        <v>300</v>
      </c>
      <c r="J38" s="22">
        <v>9</v>
      </c>
      <c r="K38" s="22">
        <v>111</v>
      </c>
      <c r="L38" s="20"/>
      <c r="M38" s="21"/>
      <c r="N38" s="22"/>
      <c r="O38" s="22"/>
      <c r="P38" s="22"/>
      <c r="Q38" s="22"/>
      <c r="R38" s="22"/>
      <c r="S38" s="22"/>
      <c r="T38" s="22"/>
      <c r="U38" s="22"/>
      <c r="V38" s="22"/>
    </row>
    <row r="39" spans="1:22" s="30" customFormat="1" ht="15.75" customHeight="1">
      <c r="A39" s="20"/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7" t="s">
        <v>67</v>
      </c>
      <c r="M39" s="31">
        <f>SUM(M40:M43)</f>
        <v>967</v>
      </c>
      <c r="N39" s="32">
        <f aca="true" t="shared" si="10" ref="N39:S39">SUM(N40:N43)</f>
        <v>2030</v>
      </c>
      <c r="O39" s="32">
        <f t="shared" si="10"/>
        <v>159</v>
      </c>
      <c r="P39" s="32">
        <f t="shared" si="10"/>
        <v>974</v>
      </c>
      <c r="Q39" s="32">
        <f t="shared" si="10"/>
        <v>4</v>
      </c>
      <c r="R39" s="32">
        <f t="shared" si="10"/>
        <v>18</v>
      </c>
      <c r="S39" s="32">
        <f t="shared" si="10"/>
        <v>59</v>
      </c>
      <c r="T39" s="32">
        <f>SUM(T40:T43)</f>
        <v>477</v>
      </c>
      <c r="U39" s="32">
        <f>SUM(U40:U43)</f>
        <v>21</v>
      </c>
      <c r="V39" s="32">
        <f>SUM(V40:V43)</f>
        <v>257</v>
      </c>
    </row>
    <row r="40" spans="1:22" s="30" customFormat="1" ht="15.75" customHeight="1">
      <c r="A40" s="27" t="s">
        <v>68</v>
      </c>
      <c r="B40" s="31">
        <f aca="true" t="shared" si="11" ref="B40:K40">SUM(B41:B44)</f>
        <v>1179</v>
      </c>
      <c r="C40" s="32">
        <f t="shared" si="11"/>
        <v>2961</v>
      </c>
      <c r="D40" s="32">
        <f t="shared" si="11"/>
        <v>251</v>
      </c>
      <c r="E40" s="32">
        <f t="shared" si="11"/>
        <v>2195</v>
      </c>
      <c r="F40" s="32">
        <f t="shared" si="11"/>
        <v>8</v>
      </c>
      <c r="G40" s="32">
        <f t="shared" si="11"/>
        <v>25</v>
      </c>
      <c r="H40" s="32">
        <f t="shared" si="11"/>
        <v>66</v>
      </c>
      <c r="I40" s="32">
        <f t="shared" si="11"/>
        <v>742</v>
      </c>
      <c r="J40" s="32">
        <f t="shared" si="11"/>
        <v>21</v>
      </c>
      <c r="K40" s="32">
        <f t="shared" si="11"/>
        <v>295</v>
      </c>
      <c r="L40" s="20" t="s">
        <v>69</v>
      </c>
      <c r="M40" s="21">
        <v>183</v>
      </c>
      <c r="N40" s="22">
        <v>291</v>
      </c>
      <c r="O40" s="22">
        <v>30</v>
      </c>
      <c r="P40" s="22">
        <v>88</v>
      </c>
      <c r="Q40" s="22">
        <v>2</v>
      </c>
      <c r="R40" s="22">
        <v>3</v>
      </c>
      <c r="S40" s="22">
        <v>9</v>
      </c>
      <c r="T40" s="22">
        <v>74</v>
      </c>
      <c r="U40" s="22">
        <v>3</v>
      </c>
      <c r="V40" s="22">
        <v>17</v>
      </c>
    </row>
    <row r="41" spans="1:22" s="30" customFormat="1" ht="15.75" customHeight="1">
      <c r="A41" s="20" t="s">
        <v>70</v>
      </c>
      <c r="B41" s="21">
        <v>203</v>
      </c>
      <c r="C41" s="22">
        <v>390</v>
      </c>
      <c r="D41" s="22">
        <v>36</v>
      </c>
      <c r="E41" s="22">
        <v>149</v>
      </c>
      <c r="F41" s="22">
        <v>4</v>
      </c>
      <c r="G41" s="22">
        <v>7</v>
      </c>
      <c r="H41" s="22">
        <v>11</v>
      </c>
      <c r="I41" s="22">
        <v>120</v>
      </c>
      <c r="J41" s="22">
        <v>3</v>
      </c>
      <c r="K41" s="22">
        <v>29</v>
      </c>
      <c r="L41" s="20" t="s">
        <v>71</v>
      </c>
      <c r="M41" s="21">
        <v>247</v>
      </c>
      <c r="N41" s="22">
        <v>645</v>
      </c>
      <c r="O41" s="22">
        <v>42</v>
      </c>
      <c r="P41" s="22">
        <v>271</v>
      </c>
      <c r="Q41" s="22">
        <v>2</v>
      </c>
      <c r="R41" s="22">
        <v>15</v>
      </c>
      <c r="S41" s="22">
        <v>14</v>
      </c>
      <c r="T41" s="22">
        <v>116</v>
      </c>
      <c r="U41" s="22">
        <v>5</v>
      </c>
      <c r="V41" s="22">
        <v>40</v>
      </c>
    </row>
    <row r="42" spans="1:22" s="30" customFormat="1" ht="15.75" customHeight="1">
      <c r="A42" s="20" t="s">
        <v>72</v>
      </c>
      <c r="B42" s="21">
        <v>174</v>
      </c>
      <c r="C42" s="22">
        <v>437</v>
      </c>
      <c r="D42" s="22">
        <v>47</v>
      </c>
      <c r="E42" s="22">
        <v>266</v>
      </c>
      <c r="F42" s="22">
        <v>0</v>
      </c>
      <c r="G42" s="22">
        <v>0</v>
      </c>
      <c r="H42" s="22">
        <v>17</v>
      </c>
      <c r="I42" s="22">
        <v>147</v>
      </c>
      <c r="J42" s="22">
        <v>4</v>
      </c>
      <c r="K42" s="22">
        <v>44</v>
      </c>
      <c r="L42" s="20" t="s">
        <v>73</v>
      </c>
      <c r="M42" s="21">
        <v>314</v>
      </c>
      <c r="N42" s="22">
        <v>612</v>
      </c>
      <c r="O42" s="22">
        <v>45</v>
      </c>
      <c r="P42" s="22">
        <v>305</v>
      </c>
      <c r="Q42" s="22">
        <v>0</v>
      </c>
      <c r="R42" s="22">
        <v>0</v>
      </c>
      <c r="S42" s="22">
        <v>22</v>
      </c>
      <c r="T42" s="22">
        <v>200</v>
      </c>
      <c r="U42" s="22">
        <v>7</v>
      </c>
      <c r="V42" s="22">
        <v>84</v>
      </c>
    </row>
    <row r="43" spans="1:22" s="33" customFormat="1" ht="15.75" customHeight="1">
      <c r="A43" s="20" t="s">
        <v>74</v>
      </c>
      <c r="B43" s="21">
        <v>324</v>
      </c>
      <c r="C43" s="22">
        <v>751</v>
      </c>
      <c r="D43" s="22">
        <v>68</v>
      </c>
      <c r="E43" s="22">
        <v>310</v>
      </c>
      <c r="F43" s="22">
        <v>0</v>
      </c>
      <c r="G43" s="22">
        <v>0</v>
      </c>
      <c r="H43" s="22">
        <v>27</v>
      </c>
      <c r="I43" s="22">
        <v>311</v>
      </c>
      <c r="J43" s="22">
        <v>6</v>
      </c>
      <c r="K43" s="22">
        <v>71</v>
      </c>
      <c r="L43" s="20" t="s">
        <v>75</v>
      </c>
      <c r="M43" s="21">
        <v>223</v>
      </c>
      <c r="N43" s="22">
        <v>482</v>
      </c>
      <c r="O43" s="22">
        <v>42</v>
      </c>
      <c r="P43" s="22">
        <v>310</v>
      </c>
      <c r="Q43" s="22">
        <v>0</v>
      </c>
      <c r="R43" s="22">
        <v>0</v>
      </c>
      <c r="S43" s="22">
        <v>14</v>
      </c>
      <c r="T43" s="22">
        <v>87</v>
      </c>
      <c r="U43" s="22">
        <v>6</v>
      </c>
      <c r="V43" s="22">
        <v>116</v>
      </c>
    </row>
    <row r="44" spans="1:22" s="30" customFormat="1" ht="15.75" customHeight="1">
      <c r="A44" s="20" t="s">
        <v>76</v>
      </c>
      <c r="B44" s="21">
        <v>478</v>
      </c>
      <c r="C44" s="22">
        <v>1383</v>
      </c>
      <c r="D44" s="22">
        <v>100</v>
      </c>
      <c r="E44" s="22">
        <v>1470</v>
      </c>
      <c r="F44" s="22">
        <v>4</v>
      </c>
      <c r="G44" s="22">
        <v>18</v>
      </c>
      <c r="H44" s="22">
        <v>11</v>
      </c>
      <c r="I44" s="22">
        <v>164</v>
      </c>
      <c r="J44" s="22">
        <v>8</v>
      </c>
      <c r="K44" s="22">
        <v>151</v>
      </c>
      <c r="L44" s="20"/>
      <c r="M44" s="21"/>
      <c r="N44" s="22"/>
      <c r="O44" s="22"/>
      <c r="P44" s="22"/>
      <c r="Q44" s="22"/>
      <c r="R44" s="22"/>
      <c r="S44" s="22"/>
      <c r="T44" s="22"/>
      <c r="U44" s="22"/>
      <c r="V44" s="22"/>
    </row>
    <row r="45" spans="1:22" s="30" customFormat="1" ht="15.75" customHeight="1">
      <c r="A45" s="20"/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7" t="s">
        <v>77</v>
      </c>
      <c r="M45" s="31">
        <f>SUM(M46:M51)</f>
        <v>2709</v>
      </c>
      <c r="N45" s="34">
        <f aca="true" t="shared" si="12" ref="N45:V45">SUM(N46:N51)</f>
        <v>7277</v>
      </c>
      <c r="O45" s="34">
        <f t="shared" si="12"/>
        <v>538</v>
      </c>
      <c r="P45" s="34">
        <f t="shared" si="12"/>
        <v>5201</v>
      </c>
      <c r="Q45" s="34">
        <f t="shared" si="12"/>
        <v>23</v>
      </c>
      <c r="R45" s="34">
        <f t="shared" si="12"/>
        <v>59</v>
      </c>
      <c r="S45" s="34">
        <f t="shared" si="12"/>
        <v>109</v>
      </c>
      <c r="T45" s="34">
        <f t="shared" si="12"/>
        <v>1702</v>
      </c>
      <c r="U45" s="34">
        <f t="shared" si="12"/>
        <v>41</v>
      </c>
      <c r="V45" s="34">
        <f t="shared" si="12"/>
        <v>1006</v>
      </c>
    </row>
    <row r="46" spans="1:22" s="30" customFormat="1" ht="15.75" customHeight="1">
      <c r="A46" s="27" t="s">
        <v>78</v>
      </c>
      <c r="B46" s="31">
        <f aca="true" t="shared" si="13" ref="B46:K46">SUM(B47)</f>
        <v>574</v>
      </c>
      <c r="C46" s="32">
        <f t="shared" si="13"/>
        <v>1367</v>
      </c>
      <c r="D46" s="32">
        <f t="shared" si="13"/>
        <v>113</v>
      </c>
      <c r="E46" s="32">
        <f t="shared" si="13"/>
        <v>3541</v>
      </c>
      <c r="F46" s="32">
        <f t="shared" si="13"/>
        <v>12</v>
      </c>
      <c r="G46" s="32">
        <f t="shared" si="13"/>
        <v>125</v>
      </c>
      <c r="H46" s="32">
        <f t="shared" si="13"/>
        <v>25</v>
      </c>
      <c r="I46" s="32">
        <f t="shared" si="13"/>
        <v>355</v>
      </c>
      <c r="J46" s="32">
        <f t="shared" si="13"/>
        <v>6</v>
      </c>
      <c r="K46" s="32">
        <f t="shared" si="13"/>
        <v>93</v>
      </c>
      <c r="L46" s="35" t="s">
        <v>79</v>
      </c>
      <c r="M46" s="21">
        <v>256</v>
      </c>
      <c r="N46" s="11">
        <v>522</v>
      </c>
      <c r="O46" s="11">
        <v>49</v>
      </c>
      <c r="P46" s="11">
        <v>236</v>
      </c>
      <c r="Q46" s="11">
        <v>0</v>
      </c>
      <c r="R46" s="11">
        <v>0</v>
      </c>
      <c r="S46" s="11">
        <v>22</v>
      </c>
      <c r="T46" s="11">
        <v>140</v>
      </c>
      <c r="U46" s="11">
        <v>6</v>
      </c>
      <c r="V46" s="11">
        <v>60</v>
      </c>
    </row>
    <row r="47" spans="1:22" s="30" customFormat="1" ht="15.75" customHeight="1">
      <c r="A47" s="35" t="s">
        <v>80</v>
      </c>
      <c r="B47" s="21">
        <v>574</v>
      </c>
      <c r="C47" s="11">
        <v>1367</v>
      </c>
      <c r="D47" s="11">
        <v>113</v>
      </c>
      <c r="E47" s="11">
        <v>3541</v>
      </c>
      <c r="F47" s="11">
        <v>12</v>
      </c>
      <c r="G47" s="11">
        <v>125</v>
      </c>
      <c r="H47" s="11">
        <v>25</v>
      </c>
      <c r="I47" s="11">
        <v>355</v>
      </c>
      <c r="J47" s="11">
        <v>6</v>
      </c>
      <c r="K47" s="11">
        <v>93</v>
      </c>
      <c r="L47" s="36" t="s">
        <v>81</v>
      </c>
      <c r="M47" s="11">
        <v>413</v>
      </c>
      <c r="N47" s="11">
        <v>1003</v>
      </c>
      <c r="O47" s="11">
        <v>76</v>
      </c>
      <c r="P47" s="11">
        <v>363</v>
      </c>
      <c r="Q47" s="11">
        <v>5</v>
      </c>
      <c r="R47" s="11">
        <v>5</v>
      </c>
      <c r="S47" s="11">
        <v>24</v>
      </c>
      <c r="T47" s="11">
        <v>252</v>
      </c>
      <c r="U47" s="11">
        <v>6</v>
      </c>
      <c r="V47" s="11">
        <v>110</v>
      </c>
    </row>
    <row r="48" spans="1:22" s="30" customFormat="1" ht="15.75" customHeight="1">
      <c r="A48" s="27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20" t="s">
        <v>82</v>
      </c>
      <c r="M48" s="21">
        <v>241</v>
      </c>
      <c r="N48" s="22">
        <v>741</v>
      </c>
      <c r="O48" s="22">
        <v>55</v>
      </c>
      <c r="P48" s="22">
        <v>928</v>
      </c>
      <c r="Q48" s="22">
        <v>7</v>
      </c>
      <c r="R48" s="22">
        <v>21</v>
      </c>
      <c r="S48" s="22">
        <v>11</v>
      </c>
      <c r="T48" s="22">
        <v>133</v>
      </c>
      <c r="U48" s="22">
        <v>4</v>
      </c>
      <c r="V48" s="22">
        <v>39</v>
      </c>
    </row>
    <row r="49" spans="1:22" s="30" customFormat="1" ht="15.75" customHeight="1">
      <c r="A49" s="27" t="s">
        <v>83</v>
      </c>
      <c r="B49" s="31">
        <f>SUM(M5:M11)+B50</f>
        <v>1395</v>
      </c>
      <c r="C49" s="34">
        <f aca="true" t="shared" si="14" ref="C49:K49">SUM(N5:N11)+C50</f>
        <v>3752</v>
      </c>
      <c r="D49" s="34">
        <f t="shared" si="14"/>
        <v>253</v>
      </c>
      <c r="E49" s="34">
        <f t="shared" si="14"/>
        <v>2231</v>
      </c>
      <c r="F49" s="34">
        <f t="shared" si="14"/>
        <v>7</v>
      </c>
      <c r="G49" s="34">
        <f t="shared" si="14"/>
        <v>8</v>
      </c>
      <c r="H49" s="34">
        <f t="shared" si="14"/>
        <v>139</v>
      </c>
      <c r="I49" s="34">
        <f t="shared" si="14"/>
        <v>842</v>
      </c>
      <c r="J49" s="34">
        <f t="shared" si="14"/>
        <v>36</v>
      </c>
      <c r="K49" s="34">
        <f t="shared" si="14"/>
        <v>461</v>
      </c>
      <c r="L49" s="20" t="s">
        <v>84</v>
      </c>
      <c r="M49" s="21">
        <v>731</v>
      </c>
      <c r="N49" s="22">
        <v>1856</v>
      </c>
      <c r="O49" s="22">
        <v>162</v>
      </c>
      <c r="P49" s="22">
        <v>1345</v>
      </c>
      <c r="Q49" s="22">
        <v>4</v>
      </c>
      <c r="R49" s="22">
        <v>11</v>
      </c>
      <c r="S49" s="22">
        <v>23</v>
      </c>
      <c r="T49" s="22">
        <v>659</v>
      </c>
      <c r="U49" s="22">
        <v>12</v>
      </c>
      <c r="V49" s="22">
        <v>265</v>
      </c>
    </row>
    <row r="50" spans="1:22" s="30" customFormat="1" ht="15.75" customHeight="1">
      <c r="A50" s="20" t="s">
        <v>85</v>
      </c>
      <c r="B50" s="21">
        <v>131</v>
      </c>
      <c r="C50" s="22">
        <v>464</v>
      </c>
      <c r="D50" s="22">
        <v>13</v>
      </c>
      <c r="E50" s="22">
        <v>30</v>
      </c>
      <c r="F50" s="22">
        <v>0</v>
      </c>
      <c r="G50" s="22">
        <v>0</v>
      </c>
      <c r="H50" s="22">
        <v>10</v>
      </c>
      <c r="I50" s="22">
        <v>69</v>
      </c>
      <c r="J50" s="22">
        <v>2</v>
      </c>
      <c r="K50" s="22">
        <v>32</v>
      </c>
      <c r="L50" s="35" t="s">
        <v>86</v>
      </c>
      <c r="M50" s="21">
        <v>751</v>
      </c>
      <c r="N50" s="11">
        <v>2311</v>
      </c>
      <c r="O50" s="11">
        <v>127</v>
      </c>
      <c r="P50" s="11">
        <v>1475</v>
      </c>
      <c r="Q50" s="11">
        <v>1</v>
      </c>
      <c r="R50" s="11">
        <v>2</v>
      </c>
      <c r="S50" s="11">
        <v>13</v>
      </c>
      <c r="T50" s="11">
        <v>314</v>
      </c>
      <c r="U50" s="11">
        <v>6</v>
      </c>
      <c r="V50" s="11">
        <v>418</v>
      </c>
    </row>
    <row r="51" spans="1:22" s="30" customFormat="1" ht="13.5" customHeight="1">
      <c r="A51" s="37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9" t="s">
        <v>87</v>
      </c>
      <c r="M51" s="40">
        <v>317</v>
      </c>
      <c r="N51" s="40">
        <v>844</v>
      </c>
      <c r="O51" s="40">
        <v>69</v>
      </c>
      <c r="P51" s="40">
        <v>854</v>
      </c>
      <c r="Q51" s="40">
        <v>6</v>
      </c>
      <c r="R51" s="40">
        <v>20</v>
      </c>
      <c r="S51" s="40">
        <v>16</v>
      </c>
      <c r="T51" s="40">
        <v>204</v>
      </c>
      <c r="U51" s="40">
        <v>7</v>
      </c>
      <c r="V51" s="40">
        <v>114</v>
      </c>
    </row>
    <row r="52" ht="13.5">
      <c r="A52" s="41" t="s">
        <v>88</v>
      </c>
    </row>
    <row r="53" ht="13.5">
      <c r="A53" s="43"/>
    </row>
  </sheetData>
  <sheetProtection/>
  <mergeCells count="12">
    <mergeCell ref="O3:P3"/>
    <mergeCell ref="Q3:R3"/>
    <mergeCell ref="S3:T3"/>
    <mergeCell ref="U3:V3"/>
    <mergeCell ref="T2:U2"/>
    <mergeCell ref="B3:C3"/>
    <mergeCell ref="D3:E3"/>
    <mergeCell ref="F3:G3"/>
    <mergeCell ref="H3:I3"/>
    <mergeCell ref="J3:K3"/>
    <mergeCell ref="L3:L4"/>
    <mergeCell ref="M3:N3"/>
  </mergeCells>
  <printOptions horizontalCentered="1" verticalCentered="1"/>
  <pageMargins left="0.3937007874015748" right="0.3937007874015748" top="0.3937007874015748" bottom="0.3937007874015748" header="0" footer="0"/>
  <pageSetup horizontalDpi="400" verticalDpi="400" orientation="portrait" pageOrder="overThenDown" paperSize="9" scale="95" r:id="rId1"/>
  <colBreaks count="1" manualBreakCount="1">
    <brk id="1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2009-05-20T04:56:16Z</dcterms:created>
  <dcterms:modified xsi:type="dcterms:W3CDTF">2009-05-20T07:08:54Z</dcterms:modified>
  <cp:category/>
  <cp:version/>
  <cp:contentType/>
  <cp:contentStatus/>
</cp:coreProperties>
</file>