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  <sheet name="60(2)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'60'!$A$2:$J$26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'60'!$A$1:$P$50</definedName>
    <definedName name="_xlnm.Print_Area" localSheetId="1">'60(2)'!$A$1:$O$52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<sst xmlns="http://schemas.openxmlformats.org/spreadsheetml/2006/main" count="141" uniqueCount="99">
  <si>
    <r>
      <t>60．　林　野、　伐　採　お　よ　び　造　林　面　積　　　</t>
    </r>
    <r>
      <rPr>
        <sz val="9"/>
        <color indexed="8"/>
        <rFont val="ＭＳ 明朝"/>
        <family val="1"/>
      </rPr>
      <t>（公、私有）</t>
    </r>
  </si>
  <si>
    <t xml:space="preserve"> (単位  ヘクタール)</t>
  </si>
  <si>
    <t>　    林     木     の     生     産     を     目      的     と     さ     れ     て     い     る     林     地</t>
  </si>
  <si>
    <t>市    町    村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</si>
  <si>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</si>
  <si>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</si>
  <si>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</si>
  <si>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</si>
  <si>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</si>
  <si>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　野</t>
  </si>
  <si>
    <t>そ　の　他</t>
  </si>
  <si>
    <t>伐　　採</t>
  </si>
  <si>
    <t>造　　林</t>
  </si>
  <si>
    <t>人 工 林</t>
  </si>
  <si>
    <t>天 然 林</t>
  </si>
  <si>
    <t>災害跡地</t>
  </si>
  <si>
    <t>（昭和41年中）</t>
  </si>
  <si>
    <t>（昭和41年度中）</t>
  </si>
  <si>
    <t>総数</t>
  </si>
  <si>
    <t>市部</t>
  </si>
  <si>
    <t>郡部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</si>
  <si>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</si>
  <si>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</si>
  <si>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</si>
  <si>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</si>
  <si>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</si>
  <si>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</si>
  <si>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</si>
  <si>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</si>
  <si>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</si>
  <si>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</si>
  <si>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</si>
  <si>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</si>
  <si>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</si>
  <si>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　大　　田　　村</t>
  </si>
  <si>
    <t>　真　　玉　　町</t>
  </si>
  <si>
    <t>　香　々　地　町</t>
  </si>
  <si>
    <t>東国東郡</t>
  </si>
  <si>
    <t>　国　　見　　町</t>
  </si>
  <si>
    <t>　姫　　島　　村</t>
  </si>
  <si>
    <t>　国　　東　　町</t>
  </si>
  <si>
    <t>　武　　蔵　　町</t>
  </si>
  <si>
    <t>　安　　岐　　町</t>
  </si>
  <si>
    <t>速見郡</t>
  </si>
  <si>
    <t>　日　　出　　町</t>
  </si>
  <si>
    <t>　山　　香　　町</t>
  </si>
  <si>
    <t>大分郡</t>
  </si>
  <si>
    <t>　野　津　原　町</t>
  </si>
  <si>
    <t>　挾　　間　　町</t>
  </si>
  <si>
    <t>　庄　　内　　町</t>
  </si>
  <si>
    <t>　湯　布　院　町</t>
  </si>
  <si>
    <t>北海部郡</t>
  </si>
  <si>
    <t>　佐　賀　関　町</t>
  </si>
  <si>
    <t>　資料：県林政課</t>
  </si>
  <si>
    <t xml:space="preserve"> 注　伐採面積は、県統計調査課「大分県農林水産業基本調査」による。</t>
  </si>
  <si>
    <t xml:space="preserve"> 資料：営　林　署</t>
  </si>
  <si>
    <t>　 注　総面積には伐採、造林面積を含まない。</t>
  </si>
  <si>
    <r>
      <t>　林　野、　伐　採　お　よ　び　造　林　面　積　</t>
    </r>
    <r>
      <rPr>
        <sz val="9"/>
        <color indexed="8"/>
        <rFont val="ＭＳ 明朝"/>
        <family val="1"/>
      </rPr>
      <t>（公、私有）</t>
    </r>
    <r>
      <rPr>
        <sz val="14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(続き）</t>
    </r>
  </si>
  <si>
    <t xml:space="preserve">         林     木     の     生     産     を     目      的     と    さ    れ    て    い    る     林     地</t>
  </si>
  <si>
    <t>市町村</t>
  </si>
  <si>
    <t>南海部郡</t>
  </si>
  <si>
    <t>　上　　浦　　町</t>
  </si>
  <si>
    <t>　弥　　生　　町</t>
  </si>
  <si>
    <t>　本　　匠　　村</t>
  </si>
  <si>
    <t>　宇　　目　　町</t>
  </si>
  <si>
    <t>　直　　川　　村</t>
  </si>
  <si>
    <t>　鶴　　見　　町</t>
  </si>
  <si>
    <t>　米　水　津　村</t>
  </si>
  <si>
    <t>　蒲　　江　　町</t>
  </si>
  <si>
    <t>大野郡</t>
  </si>
  <si>
    <t>　野　　津　　町</t>
  </si>
  <si>
    <t>　三　　重　　町</t>
  </si>
  <si>
    <t>　清　　川　　村</t>
  </si>
  <si>
    <t>　緒　　方　　町</t>
  </si>
  <si>
    <t>　朝　　地　　町</t>
  </si>
  <si>
    <t>　大　　野　　町</t>
  </si>
  <si>
    <t>　千　　歳　　村</t>
  </si>
  <si>
    <t>　犬　　飼　　町</t>
  </si>
  <si>
    <t>直入郡</t>
  </si>
  <si>
    <t>　荻　　　　　町</t>
  </si>
  <si>
    <t xml:space="preserve"> 久　　住　　町</t>
  </si>
  <si>
    <t>　直　　入　　町</t>
  </si>
  <si>
    <t>玖珠郡</t>
  </si>
  <si>
    <t>　九　　重　　町</t>
  </si>
  <si>
    <t>　玖　　珠　　町</t>
  </si>
  <si>
    <t>日田郡</t>
  </si>
  <si>
    <t>　前　津　江　村</t>
  </si>
  <si>
    <t>　中　津　江　村</t>
  </si>
  <si>
    <t>　上　津　江　村</t>
  </si>
  <si>
    <t>　大　　山　　村</t>
  </si>
  <si>
    <t>　天　　瀬　　町</t>
  </si>
  <si>
    <t>下毛郡</t>
  </si>
  <si>
    <t>　三　　光　　村</t>
  </si>
  <si>
    <t>　本 耶 馬 溪 町</t>
  </si>
  <si>
    <t>　耶　馬　溪　町</t>
  </si>
  <si>
    <t>　山　　国　　町</t>
  </si>
  <si>
    <t>宇佐郡</t>
  </si>
  <si>
    <t>　院　　内　　町</t>
  </si>
  <si>
    <t>　安　心　院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</si>
</sst>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_ ;[Red]&quot;¥&quot;\!\-#,##0&quot;¥&quot;\!\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/>
      <protection/>
    </xf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18" fillId="0" borderId="10" xfId="60" applyNumberFormat="1" applyFont="1" applyBorder="1" applyAlignment="1" applyProtection="1">
      <alignment horizontal="left"/>
      <protection locked="0"/>
    </xf>
    <xf numFmtId="177" fontId="18" fillId="0" borderId="10" xfId="60" applyNumberFormat="1" applyFont="1" applyBorder="1">
      <alignment/>
      <protection/>
    </xf>
    <xf numFmtId="0" fontId="18" fillId="0" borderId="10" xfId="60" applyFont="1" applyBorder="1" applyProtection="1">
      <alignment/>
      <protection locked="0"/>
    </xf>
    <xf numFmtId="0" fontId="18" fillId="0" borderId="10" xfId="60" applyFont="1" applyBorder="1" applyAlignment="1" applyProtection="1">
      <alignment horizontal="center"/>
      <protection locked="0"/>
    </xf>
    <xf numFmtId="0" fontId="20" fillId="0" borderId="10" xfId="60" applyFont="1" applyBorder="1" applyAlignment="1" applyProtection="1">
      <alignment horizontal="right"/>
      <protection locked="0"/>
    </xf>
    <xf numFmtId="58" fontId="18" fillId="0" borderId="10" xfId="60" applyNumberFormat="1" applyFont="1" applyBorder="1" applyAlignment="1">
      <alignment horizontal="right" vertical="top"/>
      <protection/>
    </xf>
    <xf numFmtId="176" fontId="20" fillId="0" borderId="0" xfId="0" applyNumberFormat="1" applyFont="1" applyAlignment="1">
      <alignment/>
    </xf>
    <xf numFmtId="49" fontId="18" fillId="0" borderId="0" xfId="60" applyNumberFormat="1" applyFont="1" applyAlignment="1">
      <alignment vertical="center"/>
      <protection/>
    </xf>
    <xf numFmtId="49" fontId="21" fillId="33" borderId="0" xfId="60" applyNumberFormat="1" applyFont="1" applyFill="1" applyBorder="1" applyAlignment="1" applyProtection="1">
      <alignment horizontal="center" vertical="center"/>
      <protection/>
    </xf>
    <xf numFmtId="49" fontId="21" fillId="33" borderId="11" xfId="60" applyNumberFormat="1" applyFont="1" applyFill="1" applyBorder="1" applyAlignment="1">
      <alignment vertical="center"/>
      <protection/>
    </xf>
    <xf numFmtId="49" fontId="21" fillId="33" borderId="12" xfId="60" applyNumberFormat="1" applyFont="1" applyFill="1" applyBorder="1" applyAlignment="1">
      <alignment vertical="center"/>
      <protection/>
    </xf>
    <xf numFmtId="49" fontId="21" fillId="33" borderId="13" xfId="60" applyNumberFormat="1" applyFont="1" applyFill="1" applyBorder="1" applyAlignment="1">
      <alignment vertical="center"/>
      <protection/>
    </xf>
    <xf numFmtId="49" fontId="21" fillId="33" borderId="13" xfId="60" applyNumberFormat="1" applyFont="1" applyFill="1" applyBorder="1" applyAlignment="1" applyProtection="1">
      <alignment vertical="center"/>
      <protection/>
    </xf>
    <xf numFmtId="49" fontId="21" fillId="33" borderId="14" xfId="60" applyNumberFormat="1" applyFont="1" applyFill="1" applyBorder="1" applyAlignment="1">
      <alignment horizontal="center" vertical="center"/>
      <protection/>
    </xf>
    <xf numFmtId="49" fontId="21" fillId="33" borderId="14" xfId="60" applyNumberFormat="1" applyFont="1" applyFill="1" applyBorder="1" applyAlignment="1">
      <alignment vertical="center"/>
      <protection/>
    </xf>
    <xf numFmtId="49" fontId="21" fillId="33" borderId="14" xfId="60" applyNumberFormat="1" applyFont="1" applyFill="1" applyBorder="1" applyAlignment="1" applyProtection="1">
      <alignment horizontal="centerContinuous" vertical="center"/>
      <protection/>
    </xf>
    <xf numFmtId="49" fontId="21" fillId="33" borderId="15" xfId="60" applyNumberFormat="1" applyFont="1" applyFill="1" applyBorder="1" applyAlignment="1">
      <alignment horizontal="centerContinuous" vertical="center"/>
      <protection/>
    </xf>
    <xf numFmtId="176" fontId="18" fillId="0" borderId="0" xfId="0" applyNumberFormat="1" applyFont="1" applyAlignment="1">
      <alignment vertical="center"/>
    </xf>
    <xf numFmtId="49" fontId="21" fillId="33" borderId="0" xfId="6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Border="1" applyAlignment="1">
      <alignment horizontal="center" vertical="center"/>
    </xf>
    <xf numFmtId="49" fontId="21" fillId="33" borderId="11" xfId="60" applyNumberFormat="1" applyFont="1" applyFill="1" applyBorder="1" applyAlignment="1">
      <alignment horizontal="center" vertical="center"/>
      <protection/>
    </xf>
    <xf numFmtId="49" fontId="21" fillId="33" borderId="17" xfId="60" applyNumberFormat="1" applyFont="1" applyFill="1" applyBorder="1" applyAlignment="1">
      <alignment horizontal="center" vertical="center"/>
      <protection/>
    </xf>
    <xf numFmtId="49" fontId="21" fillId="33" borderId="12" xfId="60" applyNumberFormat="1" applyFont="1" applyFill="1" applyBorder="1" applyAlignment="1" applyProtection="1">
      <alignment horizontal="centerContinuous" vertical="center"/>
      <protection/>
    </xf>
    <xf numFmtId="49" fontId="21" fillId="33" borderId="13" xfId="60" applyNumberFormat="1" applyFont="1" applyFill="1" applyBorder="1" applyAlignment="1">
      <alignment horizontal="centerContinuous" vertical="center"/>
      <protection/>
    </xf>
    <xf numFmtId="49" fontId="21" fillId="33" borderId="11" xfId="60" applyNumberFormat="1" applyFont="1" applyFill="1" applyBorder="1" applyAlignment="1" applyProtection="1">
      <alignment vertical="center"/>
      <protection/>
    </xf>
    <xf numFmtId="49" fontId="21" fillId="33" borderId="18" xfId="60" applyNumberFormat="1" applyFont="1" applyFill="1" applyBorder="1" applyAlignment="1">
      <alignment vertical="center"/>
      <protection/>
    </xf>
    <xf numFmtId="49" fontId="21" fillId="33" borderId="17" xfId="60" applyNumberFormat="1" applyFont="1" applyFill="1" applyBorder="1" applyAlignment="1" applyProtection="1">
      <alignment horizontal="center" vertical="center"/>
      <protection/>
    </xf>
    <xf numFmtId="49" fontId="21" fillId="33" borderId="11" xfId="60" applyNumberFormat="1" applyFont="1" applyFill="1" applyBorder="1" applyAlignment="1" applyProtection="1">
      <alignment horizontal="center" vertical="center"/>
      <protection/>
    </xf>
    <xf numFmtId="49" fontId="21" fillId="33" borderId="19" xfId="60" applyNumberFormat="1" applyFont="1" applyFill="1" applyBorder="1" applyAlignment="1" applyProtection="1">
      <alignment horizontal="center" vertical="center"/>
      <protection/>
    </xf>
    <xf numFmtId="49" fontId="21" fillId="33" borderId="19" xfId="60" applyNumberFormat="1" applyFont="1" applyFill="1" applyBorder="1" applyAlignment="1">
      <alignment horizontal="center" vertical="center"/>
      <protection/>
    </xf>
    <xf numFmtId="49" fontId="18" fillId="0" borderId="13" xfId="60" applyNumberFormat="1" applyFont="1" applyBorder="1" applyAlignment="1">
      <alignment vertical="center"/>
      <protection/>
    </xf>
    <xf numFmtId="49" fontId="21" fillId="33" borderId="13" xfId="60" applyNumberFormat="1" applyFont="1" applyFill="1" applyBorder="1" applyAlignment="1" applyProtection="1">
      <alignment horizontal="center" vertical="center"/>
      <protection/>
    </xf>
    <xf numFmtId="49" fontId="21" fillId="33" borderId="12" xfId="6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Border="1" applyAlignment="1">
      <alignment horizontal="center" vertical="center"/>
    </xf>
    <xf numFmtId="49" fontId="21" fillId="33" borderId="21" xfId="60" applyNumberFormat="1" applyFont="1" applyFill="1" applyBorder="1" applyAlignment="1" applyProtection="1">
      <alignment horizontal="center" vertical="center"/>
      <protection/>
    </xf>
    <xf numFmtId="49" fontId="21" fillId="33" borderId="22" xfId="60" applyNumberFormat="1" applyFont="1" applyFill="1" applyBorder="1" applyAlignment="1" applyProtection="1">
      <alignment horizontal="center" vertical="center"/>
      <protection/>
    </xf>
    <xf numFmtId="49" fontId="21" fillId="33" borderId="20" xfId="60" applyNumberFormat="1" applyFont="1" applyFill="1" applyBorder="1" applyAlignment="1">
      <alignment horizontal="center" vertical="center"/>
      <protection/>
    </xf>
    <xf numFmtId="49" fontId="21" fillId="33" borderId="20" xfId="60" applyNumberFormat="1" applyFont="1" applyFill="1" applyBorder="1" applyAlignment="1">
      <alignment vertical="center"/>
      <protection/>
    </xf>
    <xf numFmtId="49" fontId="25" fillId="0" borderId="2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177" fontId="18" fillId="0" borderId="0" xfId="60" applyNumberFormat="1" applyFont="1" applyBorder="1" applyAlignment="1">
      <alignment vertical="center"/>
      <protection/>
    </xf>
    <xf numFmtId="177" fontId="21" fillId="33" borderId="0" xfId="60" applyNumberFormat="1" applyFont="1" applyFill="1" applyBorder="1" applyAlignment="1" applyProtection="1">
      <alignment horizontal="center" vertical="center"/>
      <protection/>
    </xf>
    <xf numFmtId="0" fontId="21" fillId="33" borderId="11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21" fillId="33" borderId="0" xfId="60" applyFont="1" applyFill="1" applyBorder="1" applyAlignment="1" applyProtection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23" xfId="60" applyFont="1" applyFill="1" applyBorder="1" applyAlignment="1">
      <alignment vertical="center"/>
      <protection/>
    </xf>
    <xf numFmtId="176" fontId="26" fillId="0" borderId="0" xfId="0" applyNumberFormat="1" applyFont="1" applyAlignment="1">
      <alignment vertical="center"/>
    </xf>
    <xf numFmtId="0" fontId="26" fillId="33" borderId="0" xfId="60" applyNumberFormat="1" applyFont="1" applyFill="1" applyBorder="1" applyAlignment="1" applyProtection="1">
      <alignment horizontal="distributed"/>
      <protection/>
    </xf>
    <xf numFmtId="0" fontId="26" fillId="0" borderId="16" xfId="0" applyNumberFormat="1" applyFont="1" applyBorder="1" applyAlignment="1">
      <alignment horizontal="distributed"/>
    </xf>
    <xf numFmtId="177" fontId="26" fillId="0" borderId="0" xfId="60" applyNumberFormat="1" applyFont="1" applyBorder="1" applyProtection="1">
      <alignment/>
      <protection/>
    </xf>
    <xf numFmtId="177" fontId="26" fillId="0" borderId="16" xfId="60" applyNumberFormat="1" applyFont="1" applyBorder="1">
      <alignment/>
      <protection/>
    </xf>
    <xf numFmtId="177" fontId="26" fillId="0" borderId="0" xfId="60" applyNumberFormat="1" applyFont="1">
      <alignment/>
      <protection/>
    </xf>
    <xf numFmtId="177" fontId="26" fillId="0" borderId="0" xfId="60" applyNumberFormat="1" applyFont="1" applyBorder="1">
      <alignment/>
      <protection/>
    </xf>
    <xf numFmtId="0" fontId="26" fillId="0" borderId="0" xfId="60" applyNumberFormat="1" applyFont="1" applyAlignment="1">
      <alignment horizontal="distributed"/>
      <protection/>
    </xf>
    <xf numFmtId="0" fontId="26" fillId="33" borderId="0" xfId="60" applyNumberFormat="1" applyFont="1" applyFill="1" applyBorder="1" applyAlignment="1" applyProtection="1" quotePrefix="1">
      <alignment horizontal="distributed"/>
      <protection/>
    </xf>
    <xf numFmtId="177" fontId="26" fillId="0" borderId="11" xfId="60" applyNumberFormat="1" applyFont="1" applyBorder="1">
      <alignment/>
      <protection/>
    </xf>
    <xf numFmtId="177" fontId="26" fillId="0" borderId="0" xfId="60" applyNumberFormat="1" applyFont="1" applyBorder="1" applyProtection="1">
      <alignment/>
      <protection locked="0"/>
    </xf>
    <xf numFmtId="177" fontId="26" fillId="0" borderId="0" xfId="60" applyNumberFormat="1" applyFont="1" applyProtection="1">
      <alignment/>
      <protection locked="0"/>
    </xf>
    <xf numFmtId="177" fontId="26" fillId="0" borderId="11" xfId="60" applyNumberFormat="1" applyFont="1" applyBorder="1" applyProtection="1">
      <alignment/>
      <protection locked="0"/>
    </xf>
    <xf numFmtId="0" fontId="18" fillId="0" borderId="0" xfId="60" applyNumberFormat="1" applyFont="1" applyAlignment="1">
      <alignment horizontal="distributed"/>
      <protection/>
    </xf>
    <xf numFmtId="0" fontId="18" fillId="33" borderId="0" xfId="60" applyNumberFormat="1" applyFont="1" applyFill="1" applyBorder="1" applyAlignment="1" applyProtection="1">
      <alignment horizontal="distributed"/>
      <protection/>
    </xf>
    <xf numFmtId="177" fontId="18" fillId="0" borderId="11" xfId="60" applyNumberFormat="1" applyFont="1" applyBorder="1" applyProtection="1">
      <alignment/>
      <protection/>
    </xf>
    <xf numFmtId="177" fontId="18" fillId="0" borderId="0" xfId="60" applyNumberFormat="1" applyFont="1" applyBorder="1" applyProtection="1">
      <alignment/>
      <protection/>
    </xf>
    <xf numFmtId="177" fontId="18" fillId="0" borderId="0" xfId="60" applyNumberFormat="1" applyFont="1">
      <alignment/>
      <protection/>
    </xf>
    <xf numFmtId="177" fontId="18" fillId="0" borderId="16" xfId="60" applyNumberFormat="1" applyFont="1" applyBorder="1">
      <alignment/>
      <protection/>
    </xf>
    <xf numFmtId="177" fontId="18" fillId="0" borderId="0" xfId="60" applyNumberFormat="1" applyFont="1" applyBorder="1">
      <alignment/>
      <protection/>
    </xf>
    <xf numFmtId="177" fontId="26" fillId="0" borderId="11" xfId="60" applyNumberFormat="1" applyFont="1" applyBorder="1" applyProtection="1">
      <alignment/>
      <protection/>
    </xf>
    <xf numFmtId="177" fontId="26" fillId="0" borderId="0" xfId="60" applyNumberFormat="1" applyFont="1" applyFill="1" applyBorder="1" applyProtection="1">
      <alignment/>
      <protection/>
    </xf>
    <xf numFmtId="176" fontId="26" fillId="0" borderId="0" xfId="0" applyNumberFormat="1" applyFont="1" applyAlignment="1">
      <alignment/>
    </xf>
    <xf numFmtId="177" fontId="18" fillId="0" borderId="0" xfId="60" applyNumberFormat="1" applyFont="1" applyBorder="1" applyProtection="1">
      <alignment/>
      <protection locked="0"/>
    </xf>
    <xf numFmtId="177" fontId="18" fillId="0" borderId="11" xfId="60" applyNumberFormat="1" applyFont="1" applyBorder="1" applyProtection="1">
      <alignment/>
      <protection locked="0"/>
    </xf>
    <xf numFmtId="177" fontId="18" fillId="0" borderId="16" xfId="60" applyNumberFormat="1" applyFont="1" applyBorder="1" applyAlignment="1">
      <alignment horizontal="center"/>
      <protection/>
    </xf>
    <xf numFmtId="177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 applyProtection="1">
      <alignment horizontal="distributed"/>
      <protection/>
    </xf>
    <xf numFmtId="177" fontId="18" fillId="0" borderId="0" xfId="60" applyNumberFormat="1" applyFont="1" applyProtection="1">
      <alignment/>
      <protection locked="0"/>
    </xf>
    <xf numFmtId="177" fontId="18" fillId="0" borderId="0" xfId="60" applyNumberFormat="1" applyFont="1" applyAlignment="1" applyProtection="1" quotePrefix="1">
      <alignment horizontal="right"/>
      <protection locked="0"/>
    </xf>
    <xf numFmtId="177" fontId="18" fillId="0" borderId="0" xfId="60" applyNumberFormat="1" applyFont="1" applyAlignment="1" applyProtection="1">
      <alignment horizontal="right"/>
      <protection locked="0"/>
    </xf>
    <xf numFmtId="177" fontId="18" fillId="0" borderId="16" xfId="60" applyNumberFormat="1" applyFont="1" applyBorder="1" applyAlignment="1">
      <alignment horizontal="right"/>
      <protection/>
    </xf>
    <xf numFmtId="177" fontId="18" fillId="0" borderId="0" xfId="60" applyNumberFormat="1" applyFont="1" applyAlignment="1">
      <alignment horizontal="right"/>
      <protection/>
    </xf>
    <xf numFmtId="177" fontId="18" fillId="0" borderId="0" xfId="60" applyNumberFormat="1" applyFont="1" applyBorder="1" applyAlignment="1">
      <alignment horizontal="right"/>
      <protection/>
    </xf>
    <xf numFmtId="177" fontId="18" fillId="0" borderId="0" xfId="60" applyNumberFormat="1" applyFont="1" applyBorder="1" applyAlignment="1" applyProtection="1">
      <alignment horizontal="right"/>
      <protection locked="0"/>
    </xf>
    <xf numFmtId="176" fontId="18" fillId="0" borderId="0" xfId="60" applyNumberFormat="1" applyFont="1" applyAlignment="1" applyProtection="1" quotePrefix="1">
      <alignment horizontal="right"/>
      <protection locked="0"/>
    </xf>
    <xf numFmtId="177" fontId="18" fillId="0" borderId="0" xfId="60" applyNumberFormat="1" applyFont="1" applyBorder="1" applyAlignment="1" applyProtection="1" quotePrefix="1">
      <alignment horizontal="right"/>
      <protection locked="0"/>
    </xf>
    <xf numFmtId="177" fontId="18" fillId="0" borderId="16" xfId="60" applyNumberFormat="1" applyFont="1" applyBorder="1" applyAlignment="1" applyProtection="1">
      <alignment horizontal="right"/>
      <protection locked="0"/>
    </xf>
    <xf numFmtId="177" fontId="18" fillId="0" borderId="0" xfId="60" applyNumberFormat="1" applyFont="1" applyAlignment="1">
      <alignment horizontal="center"/>
      <protection/>
    </xf>
    <xf numFmtId="177" fontId="18" fillId="0" borderId="0" xfId="60" applyNumberFormat="1" applyFont="1" applyBorder="1" applyAlignment="1">
      <alignment horizontal="center"/>
      <protection/>
    </xf>
    <xf numFmtId="178" fontId="18" fillId="0" borderId="0" xfId="48" applyNumberFormat="1" applyFont="1" applyBorder="1" applyAlignment="1" applyProtection="1">
      <alignment/>
      <protection locked="0"/>
    </xf>
    <xf numFmtId="177" fontId="26" fillId="0" borderId="0" xfId="0" applyNumberFormat="1" applyFont="1" applyAlignment="1">
      <alignment horizontal="center"/>
    </xf>
    <xf numFmtId="0" fontId="26" fillId="0" borderId="0" xfId="0" applyNumberFormat="1" applyFont="1" applyBorder="1" applyAlignment="1" applyProtection="1">
      <alignment horizontal="distributed"/>
      <protection/>
    </xf>
    <xf numFmtId="177" fontId="26" fillId="0" borderId="0" xfId="60" applyNumberFormat="1" applyFont="1" applyAlignment="1" applyProtection="1" quotePrefix="1">
      <alignment horizontal="right"/>
      <protection locked="0"/>
    </xf>
    <xf numFmtId="177" fontId="26" fillId="0" borderId="16" xfId="60" applyNumberFormat="1" applyFont="1" applyBorder="1" applyAlignment="1">
      <alignment horizontal="center"/>
      <protection/>
    </xf>
    <xf numFmtId="0" fontId="18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/>
      <protection/>
    </xf>
    <xf numFmtId="0" fontId="26" fillId="0" borderId="16" xfId="0" applyFont="1" applyBorder="1" applyAlignment="1">
      <alignment horizontal="distributed"/>
    </xf>
    <xf numFmtId="177" fontId="18" fillId="0" borderId="0" xfId="0" applyNumberFormat="1" applyFont="1" applyAlignment="1">
      <alignment/>
    </xf>
    <xf numFmtId="177" fontId="18" fillId="0" borderId="0" xfId="0" applyNumberFormat="1" applyFont="1" applyBorder="1" applyAlignment="1" applyProtection="1">
      <alignment/>
      <protection/>
    </xf>
    <xf numFmtId="0" fontId="26" fillId="0" borderId="16" xfId="0" applyNumberFormat="1" applyFont="1" applyBorder="1" applyAlignment="1">
      <alignment horizontal="distributed"/>
    </xf>
    <xf numFmtId="177" fontId="26" fillId="0" borderId="0" xfId="60" applyNumberFormat="1" applyFont="1" applyBorder="1" applyAlignment="1" applyProtection="1" quotePrefix="1">
      <alignment horizontal="right"/>
      <protection locked="0"/>
    </xf>
    <xf numFmtId="177" fontId="18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177" fontId="18" fillId="0" borderId="12" xfId="60" applyNumberFormat="1" applyFont="1" applyBorder="1" applyProtection="1">
      <alignment/>
      <protection locked="0"/>
    </xf>
    <xf numFmtId="177" fontId="18" fillId="0" borderId="13" xfId="60" applyNumberFormat="1" applyFont="1" applyBorder="1" applyProtection="1">
      <alignment/>
      <protection locked="0"/>
    </xf>
    <xf numFmtId="177" fontId="18" fillId="0" borderId="24" xfId="60" applyNumberFormat="1" applyFont="1" applyBorder="1" applyAlignment="1">
      <alignment horizontal="right"/>
      <protection/>
    </xf>
    <xf numFmtId="177" fontId="18" fillId="0" borderId="13" xfId="60" applyNumberFormat="1" applyFont="1" applyBorder="1">
      <alignment/>
      <protection/>
    </xf>
    <xf numFmtId="177" fontId="18" fillId="0" borderId="0" xfId="0" applyNumberFormat="1" applyFont="1" applyAlignment="1">
      <alignment/>
    </xf>
    <xf numFmtId="176" fontId="18" fillId="0" borderId="0" xfId="60" applyNumberFormat="1" applyFont="1" applyBorder="1" applyAlignment="1">
      <alignment/>
      <protection/>
    </xf>
    <xf numFmtId="177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176" fontId="18" fillId="0" borderId="0" xfId="60" applyNumberFormat="1" applyFont="1" applyBorder="1" applyProtection="1">
      <alignment/>
      <protection locked="0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176" fontId="26" fillId="0" borderId="0" xfId="60" applyNumberFormat="1" applyFont="1" applyBorder="1" applyProtection="1">
      <alignment/>
      <protection locked="0"/>
    </xf>
    <xf numFmtId="177" fontId="18" fillId="0" borderId="0" xfId="60" applyNumberFormat="1" applyFont="1" applyBorder="1" applyAlignment="1" applyProtection="1">
      <alignment horizontal="center"/>
      <protection locked="0"/>
    </xf>
    <xf numFmtId="177" fontId="18" fillId="0" borderId="0" xfId="6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0" xfId="0" applyNumberFormat="1" applyFont="1" applyAlignment="1">
      <alignment/>
    </xf>
    <xf numFmtId="49" fontId="21" fillId="0" borderId="12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distributed" vertical="center"/>
    </xf>
    <xf numFmtId="0" fontId="26" fillId="0" borderId="0" xfId="0" applyFont="1" applyAlignment="1">
      <alignment/>
    </xf>
    <xf numFmtId="0" fontId="18" fillId="0" borderId="16" xfId="0" applyNumberFormat="1" applyFont="1" applyBorder="1" applyAlignment="1">
      <alignment vertical="center"/>
    </xf>
    <xf numFmtId="177" fontId="18" fillId="0" borderId="0" xfId="60" applyNumberFormat="1" applyFont="1" applyBorder="1" applyAlignment="1" applyProtection="1">
      <alignment horizontal="right"/>
      <protection/>
    </xf>
    <xf numFmtId="0" fontId="18" fillId="33" borderId="0" xfId="60" applyNumberFormat="1" applyFont="1" applyFill="1" applyBorder="1" applyAlignment="1" applyProtection="1">
      <alignment/>
      <protection/>
    </xf>
    <xf numFmtId="177" fontId="26" fillId="0" borderId="0" xfId="60" applyNumberFormat="1" applyFont="1" applyBorder="1" applyAlignment="1" applyProtection="1">
      <alignment horizontal="right"/>
      <protection locked="0"/>
    </xf>
    <xf numFmtId="177" fontId="18" fillId="0" borderId="0" xfId="0" applyNumberFormat="1" applyFont="1" applyBorder="1" applyAlignment="1" applyProtection="1">
      <alignment vertical="top"/>
      <protection/>
    </xf>
    <xf numFmtId="0" fontId="18" fillId="0" borderId="16" xfId="0" applyNumberFormat="1" applyFont="1" applyBorder="1" applyAlignment="1">
      <alignment/>
    </xf>
    <xf numFmtId="177" fontId="26" fillId="0" borderId="0" xfId="60" applyNumberFormat="1" applyFont="1" applyAlignment="1">
      <alignment horizontal="right"/>
      <protection/>
    </xf>
    <xf numFmtId="177" fontId="26" fillId="0" borderId="0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5&#26519;&#26989;59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0(2)"/>
      <sheetName val="61.62.63"/>
      <sheetName val="64.65"/>
      <sheetName val="66"/>
      <sheetName val="67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0.875" style="1" customWidth="1"/>
    <col min="2" max="2" width="16.75390625" style="1" customWidth="1"/>
    <col min="3" max="19" width="11.75390625" style="1" customWidth="1"/>
    <col min="20" max="21" width="8.75390625" style="1" customWidth="1"/>
    <col min="22" max="16384" width="9.125" style="1" customWidth="1"/>
  </cols>
  <sheetData>
    <row r="1" spans="2:19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6" s="11" customFormat="1" ht="18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10">
        <v>24563</v>
      </c>
      <c r="P2" s="10"/>
    </row>
    <row r="3" spans="1:16" s="22" customFormat="1" ht="15" customHeight="1" thickTop="1">
      <c r="A3" s="12"/>
      <c r="B3" s="13"/>
      <c r="C3" s="14"/>
      <c r="D3" s="15" t="s">
        <v>2</v>
      </c>
      <c r="E3" s="16"/>
      <c r="F3" s="17"/>
      <c r="G3" s="16"/>
      <c r="H3" s="16"/>
      <c r="I3" s="16"/>
      <c r="J3" s="16"/>
      <c r="K3" s="16"/>
      <c r="L3" s="16"/>
      <c r="M3" s="18"/>
      <c r="N3" s="19"/>
      <c r="O3" s="20"/>
      <c r="P3" s="21"/>
    </row>
    <row r="4" spans="1:16" s="22" customFormat="1" ht="14.25" customHeight="1">
      <c r="A4" s="23" t="s">
        <v>3</v>
      </c>
      <c r="B4" s="24"/>
      <c r="C4" s="25" t="s">
        <v>4</v>
      </c>
      <c r="D4" s="26" t="s">
        <v>4</v>
      </c>
      <c r="E4" s="27" t="s">
        <v>5</v>
      </c>
      <c r="F4" s="28"/>
      <c r="G4" s="28"/>
      <c r="H4" s="29" t="s">
        <v>6</v>
      </c>
      <c r="I4" s="16"/>
      <c r="J4" s="30"/>
      <c r="K4" s="31" t="s">
        <v>7</v>
      </c>
      <c r="L4" s="32" t="s">
        <v>8</v>
      </c>
      <c r="M4" s="32" t="s">
        <v>9</v>
      </c>
      <c r="N4" s="33" t="s">
        <v>10</v>
      </c>
      <c r="O4" s="34" t="s">
        <v>11</v>
      </c>
      <c r="P4" s="25" t="s">
        <v>12</v>
      </c>
    </row>
    <row r="5" spans="1:16" s="22" customFormat="1" ht="15" customHeight="1">
      <c r="A5" s="35"/>
      <c r="B5" s="36"/>
      <c r="C5" s="37"/>
      <c r="D5" s="38"/>
      <c r="E5" s="37" t="s">
        <v>4</v>
      </c>
      <c r="F5" s="37" t="s">
        <v>13</v>
      </c>
      <c r="G5" s="37" t="s">
        <v>14</v>
      </c>
      <c r="H5" s="39" t="s">
        <v>4</v>
      </c>
      <c r="I5" s="40" t="s">
        <v>13</v>
      </c>
      <c r="J5" s="36" t="s">
        <v>14</v>
      </c>
      <c r="K5" s="38"/>
      <c r="L5" s="37" t="s">
        <v>15</v>
      </c>
      <c r="M5" s="41"/>
      <c r="N5" s="42"/>
      <c r="O5" s="43" t="s">
        <v>16</v>
      </c>
      <c r="P5" s="44" t="s">
        <v>17</v>
      </c>
    </row>
    <row r="6" spans="1:16" s="52" customFormat="1" ht="13.5" customHeight="1">
      <c r="A6" s="45"/>
      <c r="B6" s="46"/>
      <c r="C6" s="47"/>
      <c r="D6" s="48"/>
      <c r="E6" s="49"/>
      <c r="F6" s="49"/>
      <c r="G6" s="49"/>
      <c r="H6" s="49"/>
      <c r="I6" s="49"/>
      <c r="J6" s="49"/>
      <c r="K6" s="48"/>
      <c r="L6" s="49"/>
      <c r="M6" s="50"/>
      <c r="N6" s="51"/>
      <c r="O6" s="48"/>
      <c r="P6" s="48"/>
    </row>
    <row r="7" spans="1:16" ht="12">
      <c r="A7" s="53" t="s">
        <v>18</v>
      </c>
      <c r="B7" s="54"/>
      <c r="C7" s="55">
        <f>SUM(C9+C11)</f>
        <v>402364</v>
      </c>
      <c r="D7" s="55">
        <f aca="true" t="shared" si="0" ref="D7:P7">SUM(D9+D11)</f>
        <v>364112</v>
      </c>
      <c r="E7" s="55">
        <f t="shared" si="0"/>
        <v>184419</v>
      </c>
      <c r="F7" s="55">
        <f t="shared" si="0"/>
        <v>169527</v>
      </c>
      <c r="G7" s="55">
        <f t="shared" si="0"/>
        <v>14892</v>
      </c>
      <c r="H7" s="55">
        <f t="shared" si="0"/>
        <v>161711</v>
      </c>
      <c r="I7" s="55">
        <f t="shared" si="0"/>
        <v>1643</v>
      </c>
      <c r="J7" s="55">
        <f t="shared" si="0"/>
        <v>160068</v>
      </c>
      <c r="K7" s="55">
        <f t="shared" si="0"/>
        <v>15794</v>
      </c>
      <c r="L7" s="55">
        <f t="shared" si="0"/>
        <v>2188</v>
      </c>
      <c r="M7" s="55">
        <f t="shared" si="0"/>
        <v>37099</v>
      </c>
      <c r="N7" s="56">
        <f t="shared" si="0"/>
        <v>1153</v>
      </c>
      <c r="O7" s="57">
        <f t="shared" si="0"/>
        <v>6431</v>
      </c>
      <c r="P7" s="58">
        <f t="shared" si="0"/>
        <v>7419</v>
      </c>
    </row>
    <row r="8" spans="1:16" ht="12">
      <c r="A8" s="59"/>
      <c r="B8" s="60"/>
      <c r="C8" s="61"/>
      <c r="D8" s="62"/>
      <c r="E8" s="62"/>
      <c r="F8" s="62"/>
      <c r="G8" s="62"/>
      <c r="H8" s="62"/>
      <c r="I8" s="63"/>
      <c r="J8" s="63"/>
      <c r="K8" s="63"/>
      <c r="L8" s="63"/>
      <c r="M8" s="62"/>
      <c r="N8" s="56"/>
      <c r="O8" s="57"/>
      <c r="P8" s="58"/>
    </row>
    <row r="9" spans="1:16" s="52" customFormat="1" ht="12" customHeight="1">
      <c r="A9" s="53" t="s">
        <v>19</v>
      </c>
      <c r="B9" s="54"/>
      <c r="C9" s="64">
        <f>SUM(C13:C23)</f>
        <v>98059</v>
      </c>
      <c r="D9" s="55">
        <f aca="true" t="shared" si="1" ref="D9:P9">SUM(D13:D23)</f>
        <v>91983</v>
      </c>
      <c r="E9" s="55">
        <f t="shared" si="1"/>
        <v>50496</v>
      </c>
      <c r="F9" s="55">
        <f t="shared" si="1"/>
        <v>44891</v>
      </c>
      <c r="G9" s="55">
        <f t="shared" si="1"/>
        <v>5605</v>
      </c>
      <c r="H9" s="55">
        <f t="shared" si="1"/>
        <v>35197</v>
      </c>
      <c r="I9" s="55">
        <f t="shared" si="1"/>
        <v>324</v>
      </c>
      <c r="J9" s="55">
        <f t="shared" si="1"/>
        <v>34873</v>
      </c>
      <c r="K9" s="55">
        <f t="shared" si="1"/>
        <v>5688</v>
      </c>
      <c r="L9" s="55">
        <f t="shared" si="1"/>
        <v>602</v>
      </c>
      <c r="M9" s="55">
        <f t="shared" si="1"/>
        <v>5910</v>
      </c>
      <c r="N9" s="56">
        <f t="shared" si="1"/>
        <v>166</v>
      </c>
      <c r="O9" s="57">
        <f t="shared" si="1"/>
        <v>1646</v>
      </c>
      <c r="P9" s="58">
        <f t="shared" si="1"/>
        <v>1541</v>
      </c>
    </row>
    <row r="10" spans="1:16" ht="12">
      <c r="A10" s="65"/>
      <c r="B10" s="66"/>
      <c r="C10" s="67"/>
      <c r="D10" s="68"/>
      <c r="E10" s="68"/>
      <c r="F10" s="68"/>
      <c r="G10" s="68"/>
      <c r="H10" s="68"/>
      <c r="I10" s="68"/>
      <c r="J10" s="68"/>
      <c r="K10" s="68"/>
      <c r="L10" s="69"/>
      <c r="M10" s="68"/>
      <c r="N10" s="70"/>
      <c r="O10" s="69"/>
      <c r="P10" s="71"/>
    </row>
    <row r="11" spans="1:16" s="74" customFormat="1" ht="12">
      <c r="A11" s="53" t="s">
        <v>20</v>
      </c>
      <c r="B11" s="54"/>
      <c r="C11" s="72">
        <f>SUM(C25+C30+C37+C41+C47+'60(2)'!B7+'60(2)'!B17+'60(2)'!B27+'60(2)'!B32+'60(2)'!B36+'60(2)'!B43+'60(2)'!B49)</f>
        <v>304305</v>
      </c>
      <c r="D11" s="73">
        <f>SUM(D25+D30+D37+D41+D47+'60(2)'!C7+'60(2)'!C17+'60(2)'!C27+'60(2)'!C32+'60(2)'!C36+'60(2)'!C43+'60(2)'!C49)</f>
        <v>272129</v>
      </c>
      <c r="E11" s="73">
        <f>SUM(E25+E30+E37+E41+E47+'60(2)'!D7+'60(2)'!D17+'60(2)'!D27+'60(2)'!D32+'60(2)'!D36+'60(2)'!D43+'60(2)'!D49)</f>
        <v>133923</v>
      </c>
      <c r="F11" s="55">
        <f>SUM(F25+F30+F37+F41+F47+'60(2)'!E7+'60(2)'!E17+'60(2)'!E27+'60(2)'!E32+'60(2)'!E36+'60(2)'!E43+'60(2)'!E49)</f>
        <v>124636</v>
      </c>
      <c r="G11" s="55">
        <f>SUM(G25+G30+G37+G41+G47+'60(2)'!F7+'60(2)'!F17+'60(2)'!F27+'60(2)'!F32+'60(2)'!F36+'60(2)'!F43+'60(2)'!F49)</f>
        <v>9287</v>
      </c>
      <c r="H11" s="55">
        <f>SUM(H25+H30+H37+H41+H47+'60(2)'!G7+'60(2)'!G17+'60(2)'!G27+'60(2)'!G32+'60(2)'!G36+'60(2)'!G43+'60(2)'!G49)</f>
        <v>126514</v>
      </c>
      <c r="I11" s="73">
        <f>SUM(I25+I30+I37+I41+I47+'60(2)'!H7+'60(2)'!H17+'60(2)'!H27+'60(2)'!H32+'60(2)'!H36+'60(2)'!H43+'60(2)'!H49)</f>
        <v>1319</v>
      </c>
      <c r="J11" s="73">
        <f>SUM(J25+J30+J37+J41+J47+'60(2)'!I7+'60(2)'!I17+'60(2)'!I27+'60(2)'!I32+'60(2)'!I36+'60(2)'!I43+'60(2)'!I49)</f>
        <v>125195</v>
      </c>
      <c r="K11" s="55">
        <f>SUM(K25+K30+K37+K41+K47+'60(2)'!J7+'60(2)'!J17+'60(2)'!J27+'60(2)'!J32+'60(2)'!J36+'60(2)'!J43+'60(2)'!J49)</f>
        <v>10106</v>
      </c>
      <c r="L11" s="55">
        <f>SUM(L25+L30+L37+L41+L47+'60(2)'!K7+'60(2)'!K17+'60(2)'!K27+'60(2)'!K32+'60(2)'!K36+'60(2)'!K43+'60(2)'!K49)</f>
        <v>1586</v>
      </c>
      <c r="M11" s="55">
        <f>SUM(M25+M30+M37+M41+M47+'60(2)'!L7+'60(2)'!L17+'60(2)'!L27+'60(2)'!L32+'60(2)'!L36+'60(2)'!L43+'60(2)'!L49)</f>
        <v>31189</v>
      </c>
      <c r="N11" s="56">
        <f>SUM(N25+N30+N37+N41+N47+'60(2)'!M7+'60(2)'!M17+'60(2)'!M27+'60(2)'!M32+'60(2)'!M36+'60(2)'!M43+'60(2)'!M49)</f>
        <v>987</v>
      </c>
      <c r="O11" s="57">
        <f>SUM(O25+O30+O37+O41+O47+'60(2)'!N7+'60(2)'!N17+'60(2)'!N27+'60(2)'!N32+'60(2)'!N36+'60(2)'!N43+'60(2)'!N49)</f>
        <v>4785</v>
      </c>
      <c r="P11" s="58">
        <f>SUM(P25+P30+P37+P41+P47+'60(2)'!O7+'60(2)'!O17+'60(2)'!O27+'60(2)'!O32+'60(2)'!O36+'60(2)'!O43+'60(2)'!O49)</f>
        <v>5878</v>
      </c>
    </row>
    <row r="12" spans="1:16" ht="12">
      <c r="A12" s="69"/>
      <c r="B12" s="75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7"/>
      <c r="O12" s="69"/>
      <c r="P12" s="75"/>
    </row>
    <row r="13" spans="1:16" ht="16.5" customHeight="1">
      <c r="A13" s="78"/>
      <c r="B13" s="79" t="s">
        <v>21</v>
      </c>
      <c r="C13" s="76">
        <v>16820</v>
      </c>
      <c r="D13" s="75">
        <v>16216</v>
      </c>
      <c r="E13" s="75">
        <v>9096</v>
      </c>
      <c r="F13" s="75">
        <v>8393</v>
      </c>
      <c r="G13" s="75">
        <v>703</v>
      </c>
      <c r="H13" s="75">
        <v>5476</v>
      </c>
      <c r="I13" s="80">
        <v>43</v>
      </c>
      <c r="J13" s="80">
        <v>5433</v>
      </c>
      <c r="K13" s="80">
        <v>1335</v>
      </c>
      <c r="L13" s="80">
        <v>309</v>
      </c>
      <c r="M13" s="75">
        <v>569</v>
      </c>
      <c r="N13" s="77">
        <v>35</v>
      </c>
      <c r="O13" s="69">
        <v>207</v>
      </c>
      <c r="P13" s="71">
        <v>177</v>
      </c>
    </row>
    <row r="14" spans="1:16" ht="12" customHeight="1">
      <c r="A14" s="78"/>
      <c r="B14" s="79" t="s">
        <v>22</v>
      </c>
      <c r="C14" s="76">
        <v>7042</v>
      </c>
      <c r="D14" s="75">
        <v>5193</v>
      </c>
      <c r="E14" s="75">
        <v>2653</v>
      </c>
      <c r="F14" s="75">
        <v>2585</v>
      </c>
      <c r="G14" s="75">
        <v>68</v>
      </c>
      <c r="H14" s="75">
        <v>1729</v>
      </c>
      <c r="I14" s="80">
        <v>54</v>
      </c>
      <c r="J14" s="80">
        <v>1675</v>
      </c>
      <c r="K14" s="80">
        <v>782</v>
      </c>
      <c r="L14" s="81">
        <v>29</v>
      </c>
      <c r="M14" s="75">
        <v>1815</v>
      </c>
      <c r="N14" s="77">
        <v>34</v>
      </c>
      <c r="O14" s="69">
        <v>110</v>
      </c>
      <c r="P14" s="71">
        <v>77</v>
      </c>
    </row>
    <row r="15" spans="1:16" ht="12" customHeight="1">
      <c r="A15" s="78"/>
      <c r="B15" s="79" t="s">
        <v>23</v>
      </c>
      <c r="C15" s="76">
        <v>309</v>
      </c>
      <c r="D15" s="75">
        <v>301</v>
      </c>
      <c r="E15" s="75">
        <v>232</v>
      </c>
      <c r="F15" s="75">
        <v>127</v>
      </c>
      <c r="G15" s="75">
        <v>105</v>
      </c>
      <c r="H15" s="75">
        <v>57</v>
      </c>
      <c r="I15" s="82" t="s">
        <v>24</v>
      </c>
      <c r="J15" s="80">
        <v>57</v>
      </c>
      <c r="K15" s="80">
        <v>9</v>
      </c>
      <c r="L15" s="81">
        <v>3</v>
      </c>
      <c r="M15" s="75">
        <v>8</v>
      </c>
      <c r="N15" s="83" t="s">
        <v>24</v>
      </c>
      <c r="O15" s="84" t="s">
        <v>24</v>
      </c>
      <c r="P15" s="85" t="s">
        <v>24</v>
      </c>
    </row>
    <row r="16" spans="1:16" ht="12" customHeight="1">
      <c r="A16" s="78"/>
      <c r="B16" s="79" t="s">
        <v>25</v>
      </c>
      <c r="C16" s="76">
        <v>20414</v>
      </c>
      <c r="D16" s="75">
        <v>19275</v>
      </c>
      <c r="E16" s="75">
        <v>14559</v>
      </c>
      <c r="F16" s="75">
        <v>13900</v>
      </c>
      <c r="G16" s="86">
        <v>659</v>
      </c>
      <c r="H16" s="75">
        <v>3777</v>
      </c>
      <c r="I16" s="80">
        <v>87</v>
      </c>
      <c r="J16" s="80">
        <v>3690</v>
      </c>
      <c r="K16" s="82">
        <v>832</v>
      </c>
      <c r="L16" s="87">
        <v>107</v>
      </c>
      <c r="M16" s="88">
        <v>1110</v>
      </c>
      <c r="N16" s="89">
        <v>29</v>
      </c>
      <c r="O16" s="90">
        <v>375</v>
      </c>
      <c r="P16" s="91">
        <v>397</v>
      </c>
    </row>
    <row r="17" spans="1:16" s="22" customFormat="1" ht="12" customHeight="1">
      <c r="A17" s="78"/>
      <c r="B17" s="79" t="s">
        <v>26</v>
      </c>
      <c r="C17" s="76">
        <v>10589</v>
      </c>
      <c r="D17" s="75">
        <v>10514</v>
      </c>
      <c r="E17" s="75">
        <v>4220</v>
      </c>
      <c r="F17" s="75">
        <v>3749</v>
      </c>
      <c r="G17" s="75">
        <v>471</v>
      </c>
      <c r="H17" s="75">
        <v>6143</v>
      </c>
      <c r="I17" s="80">
        <v>37</v>
      </c>
      <c r="J17" s="80">
        <v>6106</v>
      </c>
      <c r="K17" s="80">
        <v>82</v>
      </c>
      <c r="L17" s="80">
        <v>69</v>
      </c>
      <c r="M17" s="75">
        <v>70</v>
      </c>
      <c r="N17" s="77">
        <v>5</v>
      </c>
      <c r="O17" s="69">
        <v>288</v>
      </c>
      <c r="P17" s="71">
        <v>206</v>
      </c>
    </row>
    <row r="18" spans="1:16" ht="12" customHeight="1">
      <c r="A18" s="78"/>
      <c r="B18" s="79" t="s">
        <v>27</v>
      </c>
      <c r="C18" s="76">
        <v>9832</v>
      </c>
      <c r="D18" s="75">
        <v>8934</v>
      </c>
      <c r="E18" s="75">
        <v>5702</v>
      </c>
      <c r="F18" s="75">
        <v>5620</v>
      </c>
      <c r="G18" s="86">
        <v>82</v>
      </c>
      <c r="H18" s="75">
        <v>2731</v>
      </c>
      <c r="I18" s="80">
        <v>3</v>
      </c>
      <c r="J18" s="80">
        <v>2728</v>
      </c>
      <c r="K18" s="80">
        <v>473</v>
      </c>
      <c r="L18" s="80">
        <v>28</v>
      </c>
      <c r="M18" s="75">
        <v>895</v>
      </c>
      <c r="N18" s="77">
        <v>3</v>
      </c>
      <c r="O18" s="69">
        <v>101</v>
      </c>
      <c r="P18" s="71">
        <v>150</v>
      </c>
    </row>
    <row r="19" spans="1:16" ht="12" customHeight="1">
      <c r="A19" s="78"/>
      <c r="B19" s="79" t="s">
        <v>28</v>
      </c>
      <c r="C19" s="76">
        <v>5118</v>
      </c>
      <c r="D19" s="75">
        <v>4643</v>
      </c>
      <c r="E19" s="75">
        <v>2484</v>
      </c>
      <c r="F19" s="75">
        <v>1866</v>
      </c>
      <c r="G19" s="86">
        <v>618</v>
      </c>
      <c r="H19" s="75">
        <v>1970</v>
      </c>
      <c r="I19" s="80">
        <v>2</v>
      </c>
      <c r="J19" s="80">
        <v>1968</v>
      </c>
      <c r="K19" s="80">
        <v>189</v>
      </c>
      <c r="L19" s="82" t="s">
        <v>24</v>
      </c>
      <c r="M19" s="75">
        <v>472</v>
      </c>
      <c r="N19" s="77">
        <v>3</v>
      </c>
      <c r="O19" s="69">
        <v>49</v>
      </c>
      <c r="P19" s="71">
        <v>70</v>
      </c>
    </row>
    <row r="20" spans="1:16" ht="12">
      <c r="A20" s="78"/>
      <c r="B20" s="79" t="s">
        <v>29</v>
      </c>
      <c r="C20" s="76">
        <v>11260</v>
      </c>
      <c r="D20" s="75">
        <v>10474</v>
      </c>
      <c r="E20" s="75">
        <v>3799</v>
      </c>
      <c r="F20" s="75">
        <v>3759</v>
      </c>
      <c r="G20" s="75">
        <v>40</v>
      </c>
      <c r="H20" s="75">
        <v>5858</v>
      </c>
      <c r="I20" s="80">
        <v>63</v>
      </c>
      <c r="J20" s="80">
        <v>5795</v>
      </c>
      <c r="K20" s="80">
        <v>806</v>
      </c>
      <c r="L20" s="80">
        <v>11</v>
      </c>
      <c r="M20" s="75">
        <v>761</v>
      </c>
      <c r="N20" s="77">
        <v>25</v>
      </c>
      <c r="O20" s="69">
        <v>170</v>
      </c>
      <c r="P20" s="71">
        <v>208</v>
      </c>
    </row>
    <row r="21" spans="1:16" ht="12" customHeight="1">
      <c r="A21" s="78"/>
      <c r="B21" s="79" t="s">
        <v>30</v>
      </c>
      <c r="C21" s="76">
        <v>6722</v>
      </c>
      <c r="D21" s="75">
        <v>6658</v>
      </c>
      <c r="E21" s="92">
        <v>2757</v>
      </c>
      <c r="F21" s="75">
        <v>1677</v>
      </c>
      <c r="G21" s="75">
        <v>1080</v>
      </c>
      <c r="H21" s="75">
        <v>3314</v>
      </c>
      <c r="I21" s="80">
        <v>30</v>
      </c>
      <c r="J21" s="80">
        <v>3284</v>
      </c>
      <c r="K21" s="80">
        <v>567</v>
      </c>
      <c r="L21" s="80">
        <v>20</v>
      </c>
      <c r="M21" s="75">
        <v>57</v>
      </c>
      <c r="N21" s="77">
        <v>7</v>
      </c>
      <c r="O21" s="69">
        <v>121</v>
      </c>
      <c r="P21" s="71">
        <v>141</v>
      </c>
    </row>
    <row r="22" spans="1:16" ht="12" customHeight="1">
      <c r="A22" s="78"/>
      <c r="B22" s="79" t="s">
        <v>31</v>
      </c>
      <c r="C22" s="76">
        <v>3379</v>
      </c>
      <c r="D22" s="75">
        <v>3249</v>
      </c>
      <c r="E22" s="92">
        <v>1737</v>
      </c>
      <c r="F22" s="75">
        <v>1476</v>
      </c>
      <c r="G22" s="75">
        <v>261</v>
      </c>
      <c r="H22" s="75">
        <v>1296</v>
      </c>
      <c r="I22" s="80">
        <v>4</v>
      </c>
      <c r="J22" s="80">
        <v>1292</v>
      </c>
      <c r="K22" s="80">
        <v>198</v>
      </c>
      <c r="L22" s="80">
        <v>18</v>
      </c>
      <c r="M22" s="75">
        <v>116</v>
      </c>
      <c r="N22" s="77">
        <v>14</v>
      </c>
      <c r="O22" s="69">
        <v>90</v>
      </c>
      <c r="P22" s="71">
        <v>29</v>
      </c>
    </row>
    <row r="23" spans="1:16" ht="12" customHeight="1">
      <c r="A23" s="78"/>
      <c r="B23" s="79" t="s">
        <v>32</v>
      </c>
      <c r="C23" s="76">
        <v>6574</v>
      </c>
      <c r="D23" s="75">
        <v>6526</v>
      </c>
      <c r="E23" s="92">
        <v>3257</v>
      </c>
      <c r="F23" s="75">
        <v>1739</v>
      </c>
      <c r="G23" s="75">
        <v>1518</v>
      </c>
      <c r="H23" s="75">
        <v>2846</v>
      </c>
      <c r="I23" s="80">
        <v>1</v>
      </c>
      <c r="J23" s="80">
        <v>2845</v>
      </c>
      <c r="K23" s="80">
        <v>415</v>
      </c>
      <c r="L23" s="80">
        <v>8</v>
      </c>
      <c r="M23" s="75">
        <v>37</v>
      </c>
      <c r="N23" s="77">
        <v>11</v>
      </c>
      <c r="O23" s="69">
        <v>135</v>
      </c>
      <c r="P23" s="71">
        <v>86</v>
      </c>
    </row>
    <row r="24" spans="1:16" ht="12" customHeight="1">
      <c r="A24" s="78"/>
      <c r="B24" s="79"/>
      <c r="C24" s="76"/>
      <c r="D24" s="75"/>
      <c r="E24" s="92"/>
      <c r="F24" s="75"/>
      <c r="G24" s="75"/>
      <c r="H24" s="75"/>
      <c r="I24" s="80"/>
      <c r="J24" s="80"/>
      <c r="K24" s="80"/>
      <c r="L24" s="80"/>
      <c r="M24" s="75"/>
      <c r="N24" s="77"/>
      <c r="O24" s="69"/>
      <c r="P24" s="71"/>
    </row>
    <row r="25" spans="1:16" s="74" customFormat="1" ht="12.75" customHeight="1">
      <c r="A25" s="93"/>
      <c r="B25" s="94" t="s">
        <v>33</v>
      </c>
      <c r="C25" s="64">
        <f>SUM(C26:C28)</f>
        <v>8276</v>
      </c>
      <c r="D25" s="62">
        <f aca="true" t="shared" si="2" ref="D25:P25">SUM(D26:D28)</f>
        <v>7901</v>
      </c>
      <c r="E25" s="62">
        <f t="shared" si="2"/>
        <v>3062</v>
      </c>
      <c r="F25" s="62">
        <f t="shared" si="2"/>
        <v>1675</v>
      </c>
      <c r="G25" s="62">
        <f t="shared" si="2"/>
        <v>1387</v>
      </c>
      <c r="H25" s="62">
        <f t="shared" si="2"/>
        <v>4334</v>
      </c>
      <c r="I25" s="63">
        <f t="shared" si="2"/>
        <v>4</v>
      </c>
      <c r="J25" s="63">
        <f t="shared" si="2"/>
        <v>4330</v>
      </c>
      <c r="K25" s="63">
        <f t="shared" si="2"/>
        <v>473</v>
      </c>
      <c r="L25" s="95">
        <f t="shared" si="2"/>
        <v>32</v>
      </c>
      <c r="M25" s="62">
        <f t="shared" si="2"/>
        <v>292</v>
      </c>
      <c r="N25" s="96">
        <f t="shared" si="2"/>
        <v>83</v>
      </c>
      <c r="O25" s="57">
        <f t="shared" si="2"/>
        <v>82</v>
      </c>
      <c r="P25" s="58">
        <f t="shared" si="2"/>
        <v>208</v>
      </c>
    </row>
    <row r="26" spans="1:16" ht="12" customHeight="1">
      <c r="A26" s="78"/>
      <c r="B26" s="97" t="s">
        <v>34</v>
      </c>
      <c r="C26" s="76">
        <v>3161</v>
      </c>
      <c r="D26" s="75">
        <v>2894</v>
      </c>
      <c r="E26" s="75">
        <v>1193</v>
      </c>
      <c r="F26" s="75">
        <v>1070</v>
      </c>
      <c r="G26" s="75">
        <v>123</v>
      </c>
      <c r="H26" s="75">
        <v>1548</v>
      </c>
      <c r="I26" s="80">
        <v>3</v>
      </c>
      <c r="J26" s="80">
        <v>1545</v>
      </c>
      <c r="K26" s="80">
        <v>136</v>
      </c>
      <c r="L26" s="80">
        <v>17</v>
      </c>
      <c r="M26" s="75">
        <v>231</v>
      </c>
      <c r="N26" s="77">
        <v>36</v>
      </c>
      <c r="O26" s="69">
        <v>0</v>
      </c>
      <c r="P26" s="71">
        <v>166</v>
      </c>
    </row>
    <row r="27" spans="1:16" ht="12">
      <c r="A27" s="78"/>
      <c r="B27" s="97" t="s">
        <v>35</v>
      </c>
      <c r="C27" s="76">
        <v>2585</v>
      </c>
      <c r="D27" s="75">
        <v>2537</v>
      </c>
      <c r="E27" s="75">
        <v>789</v>
      </c>
      <c r="F27" s="75">
        <v>257</v>
      </c>
      <c r="G27" s="75">
        <v>532</v>
      </c>
      <c r="H27" s="75">
        <v>1498</v>
      </c>
      <c r="I27" s="82" t="s">
        <v>24</v>
      </c>
      <c r="J27" s="80">
        <v>1498</v>
      </c>
      <c r="K27" s="80">
        <v>241</v>
      </c>
      <c r="L27" s="80">
        <v>9</v>
      </c>
      <c r="M27" s="75">
        <v>35</v>
      </c>
      <c r="N27" s="77">
        <v>13</v>
      </c>
      <c r="O27" s="69">
        <v>35</v>
      </c>
      <c r="P27" s="71">
        <v>12</v>
      </c>
    </row>
    <row r="28" spans="1:16" ht="12">
      <c r="A28" s="78"/>
      <c r="B28" s="97" t="s">
        <v>36</v>
      </c>
      <c r="C28" s="76">
        <v>2530</v>
      </c>
      <c r="D28" s="75">
        <v>2470</v>
      </c>
      <c r="E28" s="75">
        <v>1080</v>
      </c>
      <c r="F28" s="75">
        <v>348</v>
      </c>
      <c r="G28" s="75">
        <v>732</v>
      </c>
      <c r="H28" s="75">
        <v>1288</v>
      </c>
      <c r="I28" s="82">
        <v>1</v>
      </c>
      <c r="J28" s="80">
        <v>1287</v>
      </c>
      <c r="K28" s="80">
        <v>96</v>
      </c>
      <c r="L28" s="80">
        <v>6</v>
      </c>
      <c r="M28" s="75">
        <v>26</v>
      </c>
      <c r="N28" s="77">
        <v>34</v>
      </c>
      <c r="O28" s="69">
        <v>47</v>
      </c>
      <c r="P28" s="71">
        <v>30</v>
      </c>
    </row>
    <row r="29" spans="1:16" ht="12">
      <c r="A29" s="78"/>
      <c r="B29" s="98"/>
      <c r="C29" s="76"/>
      <c r="D29" s="75"/>
      <c r="E29" s="75"/>
      <c r="F29" s="75"/>
      <c r="G29" s="75"/>
      <c r="H29" s="75"/>
      <c r="I29" s="86"/>
      <c r="J29" s="75"/>
      <c r="K29" s="75"/>
      <c r="L29" s="75"/>
      <c r="M29" s="75"/>
      <c r="N29" s="77"/>
      <c r="O29" s="69"/>
      <c r="P29" s="71"/>
    </row>
    <row r="30" spans="1:16" s="74" customFormat="1" ht="12">
      <c r="A30" s="99"/>
      <c r="B30" s="100" t="s">
        <v>37</v>
      </c>
      <c r="C30" s="64">
        <f>SUM(C31:C35)</f>
        <v>19352</v>
      </c>
      <c r="D30" s="62">
        <f aca="true" t="shared" si="3" ref="D30:P30">SUM(D31:D35)</f>
        <v>18695</v>
      </c>
      <c r="E30" s="62">
        <f t="shared" si="3"/>
        <v>7998</v>
      </c>
      <c r="F30" s="62">
        <f t="shared" si="3"/>
        <v>7076</v>
      </c>
      <c r="G30" s="62">
        <f t="shared" si="3"/>
        <v>922</v>
      </c>
      <c r="H30" s="62">
        <f t="shared" si="3"/>
        <v>9111</v>
      </c>
      <c r="I30" s="62">
        <f t="shared" si="3"/>
        <v>109</v>
      </c>
      <c r="J30" s="62">
        <f t="shared" si="3"/>
        <v>9002</v>
      </c>
      <c r="K30" s="62">
        <f t="shared" si="3"/>
        <v>1406</v>
      </c>
      <c r="L30" s="62">
        <f t="shared" si="3"/>
        <v>180</v>
      </c>
      <c r="M30" s="62">
        <f t="shared" si="3"/>
        <v>590</v>
      </c>
      <c r="N30" s="56">
        <f t="shared" si="3"/>
        <v>67</v>
      </c>
      <c r="O30" s="57">
        <f t="shared" si="3"/>
        <v>354</v>
      </c>
      <c r="P30" s="58">
        <f t="shared" si="3"/>
        <v>260</v>
      </c>
    </row>
    <row r="31" spans="1:16" ht="12">
      <c r="A31" s="78"/>
      <c r="B31" s="97" t="s">
        <v>38</v>
      </c>
      <c r="C31" s="76">
        <v>4624</v>
      </c>
      <c r="D31" s="75">
        <v>4545</v>
      </c>
      <c r="E31" s="75">
        <v>1570</v>
      </c>
      <c r="F31" s="75">
        <v>1286</v>
      </c>
      <c r="G31" s="75">
        <v>284</v>
      </c>
      <c r="H31" s="75">
        <v>2568</v>
      </c>
      <c r="I31" s="75">
        <v>14</v>
      </c>
      <c r="J31" s="75">
        <v>2554</v>
      </c>
      <c r="K31" s="75">
        <v>367</v>
      </c>
      <c r="L31" s="86">
        <v>40</v>
      </c>
      <c r="M31" s="75">
        <v>44</v>
      </c>
      <c r="N31" s="77">
        <v>35</v>
      </c>
      <c r="O31" s="69">
        <v>143</v>
      </c>
      <c r="P31" s="71">
        <v>63</v>
      </c>
    </row>
    <row r="32" spans="1:16" ht="12">
      <c r="A32" s="78"/>
      <c r="B32" s="97" t="s">
        <v>39</v>
      </c>
      <c r="C32" s="76">
        <v>243</v>
      </c>
      <c r="D32" s="75">
        <v>239</v>
      </c>
      <c r="E32" s="75">
        <v>210</v>
      </c>
      <c r="F32" s="75">
        <v>21</v>
      </c>
      <c r="G32" s="75">
        <v>189</v>
      </c>
      <c r="H32" s="75">
        <v>28</v>
      </c>
      <c r="I32" s="86" t="s">
        <v>24</v>
      </c>
      <c r="J32" s="75">
        <v>28</v>
      </c>
      <c r="K32" s="75">
        <v>1</v>
      </c>
      <c r="L32" s="86" t="s">
        <v>24</v>
      </c>
      <c r="M32" s="75">
        <v>2</v>
      </c>
      <c r="N32" s="77">
        <v>2</v>
      </c>
      <c r="O32" s="84" t="s">
        <v>24</v>
      </c>
      <c r="P32" s="71">
        <v>2</v>
      </c>
    </row>
    <row r="33" spans="1:16" ht="12">
      <c r="A33" s="78"/>
      <c r="B33" s="97" t="s">
        <v>40</v>
      </c>
      <c r="C33" s="76">
        <v>6550</v>
      </c>
      <c r="D33" s="75">
        <v>6421</v>
      </c>
      <c r="E33" s="75">
        <v>2605</v>
      </c>
      <c r="F33" s="75">
        <v>2410</v>
      </c>
      <c r="G33" s="86">
        <v>195</v>
      </c>
      <c r="H33" s="75">
        <v>3260</v>
      </c>
      <c r="I33" s="75">
        <v>15</v>
      </c>
      <c r="J33" s="75">
        <v>3245</v>
      </c>
      <c r="K33" s="75">
        <v>497</v>
      </c>
      <c r="L33" s="86">
        <v>59</v>
      </c>
      <c r="M33" s="75">
        <v>116</v>
      </c>
      <c r="N33" s="77">
        <v>13</v>
      </c>
      <c r="O33" s="69">
        <v>63</v>
      </c>
      <c r="P33" s="71">
        <v>70</v>
      </c>
    </row>
    <row r="34" spans="1:16" ht="12">
      <c r="A34" s="78"/>
      <c r="B34" s="97" t="s">
        <v>41</v>
      </c>
      <c r="C34" s="76">
        <v>2457</v>
      </c>
      <c r="D34" s="75">
        <v>2378</v>
      </c>
      <c r="E34" s="75">
        <v>993</v>
      </c>
      <c r="F34" s="75">
        <v>850</v>
      </c>
      <c r="G34" s="86">
        <v>143</v>
      </c>
      <c r="H34" s="75">
        <v>1278</v>
      </c>
      <c r="I34" s="75">
        <v>14</v>
      </c>
      <c r="J34" s="75">
        <v>1264</v>
      </c>
      <c r="K34" s="75">
        <v>99</v>
      </c>
      <c r="L34" s="86">
        <v>8</v>
      </c>
      <c r="M34" s="75">
        <v>79</v>
      </c>
      <c r="N34" s="83" t="s">
        <v>24</v>
      </c>
      <c r="O34" s="84">
        <v>63</v>
      </c>
      <c r="P34" s="71">
        <v>43</v>
      </c>
    </row>
    <row r="35" spans="1:16" ht="12">
      <c r="A35" s="78"/>
      <c r="B35" s="97" t="s">
        <v>42</v>
      </c>
      <c r="C35" s="76">
        <v>5478</v>
      </c>
      <c r="D35" s="75">
        <v>5112</v>
      </c>
      <c r="E35" s="75">
        <v>2620</v>
      </c>
      <c r="F35" s="75">
        <v>2509</v>
      </c>
      <c r="G35" s="86">
        <v>111</v>
      </c>
      <c r="H35" s="75">
        <v>1977</v>
      </c>
      <c r="I35" s="75">
        <v>66</v>
      </c>
      <c r="J35" s="75">
        <v>1911</v>
      </c>
      <c r="K35" s="75">
        <v>442</v>
      </c>
      <c r="L35" s="86">
        <v>73</v>
      </c>
      <c r="M35" s="75">
        <v>349</v>
      </c>
      <c r="N35" s="77">
        <v>17</v>
      </c>
      <c r="O35" s="69">
        <v>85</v>
      </c>
      <c r="P35" s="71">
        <v>82</v>
      </c>
    </row>
    <row r="36" spans="1:16" ht="12">
      <c r="A36" s="101"/>
      <c r="B36" s="102"/>
      <c r="C36" s="76"/>
      <c r="D36" s="75"/>
      <c r="E36" s="75"/>
      <c r="F36" s="75"/>
      <c r="G36" s="86"/>
      <c r="H36" s="75"/>
      <c r="I36" s="75"/>
      <c r="J36" s="75"/>
      <c r="K36" s="75"/>
      <c r="L36" s="86"/>
      <c r="M36" s="75"/>
      <c r="N36" s="77"/>
      <c r="O36" s="69"/>
      <c r="P36" s="71"/>
    </row>
    <row r="37" spans="1:16" s="74" customFormat="1" ht="12">
      <c r="A37" s="99"/>
      <c r="B37" s="103" t="s">
        <v>43</v>
      </c>
      <c r="C37" s="64">
        <f>SUM(C38:C39)</f>
        <v>12766</v>
      </c>
      <c r="D37" s="62">
        <f aca="true" t="shared" si="4" ref="D37:P37">SUM(D38:D39)</f>
        <v>11852</v>
      </c>
      <c r="E37" s="62">
        <f t="shared" si="4"/>
        <v>5999</v>
      </c>
      <c r="F37" s="62">
        <f t="shared" si="4"/>
        <v>5448</v>
      </c>
      <c r="G37" s="62">
        <f t="shared" si="4"/>
        <v>551</v>
      </c>
      <c r="H37" s="62">
        <f t="shared" si="4"/>
        <v>4573</v>
      </c>
      <c r="I37" s="62">
        <f t="shared" si="4"/>
        <v>40</v>
      </c>
      <c r="J37" s="62">
        <f t="shared" si="4"/>
        <v>4533</v>
      </c>
      <c r="K37" s="62">
        <f t="shared" si="4"/>
        <v>1083</v>
      </c>
      <c r="L37" s="62">
        <f t="shared" si="4"/>
        <v>197</v>
      </c>
      <c r="M37" s="62">
        <f t="shared" si="4"/>
        <v>843</v>
      </c>
      <c r="N37" s="56">
        <f t="shared" si="4"/>
        <v>71</v>
      </c>
      <c r="O37" s="57">
        <f t="shared" si="4"/>
        <v>290</v>
      </c>
      <c r="P37" s="58">
        <f t="shared" si="4"/>
        <v>176</v>
      </c>
    </row>
    <row r="38" spans="1:16" ht="12">
      <c r="A38" s="78"/>
      <c r="B38" s="97" t="s">
        <v>44</v>
      </c>
      <c r="C38" s="76">
        <v>3259</v>
      </c>
      <c r="D38" s="75">
        <v>2838</v>
      </c>
      <c r="E38" s="75">
        <v>1312</v>
      </c>
      <c r="F38" s="75">
        <v>1135</v>
      </c>
      <c r="G38" s="88">
        <v>177</v>
      </c>
      <c r="H38" s="75">
        <v>976</v>
      </c>
      <c r="I38" s="75">
        <v>3</v>
      </c>
      <c r="J38" s="75">
        <v>973</v>
      </c>
      <c r="K38" s="75">
        <v>428</v>
      </c>
      <c r="L38" s="75">
        <v>122</v>
      </c>
      <c r="M38" s="75">
        <v>398</v>
      </c>
      <c r="N38" s="77">
        <v>23</v>
      </c>
      <c r="O38" s="69">
        <v>103</v>
      </c>
      <c r="P38" s="85">
        <v>16</v>
      </c>
    </row>
    <row r="39" spans="1:16" ht="12">
      <c r="A39" s="78"/>
      <c r="B39" s="97" t="s">
        <v>45</v>
      </c>
      <c r="C39" s="76">
        <v>9507</v>
      </c>
      <c r="D39" s="75">
        <v>9014</v>
      </c>
      <c r="E39" s="75">
        <v>4687</v>
      </c>
      <c r="F39" s="75">
        <v>4313</v>
      </c>
      <c r="G39" s="88">
        <v>374</v>
      </c>
      <c r="H39" s="75">
        <v>3597</v>
      </c>
      <c r="I39" s="75">
        <v>37</v>
      </c>
      <c r="J39" s="75">
        <v>3560</v>
      </c>
      <c r="K39" s="75">
        <v>655</v>
      </c>
      <c r="L39" s="75">
        <v>75</v>
      </c>
      <c r="M39" s="75">
        <v>445</v>
      </c>
      <c r="N39" s="77">
        <v>48</v>
      </c>
      <c r="O39" s="69">
        <v>187</v>
      </c>
      <c r="P39" s="71">
        <v>160</v>
      </c>
    </row>
    <row r="40" spans="1:16" ht="12">
      <c r="A40" s="78"/>
      <c r="B40" s="97"/>
      <c r="C40" s="76"/>
      <c r="D40" s="75"/>
      <c r="E40" s="75"/>
      <c r="F40" s="75"/>
      <c r="G40" s="88"/>
      <c r="H40" s="75"/>
      <c r="I40" s="75"/>
      <c r="J40" s="75"/>
      <c r="K40" s="75"/>
      <c r="L40" s="75"/>
      <c r="M40" s="75"/>
      <c r="N40" s="77"/>
      <c r="O40" s="69"/>
      <c r="P40" s="71"/>
    </row>
    <row r="41" spans="1:16" s="74" customFormat="1" ht="12">
      <c r="A41" s="93"/>
      <c r="B41" s="94" t="s">
        <v>46</v>
      </c>
      <c r="C41" s="64">
        <f>SUM(C42:C45)</f>
        <v>27060</v>
      </c>
      <c r="D41" s="62">
        <f aca="true" t="shared" si="5" ref="D41:P41">SUM(D42:D45)</f>
        <v>20423</v>
      </c>
      <c r="E41" s="62">
        <f t="shared" si="5"/>
        <v>11098</v>
      </c>
      <c r="F41" s="62">
        <f t="shared" si="5"/>
        <v>10500</v>
      </c>
      <c r="G41" s="104">
        <f t="shared" si="5"/>
        <v>598</v>
      </c>
      <c r="H41" s="62">
        <f t="shared" si="5"/>
        <v>7595</v>
      </c>
      <c r="I41" s="62">
        <f t="shared" si="5"/>
        <v>142</v>
      </c>
      <c r="J41" s="62">
        <f t="shared" si="5"/>
        <v>7453</v>
      </c>
      <c r="K41" s="62">
        <f t="shared" si="5"/>
        <v>1549</v>
      </c>
      <c r="L41" s="62">
        <f t="shared" si="5"/>
        <v>181</v>
      </c>
      <c r="M41" s="62">
        <f t="shared" si="5"/>
        <v>6470</v>
      </c>
      <c r="N41" s="96">
        <f t="shared" si="5"/>
        <v>167</v>
      </c>
      <c r="O41" s="57">
        <f t="shared" si="5"/>
        <v>301</v>
      </c>
      <c r="P41" s="58">
        <f t="shared" si="5"/>
        <v>646</v>
      </c>
    </row>
    <row r="42" spans="1:16" ht="12">
      <c r="A42" s="78"/>
      <c r="B42" s="97" t="s">
        <v>47</v>
      </c>
      <c r="C42" s="76">
        <v>6426</v>
      </c>
      <c r="D42" s="75">
        <v>5998</v>
      </c>
      <c r="E42" s="75">
        <v>2682</v>
      </c>
      <c r="F42" s="75">
        <v>2444</v>
      </c>
      <c r="G42" s="88">
        <v>238</v>
      </c>
      <c r="H42" s="75">
        <v>2951</v>
      </c>
      <c r="I42" s="75">
        <v>3</v>
      </c>
      <c r="J42" s="75">
        <v>2948</v>
      </c>
      <c r="K42" s="75">
        <v>345</v>
      </c>
      <c r="L42" s="75">
        <v>20</v>
      </c>
      <c r="M42" s="75">
        <v>391</v>
      </c>
      <c r="N42" s="77">
        <v>37</v>
      </c>
      <c r="O42" s="69">
        <v>122</v>
      </c>
      <c r="P42" s="71">
        <v>122</v>
      </c>
    </row>
    <row r="43" spans="1:16" ht="12">
      <c r="A43" s="78"/>
      <c r="B43" s="97" t="s">
        <v>48</v>
      </c>
      <c r="C43" s="76">
        <v>2579</v>
      </c>
      <c r="D43" s="75">
        <v>2510</v>
      </c>
      <c r="E43" s="75">
        <v>992</v>
      </c>
      <c r="F43" s="75">
        <v>757</v>
      </c>
      <c r="G43" s="75">
        <v>235</v>
      </c>
      <c r="H43" s="75">
        <v>1134</v>
      </c>
      <c r="I43" s="75">
        <v>9</v>
      </c>
      <c r="J43" s="75">
        <v>1125</v>
      </c>
      <c r="K43" s="75">
        <v>364</v>
      </c>
      <c r="L43" s="75">
        <v>20</v>
      </c>
      <c r="M43" s="75">
        <v>64</v>
      </c>
      <c r="N43" s="77">
        <v>5</v>
      </c>
      <c r="O43" s="84">
        <v>28</v>
      </c>
      <c r="P43" s="85">
        <v>19</v>
      </c>
    </row>
    <row r="44" spans="1:16" ht="12">
      <c r="A44" s="78"/>
      <c r="B44" s="97" t="s">
        <v>49</v>
      </c>
      <c r="C44" s="76">
        <v>9219</v>
      </c>
      <c r="D44" s="75">
        <v>6742</v>
      </c>
      <c r="E44" s="75">
        <v>3834</v>
      </c>
      <c r="F44" s="75">
        <v>3760</v>
      </c>
      <c r="G44" s="75">
        <v>74</v>
      </c>
      <c r="H44" s="75">
        <v>2357</v>
      </c>
      <c r="I44" s="75">
        <v>76</v>
      </c>
      <c r="J44" s="75">
        <v>2281</v>
      </c>
      <c r="K44" s="75">
        <v>452</v>
      </c>
      <c r="L44" s="75">
        <v>99</v>
      </c>
      <c r="M44" s="75">
        <v>2422</v>
      </c>
      <c r="N44" s="77">
        <v>55</v>
      </c>
      <c r="O44" s="69">
        <v>84</v>
      </c>
      <c r="P44" s="71">
        <v>340</v>
      </c>
    </row>
    <row r="45" spans="1:16" ht="12">
      <c r="A45" s="78"/>
      <c r="B45" s="97" t="s">
        <v>50</v>
      </c>
      <c r="C45" s="76">
        <v>8836</v>
      </c>
      <c r="D45" s="75">
        <v>5173</v>
      </c>
      <c r="E45" s="75">
        <v>3590</v>
      </c>
      <c r="F45" s="75">
        <v>3539</v>
      </c>
      <c r="G45" s="75">
        <v>51</v>
      </c>
      <c r="H45" s="75">
        <v>1153</v>
      </c>
      <c r="I45" s="75">
        <v>54</v>
      </c>
      <c r="J45" s="75">
        <v>1099</v>
      </c>
      <c r="K45" s="75">
        <v>388</v>
      </c>
      <c r="L45" s="75">
        <v>42</v>
      </c>
      <c r="M45" s="75">
        <v>3593</v>
      </c>
      <c r="N45" s="77">
        <v>70</v>
      </c>
      <c r="O45" s="69">
        <v>67</v>
      </c>
      <c r="P45" s="71">
        <v>165</v>
      </c>
    </row>
    <row r="46" spans="1:16" ht="12">
      <c r="A46" s="78"/>
      <c r="B46" s="97"/>
      <c r="C46" s="76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7"/>
      <c r="O46" s="69"/>
      <c r="P46" s="71"/>
    </row>
    <row r="47" spans="1:16" s="74" customFormat="1" ht="12">
      <c r="A47" s="93"/>
      <c r="B47" s="94" t="s">
        <v>51</v>
      </c>
      <c r="C47" s="64">
        <f>SUM(C48)</f>
        <v>3112</v>
      </c>
      <c r="D47" s="62">
        <f aca="true" t="shared" si="6" ref="D47:P47">SUM(D48)</f>
        <v>3068</v>
      </c>
      <c r="E47" s="62">
        <f t="shared" si="6"/>
        <v>2081</v>
      </c>
      <c r="F47" s="62">
        <f t="shared" si="6"/>
        <v>2014</v>
      </c>
      <c r="G47" s="62">
        <f t="shared" si="6"/>
        <v>67</v>
      </c>
      <c r="H47" s="62">
        <f t="shared" si="6"/>
        <v>941</v>
      </c>
      <c r="I47" s="62">
        <f t="shared" si="6"/>
        <v>9</v>
      </c>
      <c r="J47" s="62">
        <f t="shared" si="6"/>
        <v>932</v>
      </c>
      <c r="K47" s="62">
        <f t="shared" si="6"/>
        <v>34</v>
      </c>
      <c r="L47" s="62">
        <f t="shared" si="6"/>
        <v>12</v>
      </c>
      <c r="M47" s="62">
        <f t="shared" si="6"/>
        <v>42</v>
      </c>
      <c r="N47" s="96">
        <f t="shared" si="6"/>
        <v>2</v>
      </c>
      <c r="O47" s="57">
        <f t="shared" si="6"/>
        <v>20</v>
      </c>
      <c r="P47" s="58">
        <f t="shared" si="6"/>
        <v>54</v>
      </c>
    </row>
    <row r="48" spans="1:16" ht="12">
      <c r="A48" s="105"/>
      <c r="B48" s="106" t="s">
        <v>52</v>
      </c>
      <c r="C48" s="107">
        <v>3112</v>
      </c>
      <c r="D48" s="108">
        <v>3068</v>
      </c>
      <c r="E48" s="108">
        <v>2081</v>
      </c>
      <c r="F48" s="108">
        <v>2014</v>
      </c>
      <c r="G48" s="108">
        <v>67</v>
      </c>
      <c r="H48" s="108">
        <v>941</v>
      </c>
      <c r="I48" s="108">
        <v>9</v>
      </c>
      <c r="J48" s="108">
        <v>932</v>
      </c>
      <c r="K48" s="108">
        <v>34</v>
      </c>
      <c r="L48" s="108">
        <v>12</v>
      </c>
      <c r="M48" s="108">
        <v>42</v>
      </c>
      <c r="N48" s="109">
        <v>2</v>
      </c>
      <c r="O48" s="110">
        <v>20</v>
      </c>
      <c r="P48" s="110">
        <v>54</v>
      </c>
    </row>
    <row r="49" spans="1:16" ht="12">
      <c r="A49" s="111"/>
      <c r="B49" s="97" t="s">
        <v>53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112"/>
      <c r="O49" s="69"/>
      <c r="P49" s="71"/>
    </row>
    <row r="50" spans="1:19" ht="12">
      <c r="A50" s="113"/>
      <c r="B50" s="102" t="s">
        <v>54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91"/>
      <c r="R50" s="69"/>
      <c r="S50" s="71"/>
    </row>
    <row r="51" spans="1:19" ht="12">
      <c r="A51" s="97"/>
      <c r="B51" s="11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58"/>
      <c r="R51" s="57"/>
      <c r="S51" s="58"/>
    </row>
    <row r="52" spans="1:19" ht="12">
      <c r="A52" s="113"/>
      <c r="B52" s="97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115"/>
      <c r="P52" s="75"/>
      <c r="Q52" s="91"/>
      <c r="R52" s="69"/>
      <c r="S52" s="71"/>
    </row>
    <row r="53" spans="1:19" ht="12">
      <c r="A53" s="113"/>
      <c r="B53" s="97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91"/>
      <c r="R53" s="69"/>
      <c r="S53" s="71"/>
    </row>
    <row r="54" spans="1:19" ht="12">
      <c r="A54" s="113"/>
      <c r="B54" s="102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91"/>
      <c r="R54" s="69"/>
      <c r="S54" s="71"/>
    </row>
    <row r="55" spans="1:19" ht="12">
      <c r="A55" s="71"/>
      <c r="B55" s="97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58"/>
      <c r="R55" s="57"/>
      <c r="S55" s="58"/>
    </row>
    <row r="56" spans="1:19" ht="12">
      <c r="A56" s="113"/>
      <c r="B56" s="97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91"/>
      <c r="R56" s="69"/>
      <c r="S56" s="71"/>
    </row>
    <row r="57" spans="1:19" ht="12">
      <c r="A57" s="116"/>
      <c r="B57" s="79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91"/>
      <c r="R57" s="69"/>
      <c r="S57" s="71"/>
    </row>
    <row r="58" spans="1:19" ht="12">
      <c r="A58" s="116"/>
      <c r="B58" s="79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91"/>
      <c r="R58" s="69"/>
      <c r="S58" s="71"/>
    </row>
    <row r="59" spans="1:19" ht="12">
      <c r="A59" s="116"/>
      <c r="B59" s="9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91"/>
      <c r="R59" s="69"/>
      <c r="S59" s="71"/>
    </row>
    <row r="60" spans="1:19" ht="12">
      <c r="A60" s="117"/>
      <c r="B60" s="102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91"/>
      <c r="R60" s="69"/>
      <c r="S60" s="71"/>
    </row>
    <row r="61" spans="1:19" ht="12">
      <c r="A61" s="99"/>
      <c r="B61" s="11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119"/>
      <c r="P61" s="62"/>
      <c r="Q61" s="58"/>
      <c r="R61" s="57"/>
      <c r="S61" s="58"/>
    </row>
    <row r="62" spans="1:19" ht="12">
      <c r="A62" s="116"/>
      <c r="B62" s="97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115"/>
      <c r="P62" s="75"/>
      <c r="Q62" s="91"/>
      <c r="R62" s="69"/>
      <c r="S62" s="71"/>
    </row>
    <row r="63" spans="1:19" ht="12">
      <c r="A63" s="116"/>
      <c r="B63" s="79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115"/>
      <c r="P63" s="75"/>
      <c r="Q63" s="91"/>
      <c r="R63" s="69"/>
      <c r="S63" s="71"/>
    </row>
    <row r="64" spans="1:19" ht="12">
      <c r="A64" s="116"/>
      <c r="B64" s="97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115"/>
      <c r="P64" s="75"/>
      <c r="Q64" s="91"/>
      <c r="R64" s="69"/>
      <c r="S64" s="71"/>
    </row>
    <row r="65" spans="1:19" ht="12">
      <c r="A65" s="116"/>
      <c r="B65" s="9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115"/>
      <c r="P65" s="75"/>
      <c r="Q65" s="91"/>
      <c r="R65" s="69"/>
      <c r="S65" s="71"/>
    </row>
    <row r="66" spans="1:19" ht="12">
      <c r="A66" s="116"/>
      <c r="B66" s="97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115"/>
      <c r="P66" s="75"/>
      <c r="Q66" s="91"/>
      <c r="R66" s="69"/>
      <c r="S66" s="71"/>
    </row>
    <row r="67" spans="1:19" ht="12">
      <c r="A67" s="116"/>
      <c r="B67" s="79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115"/>
      <c r="P67" s="75"/>
      <c r="Q67" s="91"/>
      <c r="R67" s="69"/>
      <c r="S67" s="71"/>
    </row>
    <row r="68" spans="1:19" ht="12">
      <c r="A68" s="116"/>
      <c r="B68" s="97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115"/>
      <c r="P68" s="75"/>
      <c r="Q68" s="91"/>
      <c r="R68" s="69"/>
      <c r="S68" s="71"/>
    </row>
    <row r="69" spans="1:19" ht="12">
      <c r="A69" s="116"/>
      <c r="B69" s="97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115"/>
      <c r="P69" s="75"/>
      <c r="Q69" s="91"/>
      <c r="R69" s="69"/>
      <c r="S69" s="71"/>
    </row>
    <row r="70" spans="1:19" ht="12">
      <c r="A70" s="116"/>
      <c r="B70" s="97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115"/>
      <c r="P70" s="75"/>
      <c r="Q70" s="91"/>
      <c r="R70" s="69"/>
      <c r="S70" s="71"/>
    </row>
    <row r="71" spans="1:19" ht="12">
      <c r="A71" s="116"/>
      <c r="B71" s="79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115"/>
      <c r="P71" s="75"/>
      <c r="Q71" s="91"/>
      <c r="R71" s="69"/>
      <c r="S71" s="71"/>
    </row>
    <row r="72" spans="1:19" ht="12">
      <c r="A72" s="116"/>
      <c r="B72" s="97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115"/>
      <c r="P72" s="75"/>
      <c r="Q72" s="91"/>
      <c r="R72" s="69"/>
      <c r="S72" s="71"/>
    </row>
    <row r="73" spans="1:19" ht="12">
      <c r="A73" s="116"/>
      <c r="B73" s="97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115"/>
      <c r="P73" s="75"/>
      <c r="Q73" s="91"/>
      <c r="R73" s="69"/>
      <c r="S73" s="71"/>
    </row>
    <row r="74" spans="1:19" ht="12">
      <c r="A74" s="116"/>
      <c r="B74" s="79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15"/>
      <c r="P74" s="75"/>
      <c r="Q74" s="91"/>
      <c r="R74" s="69"/>
      <c r="S74" s="71"/>
    </row>
    <row r="75" spans="1:19" ht="12">
      <c r="A75" s="116"/>
      <c r="B75" s="97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115"/>
      <c r="P75" s="75"/>
      <c r="Q75" s="91"/>
      <c r="R75" s="69"/>
      <c r="S75" s="71"/>
    </row>
    <row r="76" spans="1:19" ht="12">
      <c r="A76" s="116"/>
      <c r="B76" s="97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115"/>
      <c r="P76" s="75"/>
      <c r="Q76" s="91"/>
      <c r="R76" s="69"/>
      <c r="S76" s="71"/>
    </row>
    <row r="77" spans="1:19" ht="12">
      <c r="A77" s="116"/>
      <c r="B77" s="97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115"/>
      <c r="P77" s="75"/>
      <c r="Q77" s="91"/>
      <c r="R77" s="69"/>
      <c r="S77" s="71"/>
    </row>
    <row r="78" spans="1:19" ht="12">
      <c r="A78" s="116"/>
      <c r="B78" s="97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115"/>
      <c r="P78" s="75"/>
      <c r="Q78" s="91"/>
      <c r="R78" s="69"/>
      <c r="S78" s="71"/>
    </row>
    <row r="79" spans="1:19" ht="12">
      <c r="A79" s="116"/>
      <c r="B79" s="97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115"/>
      <c r="P79" s="75"/>
      <c r="Q79" s="91"/>
      <c r="R79" s="69"/>
      <c r="S79" s="71"/>
    </row>
    <row r="80" spans="1:19" ht="12">
      <c r="A80" s="71"/>
      <c r="B80" s="120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121"/>
      <c r="R80" s="71"/>
      <c r="S80" s="71"/>
    </row>
    <row r="81" spans="1:19" ht="12">
      <c r="A81" s="75" t="s">
        <v>55</v>
      </c>
      <c r="B81" s="69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121"/>
      <c r="R81" s="69"/>
      <c r="S81" s="69"/>
    </row>
    <row r="82" spans="1:19" ht="12">
      <c r="A82" s="75" t="s">
        <v>56</v>
      </c>
      <c r="B82" s="69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121"/>
      <c r="R82" s="69"/>
      <c r="S82" s="69"/>
    </row>
  </sheetData>
  <sheetProtection/>
  <mergeCells count="8">
    <mergeCell ref="A9:B9"/>
    <mergeCell ref="A11:B11"/>
    <mergeCell ref="B1:P1"/>
    <mergeCell ref="O2:P2"/>
    <mergeCell ref="A4:B4"/>
    <mergeCell ref="D4:D5"/>
    <mergeCell ref="K4:K5"/>
    <mergeCell ref="A7:B7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17.875" style="123" customWidth="1"/>
    <col min="2" max="5" width="11.75390625" style="123" customWidth="1"/>
    <col min="6" max="6" width="11.875" style="123" customWidth="1"/>
    <col min="7" max="14" width="11.75390625" style="123" customWidth="1"/>
    <col min="15" max="15" width="12.875" style="123" customWidth="1"/>
    <col min="16" max="16384" width="9.125" style="123" customWidth="1"/>
  </cols>
  <sheetData>
    <row r="1" spans="1:15" ht="17.25">
      <c r="A1" s="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" customHeight="1" thickBot="1">
      <c r="A2" s="6"/>
      <c r="B2" s="7"/>
      <c r="C2" s="7"/>
      <c r="D2" s="7"/>
      <c r="E2" s="7"/>
      <c r="F2" s="7"/>
      <c r="G2" s="7"/>
      <c r="H2" s="7"/>
      <c r="I2" s="7"/>
      <c r="J2" s="8"/>
      <c r="K2" s="9"/>
      <c r="L2" s="9"/>
      <c r="M2" s="9"/>
      <c r="N2" s="10">
        <v>24563</v>
      </c>
      <c r="O2" s="10"/>
    </row>
    <row r="3" spans="1:15" s="124" customFormat="1" ht="12" customHeight="1" thickTop="1">
      <c r="A3" s="13"/>
      <c r="B3" s="14"/>
      <c r="C3" s="15" t="s">
        <v>58</v>
      </c>
      <c r="D3" s="16"/>
      <c r="E3" s="17"/>
      <c r="F3" s="16"/>
      <c r="G3" s="16"/>
      <c r="H3" s="16"/>
      <c r="I3" s="16"/>
      <c r="J3" s="16"/>
      <c r="K3" s="16"/>
      <c r="L3" s="18"/>
      <c r="M3" s="19"/>
      <c r="N3" s="20"/>
      <c r="O3" s="21"/>
    </row>
    <row r="4" spans="1:25" s="124" customFormat="1" ht="12" customHeight="1">
      <c r="A4" s="125" t="s">
        <v>59</v>
      </c>
      <c r="B4" s="25" t="s">
        <v>4</v>
      </c>
      <c r="C4" s="26" t="s">
        <v>4</v>
      </c>
      <c r="D4" s="27" t="s">
        <v>5</v>
      </c>
      <c r="E4" s="28"/>
      <c r="F4" s="28"/>
      <c r="G4" s="29" t="s">
        <v>6</v>
      </c>
      <c r="H4" s="16"/>
      <c r="I4" s="30"/>
      <c r="J4" s="31" t="s">
        <v>7</v>
      </c>
      <c r="K4" s="32" t="s">
        <v>8</v>
      </c>
      <c r="L4" s="32" t="s">
        <v>9</v>
      </c>
      <c r="M4" s="33" t="s">
        <v>10</v>
      </c>
      <c r="N4" s="34" t="s">
        <v>11</v>
      </c>
      <c r="O4" s="25" t="s">
        <v>12</v>
      </c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15" s="124" customFormat="1" ht="12" customHeight="1">
      <c r="A5" s="36"/>
      <c r="B5" s="37"/>
      <c r="C5" s="38"/>
      <c r="D5" s="37" t="s">
        <v>4</v>
      </c>
      <c r="E5" s="37" t="s">
        <v>13</v>
      </c>
      <c r="F5" s="37" t="s">
        <v>14</v>
      </c>
      <c r="G5" s="39" t="s">
        <v>4</v>
      </c>
      <c r="H5" s="40" t="s">
        <v>13</v>
      </c>
      <c r="I5" s="36" t="s">
        <v>14</v>
      </c>
      <c r="J5" s="38"/>
      <c r="K5" s="37" t="s">
        <v>15</v>
      </c>
      <c r="L5" s="41"/>
      <c r="M5" s="42"/>
      <c r="N5" s="43" t="s">
        <v>16</v>
      </c>
      <c r="O5" s="127" t="s">
        <v>17</v>
      </c>
    </row>
    <row r="6" spans="1:15" ht="12" customHeight="1">
      <c r="A6" s="46"/>
      <c r="B6" s="47"/>
      <c r="C6" s="48"/>
      <c r="D6" s="49"/>
      <c r="E6" s="49"/>
      <c r="F6" s="49"/>
      <c r="G6" s="49"/>
      <c r="H6" s="49"/>
      <c r="I6" s="49"/>
      <c r="J6" s="48"/>
      <c r="K6" s="49"/>
      <c r="L6" s="50"/>
      <c r="M6" s="51"/>
      <c r="N6" s="48"/>
      <c r="O6" s="48"/>
    </row>
    <row r="7" spans="1:15" s="129" customFormat="1" ht="13.5" customHeight="1">
      <c r="A7" s="128" t="s">
        <v>60</v>
      </c>
      <c r="B7" s="55">
        <f>SUM(B8:B15)</f>
        <v>52844</v>
      </c>
      <c r="C7" s="55">
        <f aca="true" t="shared" si="0" ref="C7:O7">SUM(C8:C15)</f>
        <v>52111</v>
      </c>
      <c r="D7" s="55">
        <f t="shared" si="0"/>
        <v>20236</v>
      </c>
      <c r="E7" s="55">
        <f t="shared" si="0"/>
        <v>18313</v>
      </c>
      <c r="F7" s="55">
        <f t="shared" si="0"/>
        <v>1923</v>
      </c>
      <c r="G7" s="55">
        <f t="shared" si="0"/>
        <v>31426</v>
      </c>
      <c r="H7" s="55">
        <f t="shared" si="0"/>
        <v>170</v>
      </c>
      <c r="I7" s="55">
        <f t="shared" si="0"/>
        <v>31256</v>
      </c>
      <c r="J7" s="55">
        <f t="shared" si="0"/>
        <v>241</v>
      </c>
      <c r="K7" s="55">
        <f t="shared" si="0"/>
        <v>208</v>
      </c>
      <c r="L7" s="55">
        <f t="shared" si="0"/>
        <v>582</v>
      </c>
      <c r="M7" s="56">
        <f t="shared" si="0"/>
        <v>151</v>
      </c>
      <c r="N7" s="57">
        <f t="shared" si="0"/>
        <v>694</v>
      </c>
      <c r="O7" s="58">
        <f t="shared" si="0"/>
        <v>1008</v>
      </c>
    </row>
    <row r="8" spans="1:15" ht="13.5" customHeight="1">
      <c r="A8" s="130" t="s">
        <v>61</v>
      </c>
      <c r="B8" s="76">
        <v>1014</v>
      </c>
      <c r="C8" s="68">
        <v>1006</v>
      </c>
      <c r="D8" s="68">
        <f aca="true" t="shared" si="1" ref="D8:D51">SUM(E8:F8)</f>
        <v>639</v>
      </c>
      <c r="E8" s="68">
        <v>483</v>
      </c>
      <c r="F8" s="68">
        <v>156</v>
      </c>
      <c r="G8" s="68">
        <f aca="true" t="shared" si="2" ref="G8:G51">SUM(H8:I8)</f>
        <v>361</v>
      </c>
      <c r="H8" s="131" t="s">
        <v>24</v>
      </c>
      <c r="I8" s="68">
        <v>361</v>
      </c>
      <c r="J8" s="68">
        <v>4</v>
      </c>
      <c r="K8" s="68">
        <v>2</v>
      </c>
      <c r="L8" s="68">
        <v>3</v>
      </c>
      <c r="M8" s="70">
        <v>5</v>
      </c>
      <c r="N8" s="69">
        <v>9</v>
      </c>
      <c r="O8" s="71">
        <v>10</v>
      </c>
    </row>
    <row r="9" spans="1:15" ht="13.5" customHeight="1">
      <c r="A9" s="132" t="s">
        <v>62</v>
      </c>
      <c r="B9" s="67">
        <v>6855</v>
      </c>
      <c r="C9" s="68">
        <v>6767</v>
      </c>
      <c r="D9" s="68">
        <f t="shared" si="1"/>
        <v>2756</v>
      </c>
      <c r="E9" s="68">
        <v>2498</v>
      </c>
      <c r="F9" s="68">
        <v>258</v>
      </c>
      <c r="G9" s="68">
        <f t="shared" si="2"/>
        <v>3964</v>
      </c>
      <c r="H9" s="68">
        <v>76</v>
      </c>
      <c r="I9" s="68">
        <v>3888</v>
      </c>
      <c r="J9" s="68">
        <v>27</v>
      </c>
      <c r="K9" s="69">
        <v>20</v>
      </c>
      <c r="L9" s="68">
        <v>63</v>
      </c>
      <c r="M9" s="70">
        <v>25</v>
      </c>
      <c r="N9" s="69">
        <v>57</v>
      </c>
      <c r="O9" s="71">
        <v>201</v>
      </c>
    </row>
    <row r="10" spans="1:15" ht="13.5" customHeight="1">
      <c r="A10" s="130" t="s">
        <v>63</v>
      </c>
      <c r="B10" s="67">
        <v>10981</v>
      </c>
      <c r="C10" s="68">
        <v>10804</v>
      </c>
      <c r="D10" s="68">
        <f t="shared" si="1"/>
        <v>4420</v>
      </c>
      <c r="E10" s="68">
        <v>4315</v>
      </c>
      <c r="F10" s="68">
        <v>105</v>
      </c>
      <c r="G10" s="68">
        <f t="shared" si="2"/>
        <v>6209</v>
      </c>
      <c r="H10" s="68">
        <v>42</v>
      </c>
      <c r="I10" s="68">
        <v>6167</v>
      </c>
      <c r="J10" s="68">
        <v>99</v>
      </c>
      <c r="K10" s="68">
        <v>76</v>
      </c>
      <c r="L10" s="68">
        <v>154</v>
      </c>
      <c r="M10" s="70">
        <v>23</v>
      </c>
      <c r="N10" s="69">
        <v>93</v>
      </c>
      <c r="O10" s="71">
        <v>196</v>
      </c>
    </row>
    <row r="11" spans="1:15" ht="13.5" customHeight="1">
      <c r="A11" s="97" t="s">
        <v>64</v>
      </c>
      <c r="B11" s="76">
        <v>16460</v>
      </c>
      <c r="C11" s="68">
        <v>16321</v>
      </c>
      <c r="D11" s="68">
        <f t="shared" si="1"/>
        <v>4932</v>
      </c>
      <c r="E11" s="75">
        <v>4149</v>
      </c>
      <c r="F11" s="75">
        <v>783</v>
      </c>
      <c r="G11" s="68">
        <f t="shared" si="2"/>
        <v>11316</v>
      </c>
      <c r="H11" s="80">
        <v>44</v>
      </c>
      <c r="I11" s="80">
        <v>11272</v>
      </c>
      <c r="J11" s="80">
        <v>62</v>
      </c>
      <c r="K11" s="80">
        <v>11</v>
      </c>
      <c r="L11" s="75">
        <v>128</v>
      </c>
      <c r="M11" s="77">
        <v>11</v>
      </c>
      <c r="N11" s="69">
        <v>60</v>
      </c>
      <c r="O11" s="71">
        <v>307</v>
      </c>
    </row>
    <row r="12" spans="1:15" ht="12" customHeight="1">
      <c r="A12" s="97" t="s">
        <v>65</v>
      </c>
      <c r="B12" s="76">
        <v>6599</v>
      </c>
      <c r="C12" s="68">
        <v>6583</v>
      </c>
      <c r="D12" s="68">
        <f t="shared" si="1"/>
        <v>3096</v>
      </c>
      <c r="E12" s="75">
        <v>2982</v>
      </c>
      <c r="F12" s="75">
        <v>114</v>
      </c>
      <c r="G12" s="68">
        <v>3412</v>
      </c>
      <c r="H12" s="80">
        <v>4</v>
      </c>
      <c r="I12" s="80">
        <v>3408</v>
      </c>
      <c r="J12" s="80">
        <v>16</v>
      </c>
      <c r="K12" s="81">
        <v>59</v>
      </c>
      <c r="L12" s="75">
        <v>16</v>
      </c>
      <c r="M12" s="77">
        <v>0</v>
      </c>
      <c r="N12" s="69">
        <v>437</v>
      </c>
      <c r="O12" s="71">
        <v>155</v>
      </c>
    </row>
    <row r="13" spans="1:15" ht="14.25" customHeight="1">
      <c r="A13" s="97" t="s">
        <v>66</v>
      </c>
      <c r="B13" s="76">
        <v>1341</v>
      </c>
      <c r="C13" s="68">
        <v>1335</v>
      </c>
      <c r="D13" s="68">
        <v>630</v>
      </c>
      <c r="E13" s="75">
        <v>606</v>
      </c>
      <c r="F13" s="75">
        <v>24</v>
      </c>
      <c r="G13" s="68">
        <f t="shared" si="2"/>
        <v>693</v>
      </c>
      <c r="H13" s="80">
        <v>2</v>
      </c>
      <c r="I13" s="80">
        <v>691</v>
      </c>
      <c r="J13" s="80">
        <v>4</v>
      </c>
      <c r="K13" s="81">
        <v>8</v>
      </c>
      <c r="L13" s="75">
        <v>1</v>
      </c>
      <c r="M13" s="77">
        <v>5</v>
      </c>
      <c r="N13" s="69">
        <v>20</v>
      </c>
      <c r="O13" s="71">
        <v>26</v>
      </c>
    </row>
    <row r="14" spans="1:15" ht="12">
      <c r="A14" s="97" t="s">
        <v>67</v>
      </c>
      <c r="B14" s="76">
        <v>2242</v>
      </c>
      <c r="C14" s="68">
        <v>2123</v>
      </c>
      <c r="D14" s="68">
        <f t="shared" si="1"/>
        <v>907</v>
      </c>
      <c r="E14" s="75">
        <v>770</v>
      </c>
      <c r="F14" s="75">
        <v>137</v>
      </c>
      <c r="G14" s="68">
        <f t="shared" si="2"/>
        <v>1201</v>
      </c>
      <c r="H14" s="80">
        <v>2</v>
      </c>
      <c r="I14" s="80">
        <v>1199</v>
      </c>
      <c r="J14" s="80">
        <v>13</v>
      </c>
      <c r="K14" s="80">
        <v>2</v>
      </c>
      <c r="L14" s="75">
        <v>61</v>
      </c>
      <c r="M14" s="77">
        <v>58</v>
      </c>
      <c r="N14" s="69">
        <v>18</v>
      </c>
      <c r="O14" s="71">
        <v>13</v>
      </c>
    </row>
    <row r="15" spans="1:15" ht="12">
      <c r="A15" s="97" t="s">
        <v>68</v>
      </c>
      <c r="B15" s="76">
        <v>7352</v>
      </c>
      <c r="C15" s="68">
        <v>7172</v>
      </c>
      <c r="D15" s="68">
        <f t="shared" si="1"/>
        <v>2856</v>
      </c>
      <c r="E15" s="75">
        <v>2510</v>
      </c>
      <c r="F15" s="86">
        <v>346</v>
      </c>
      <c r="G15" s="68">
        <f t="shared" si="2"/>
        <v>4270</v>
      </c>
      <c r="H15" s="82" t="s">
        <v>24</v>
      </c>
      <c r="I15" s="80">
        <v>4270</v>
      </c>
      <c r="J15" s="80">
        <v>16</v>
      </c>
      <c r="K15" s="80">
        <v>30</v>
      </c>
      <c r="L15" s="75">
        <v>156</v>
      </c>
      <c r="M15" s="77">
        <v>24</v>
      </c>
      <c r="N15" s="69">
        <v>0</v>
      </c>
      <c r="O15" s="71">
        <v>100</v>
      </c>
    </row>
    <row r="16" spans="1:15" ht="12">
      <c r="A16" s="97"/>
      <c r="B16" s="76"/>
      <c r="C16" s="68"/>
      <c r="D16" s="68"/>
      <c r="E16" s="75"/>
      <c r="F16" s="86"/>
      <c r="G16" s="68"/>
      <c r="H16" s="80"/>
      <c r="I16" s="80"/>
      <c r="J16" s="80"/>
      <c r="K16" s="80"/>
      <c r="L16" s="75"/>
      <c r="M16" s="77"/>
      <c r="N16" s="69"/>
      <c r="O16" s="71"/>
    </row>
    <row r="17" spans="1:15" s="129" customFormat="1" ht="12">
      <c r="A17" s="94" t="s">
        <v>69</v>
      </c>
      <c r="B17" s="64">
        <f>SUM(B18:B25)</f>
        <v>46364</v>
      </c>
      <c r="C17" s="55">
        <f aca="true" t="shared" si="3" ref="C17:O17">SUM(C18:C25)</f>
        <v>41686</v>
      </c>
      <c r="D17" s="55">
        <f t="shared" si="3"/>
        <v>15204</v>
      </c>
      <c r="E17" s="62">
        <f t="shared" si="3"/>
        <v>14205</v>
      </c>
      <c r="F17" s="62">
        <f t="shared" si="3"/>
        <v>999</v>
      </c>
      <c r="G17" s="55">
        <f t="shared" si="3"/>
        <v>24640</v>
      </c>
      <c r="H17" s="63">
        <f t="shared" si="3"/>
        <v>372</v>
      </c>
      <c r="I17" s="63">
        <f t="shared" si="3"/>
        <v>24268</v>
      </c>
      <c r="J17" s="63">
        <f t="shared" si="3"/>
        <v>1757</v>
      </c>
      <c r="K17" s="63">
        <f t="shared" si="3"/>
        <v>85</v>
      </c>
      <c r="L17" s="62">
        <f t="shared" si="3"/>
        <v>4600</v>
      </c>
      <c r="M17" s="96">
        <f t="shared" si="3"/>
        <v>78</v>
      </c>
      <c r="N17" s="57">
        <f t="shared" si="3"/>
        <v>534</v>
      </c>
      <c r="O17" s="58">
        <f t="shared" si="3"/>
        <v>856</v>
      </c>
    </row>
    <row r="18" spans="1:15" ht="12">
      <c r="A18" s="97" t="s">
        <v>70</v>
      </c>
      <c r="B18" s="76">
        <v>9535</v>
      </c>
      <c r="C18" s="68">
        <v>8103</v>
      </c>
      <c r="D18" s="68">
        <f t="shared" si="1"/>
        <v>3641</v>
      </c>
      <c r="E18" s="75">
        <v>3327</v>
      </c>
      <c r="F18" s="75">
        <v>314</v>
      </c>
      <c r="G18" s="68">
        <f t="shared" si="2"/>
        <v>4035</v>
      </c>
      <c r="H18" s="80">
        <v>33</v>
      </c>
      <c r="I18" s="80">
        <v>4002</v>
      </c>
      <c r="J18" s="80">
        <v>409</v>
      </c>
      <c r="K18" s="80">
        <v>18</v>
      </c>
      <c r="L18" s="75">
        <v>1422</v>
      </c>
      <c r="M18" s="77">
        <v>10</v>
      </c>
      <c r="N18" s="69">
        <v>21</v>
      </c>
      <c r="O18" s="71">
        <v>173</v>
      </c>
    </row>
    <row r="19" spans="1:15" ht="12">
      <c r="A19" s="97" t="s">
        <v>71</v>
      </c>
      <c r="B19" s="76">
        <v>10494</v>
      </c>
      <c r="C19" s="68">
        <v>9243</v>
      </c>
      <c r="D19" s="68">
        <f t="shared" si="1"/>
        <v>3654</v>
      </c>
      <c r="E19" s="75">
        <v>3469</v>
      </c>
      <c r="F19" s="75">
        <v>185</v>
      </c>
      <c r="G19" s="68">
        <f t="shared" si="2"/>
        <v>5217</v>
      </c>
      <c r="H19" s="80">
        <v>229</v>
      </c>
      <c r="I19" s="80">
        <v>4988</v>
      </c>
      <c r="J19" s="80">
        <v>348</v>
      </c>
      <c r="K19" s="80">
        <v>24</v>
      </c>
      <c r="L19" s="75">
        <v>1234</v>
      </c>
      <c r="M19" s="77">
        <v>17</v>
      </c>
      <c r="N19" s="69">
        <v>62</v>
      </c>
      <c r="O19" s="71">
        <v>272</v>
      </c>
    </row>
    <row r="20" spans="1:15" ht="12">
      <c r="A20" s="97" t="s">
        <v>72</v>
      </c>
      <c r="B20" s="76">
        <v>3391</v>
      </c>
      <c r="C20" s="68">
        <v>3143</v>
      </c>
      <c r="D20" s="68">
        <f t="shared" si="1"/>
        <v>664</v>
      </c>
      <c r="E20" s="75">
        <v>627</v>
      </c>
      <c r="F20" s="75">
        <v>37</v>
      </c>
      <c r="G20" s="68">
        <f t="shared" si="2"/>
        <v>2384</v>
      </c>
      <c r="H20" s="80">
        <v>6</v>
      </c>
      <c r="I20" s="80">
        <v>2378</v>
      </c>
      <c r="J20" s="80">
        <v>91</v>
      </c>
      <c r="K20" s="81">
        <v>4</v>
      </c>
      <c r="L20" s="75">
        <v>247</v>
      </c>
      <c r="M20" s="77">
        <v>1</v>
      </c>
      <c r="N20" s="69">
        <v>59</v>
      </c>
      <c r="O20" s="71">
        <v>37</v>
      </c>
    </row>
    <row r="21" spans="1:15" ht="12">
      <c r="A21" s="97" t="s">
        <v>73</v>
      </c>
      <c r="B21" s="76">
        <v>7377</v>
      </c>
      <c r="C21" s="68">
        <v>7163</v>
      </c>
      <c r="D21" s="68">
        <f t="shared" si="1"/>
        <v>2158</v>
      </c>
      <c r="E21" s="75">
        <v>2043</v>
      </c>
      <c r="F21" s="75">
        <v>115</v>
      </c>
      <c r="G21" s="68">
        <f t="shared" si="2"/>
        <v>4762</v>
      </c>
      <c r="H21" s="80">
        <v>52</v>
      </c>
      <c r="I21" s="80">
        <v>4710</v>
      </c>
      <c r="J21" s="80">
        <v>237</v>
      </c>
      <c r="K21" s="80">
        <v>6</v>
      </c>
      <c r="L21" s="75">
        <v>211</v>
      </c>
      <c r="M21" s="77">
        <v>3</v>
      </c>
      <c r="N21" s="69">
        <v>92</v>
      </c>
      <c r="O21" s="71">
        <v>153</v>
      </c>
    </row>
    <row r="22" spans="1:15" ht="12">
      <c r="A22" s="97" t="s">
        <v>74</v>
      </c>
      <c r="B22" s="76">
        <v>4148</v>
      </c>
      <c r="C22" s="68">
        <v>3753</v>
      </c>
      <c r="D22" s="68">
        <f t="shared" si="1"/>
        <v>1134</v>
      </c>
      <c r="E22" s="75">
        <v>1100</v>
      </c>
      <c r="F22" s="75">
        <v>34</v>
      </c>
      <c r="G22" s="68">
        <f t="shared" si="2"/>
        <v>2410</v>
      </c>
      <c r="H22" s="80">
        <v>31</v>
      </c>
      <c r="I22" s="80">
        <v>2379</v>
      </c>
      <c r="J22" s="80">
        <v>203</v>
      </c>
      <c r="K22" s="80">
        <v>6</v>
      </c>
      <c r="L22" s="75">
        <v>394</v>
      </c>
      <c r="M22" s="77">
        <v>1</v>
      </c>
      <c r="N22" s="69">
        <v>170</v>
      </c>
      <c r="O22" s="71">
        <v>99</v>
      </c>
    </row>
    <row r="23" spans="1:15" ht="12">
      <c r="A23" s="97" t="s">
        <v>75</v>
      </c>
      <c r="B23" s="76">
        <v>7186</v>
      </c>
      <c r="C23" s="68">
        <v>6459</v>
      </c>
      <c r="D23" s="68">
        <f t="shared" si="1"/>
        <v>2416</v>
      </c>
      <c r="E23" s="75">
        <v>2183</v>
      </c>
      <c r="F23" s="75">
        <v>233</v>
      </c>
      <c r="G23" s="68">
        <f t="shared" si="2"/>
        <v>3756</v>
      </c>
      <c r="H23" s="75">
        <v>11</v>
      </c>
      <c r="I23" s="75">
        <v>3745</v>
      </c>
      <c r="J23" s="75">
        <v>266</v>
      </c>
      <c r="K23" s="75">
        <v>21</v>
      </c>
      <c r="L23" s="75">
        <v>692</v>
      </c>
      <c r="M23" s="77">
        <v>35</v>
      </c>
      <c r="N23" s="69">
        <v>73</v>
      </c>
      <c r="O23" s="71">
        <v>94</v>
      </c>
    </row>
    <row r="24" spans="1:15" ht="12">
      <c r="A24" s="97" t="s">
        <v>76</v>
      </c>
      <c r="B24" s="76">
        <v>1055</v>
      </c>
      <c r="C24" s="68">
        <v>983</v>
      </c>
      <c r="D24" s="68">
        <f t="shared" si="1"/>
        <v>535</v>
      </c>
      <c r="E24" s="75">
        <v>526</v>
      </c>
      <c r="F24" s="75">
        <v>9</v>
      </c>
      <c r="G24" s="68">
        <f t="shared" si="2"/>
        <v>373</v>
      </c>
      <c r="H24" s="86" t="s">
        <v>24</v>
      </c>
      <c r="I24" s="75">
        <v>373</v>
      </c>
      <c r="J24" s="75">
        <v>72</v>
      </c>
      <c r="K24" s="86">
        <v>3</v>
      </c>
      <c r="L24" s="75">
        <v>72</v>
      </c>
      <c r="M24" s="83" t="s">
        <v>24</v>
      </c>
      <c r="N24" s="69">
        <v>4</v>
      </c>
      <c r="O24" s="71">
        <v>9</v>
      </c>
    </row>
    <row r="25" spans="1:15" ht="12">
      <c r="A25" s="97" t="s">
        <v>77</v>
      </c>
      <c r="B25" s="76">
        <v>3178</v>
      </c>
      <c r="C25" s="68">
        <v>2839</v>
      </c>
      <c r="D25" s="68">
        <f t="shared" si="1"/>
        <v>1002</v>
      </c>
      <c r="E25" s="75">
        <v>930</v>
      </c>
      <c r="F25" s="75">
        <v>72</v>
      </c>
      <c r="G25" s="68">
        <f t="shared" si="2"/>
        <v>1703</v>
      </c>
      <c r="H25" s="75">
        <v>10</v>
      </c>
      <c r="I25" s="75">
        <v>1693</v>
      </c>
      <c r="J25" s="75">
        <v>131</v>
      </c>
      <c r="K25" s="75">
        <v>3</v>
      </c>
      <c r="L25" s="75">
        <v>328</v>
      </c>
      <c r="M25" s="77">
        <v>11</v>
      </c>
      <c r="N25" s="69">
        <v>53</v>
      </c>
      <c r="O25" s="71">
        <v>19</v>
      </c>
    </row>
    <row r="26" spans="1:15" ht="12">
      <c r="A26" s="97"/>
      <c r="B26" s="76"/>
      <c r="C26" s="68"/>
      <c r="D26" s="68"/>
      <c r="E26" s="75"/>
      <c r="F26" s="86"/>
      <c r="G26" s="68"/>
      <c r="H26" s="75"/>
      <c r="I26" s="75"/>
      <c r="J26" s="75"/>
      <c r="K26" s="86"/>
      <c r="L26" s="75"/>
      <c r="M26" s="77"/>
      <c r="N26" s="69"/>
      <c r="O26" s="71"/>
    </row>
    <row r="27" spans="1:15" s="129" customFormat="1" ht="12">
      <c r="A27" s="94" t="s">
        <v>78</v>
      </c>
      <c r="B27" s="64">
        <f>SUM(B28:B30)</f>
        <v>17443</v>
      </c>
      <c r="C27" s="55">
        <f aca="true" t="shared" si="4" ref="C27:O27">SUM(C28:C30)</f>
        <v>12060</v>
      </c>
      <c r="D27" s="55">
        <f t="shared" si="4"/>
        <v>6209</v>
      </c>
      <c r="E27" s="62">
        <f t="shared" si="4"/>
        <v>5994</v>
      </c>
      <c r="F27" s="133">
        <f t="shared" si="4"/>
        <v>215</v>
      </c>
      <c r="G27" s="55">
        <f t="shared" si="4"/>
        <v>5246</v>
      </c>
      <c r="H27" s="62">
        <f t="shared" si="4"/>
        <v>185</v>
      </c>
      <c r="I27" s="62">
        <f t="shared" si="4"/>
        <v>5061</v>
      </c>
      <c r="J27" s="62">
        <f t="shared" si="4"/>
        <v>503</v>
      </c>
      <c r="K27" s="133">
        <f t="shared" si="4"/>
        <v>102</v>
      </c>
      <c r="L27" s="62">
        <f t="shared" si="4"/>
        <v>5364</v>
      </c>
      <c r="M27" s="96">
        <f t="shared" si="4"/>
        <v>19</v>
      </c>
      <c r="N27" s="57">
        <f t="shared" si="4"/>
        <v>176</v>
      </c>
      <c r="O27" s="58">
        <f t="shared" si="4"/>
        <v>351</v>
      </c>
    </row>
    <row r="28" spans="1:15" ht="12">
      <c r="A28" s="97" t="s">
        <v>79</v>
      </c>
      <c r="B28" s="76">
        <v>2564</v>
      </c>
      <c r="C28" s="68">
        <v>2251</v>
      </c>
      <c r="D28" s="68">
        <f t="shared" si="1"/>
        <v>1491</v>
      </c>
      <c r="E28" s="75">
        <v>1491</v>
      </c>
      <c r="F28" s="86" t="s">
        <v>24</v>
      </c>
      <c r="G28" s="68">
        <v>559</v>
      </c>
      <c r="H28" s="75">
        <v>57</v>
      </c>
      <c r="I28" s="75">
        <v>502</v>
      </c>
      <c r="J28" s="75">
        <v>190</v>
      </c>
      <c r="K28" s="86">
        <v>11</v>
      </c>
      <c r="L28" s="75">
        <v>301</v>
      </c>
      <c r="M28" s="77">
        <v>12</v>
      </c>
      <c r="N28" s="69">
        <v>44</v>
      </c>
      <c r="O28" s="71">
        <v>110</v>
      </c>
    </row>
    <row r="29" spans="1:15" ht="12">
      <c r="A29" s="134" t="s">
        <v>80</v>
      </c>
      <c r="B29" s="76">
        <v>8377</v>
      </c>
      <c r="C29" s="68">
        <v>4602</v>
      </c>
      <c r="D29" s="68">
        <f t="shared" si="1"/>
        <v>2448</v>
      </c>
      <c r="E29" s="75">
        <v>2368</v>
      </c>
      <c r="F29" s="86">
        <v>80</v>
      </c>
      <c r="G29" s="68">
        <f t="shared" si="2"/>
        <v>1889</v>
      </c>
      <c r="H29" s="75">
        <v>75</v>
      </c>
      <c r="I29" s="75">
        <v>1814</v>
      </c>
      <c r="J29" s="75">
        <v>195</v>
      </c>
      <c r="K29" s="86">
        <v>70</v>
      </c>
      <c r="L29" s="75">
        <v>3774</v>
      </c>
      <c r="M29" s="77">
        <v>1</v>
      </c>
      <c r="N29" s="69">
        <v>43</v>
      </c>
      <c r="O29" s="71">
        <v>96</v>
      </c>
    </row>
    <row r="30" spans="1:15" ht="12">
      <c r="A30" s="135" t="s">
        <v>81</v>
      </c>
      <c r="B30" s="76">
        <v>6502</v>
      </c>
      <c r="C30" s="68">
        <v>5207</v>
      </c>
      <c r="D30" s="68">
        <v>2270</v>
      </c>
      <c r="E30" s="75">
        <v>2135</v>
      </c>
      <c r="F30" s="75">
        <v>135</v>
      </c>
      <c r="G30" s="68">
        <f t="shared" si="2"/>
        <v>2798</v>
      </c>
      <c r="H30" s="75">
        <v>53</v>
      </c>
      <c r="I30" s="75">
        <v>2745</v>
      </c>
      <c r="J30" s="75">
        <v>118</v>
      </c>
      <c r="K30" s="75">
        <v>21</v>
      </c>
      <c r="L30" s="75">
        <v>1289</v>
      </c>
      <c r="M30" s="70">
        <v>6</v>
      </c>
      <c r="N30" s="69">
        <v>89</v>
      </c>
      <c r="O30" s="71">
        <v>145</v>
      </c>
    </row>
    <row r="31" spans="1:15" ht="12">
      <c r="A31" s="97"/>
      <c r="B31" s="76"/>
      <c r="C31" s="68"/>
      <c r="D31" s="68"/>
      <c r="E31" s="75"/>
      <c r="F31" s="88"/>
      <c r="G31" s="68"/>
      <c r="H31" s="75"/>
      <c r="I31" s="75"/>
      <c r="J31" s="75"/>
      <c r="K31" s="75"/>
      <c r="L31" s="75"/>
      <c r="M31" s="77"/>
      <c r="N31" s="69"/>
      <c r="O31" s="71"/>
    </row>
    <row r="32" spans="1:15" s="129" customFormat="1" ht="12">
      <c r="A32" s="94" t="s">
        <v>82</v>
      </c>
      <c r="B32" s="64">
        <f>SUM(B33:B34)</f>
        <v>32977</v>
      </c>
      <c r="C32" s="55">
        <f aca="true" t="shared" si="5" ref="C32:O32">SUM(C33:C34)</f>
        <v>24455</v>
      </c>
      <c r="D32" s="55">
        <f t="shared" si="5"/>
        <v>14895</v>
      </c>
      <c r="E32" s="62">
        <f t="shared" si="5"/>
        <v>14268</v>
      </c>
      <c r="F32" s="104">
        <f t="shared" si="5"/>
        <v>627</v>
      </c>
      <c r="G32" s="55">
        <f t="shared" si="5"/>
        <v>8713</v>
      </c>
      <c r="H32" s="62">
        <f t="shared" si="5"/>
        <v>201</v>
      </c>
      <c r="I32" s="62">
        <f t="shared" si="5"/>
        <v>8512</v>
      </c>
      <c r="J32" s="62">
        <f t="shared" si="5"/>
        <v>761</v>
      </c>
      <c r="K32" s="62">
        <f t="shared" si="5"/>
        <v>86</v>
      </c>
      <c r="L32" s="62">
        <f t="shared" si="5"/>
        <v>8392</v>
      </c>
      <c r="M32" s="96">
        <f t="shared" si="5"/>
        <v>130</v>
      </c>
      <c r="N32" s="57">
        <f t="shared" si="5"/>
        <v>565</v>
      </c>
      <c r="O32" s="58">
        <f t="shared" si="5"/>
        <v>804</v>
      </c>
    </row>
    <row r="33" spans="1:15" ht="12">
      <c r="A33" s="123" t="s">
        <v>83</v>
      </c>
      <c r="B33" s="76">
        <v>15582</v>
      </c>
      <c r="C33" s="68">
        <v>10407</v>
      </c>
      <c r="D33" s="68">
        <f t="shared" si="1"/>
        <v>7210</v>
      </c>
      <c r="E33" s="75">
        <v>7156</v>
      </c>
      <c r="F33" s="88">
        <v>54</v>
      </c>
      <c r="G33" s="68">
        <f t="shared" si="2"/>
        <v>2848</v>
      </c>
      <c r="H33" s="75">
        <v>125</v>
      </c>
      <c r="I33" s="75">
        <v>2723</v>
      </c>
      <c r="J33" s="75">
        <v>318</v>
      </c>
      <c r="K33" s="75">
        <v>31</v>
      </c>
      <c r="L33" s="75">
        <v>5059</v>
      </c>
      <c r="M33" s="77">
        <v>116</v>
      </c>
      <c r="N33" s="69">
        <v>370</v>
      </c>
      <c r="O33" s="71">
        <v>338</v>
      </c>
    </row>
    <row r="34" spans="1:15" ht="12">
      <c r="A34" s="97" t="s">
        <v>84</v>
      </c>
      <c r="B34" s="76">
        <v>17395</v>
      </c>
      <c r="C34" s="68">
        <v>14048</v>
      </c>
      <c r="D34" s="68">
        <f t="shared" si="1"/>
        <v>7685</v>
      </c>
      <c r="E34" s="75">
        <v>7112</v>
      </c>
      <c r="F34" s="88">
        <v>573</v>
      </c>
      <c r="G34" s="68">
        <f t="shared" si="2"/>
        <v>5865</v>
      </c>
      <c r="H34" s="75">
        <v>76</v>
      </c>
      <c r="I34" s="75">
        <v>5789</v>
      </c>
      <c r="J34" s="75">
        <v>443</v>
      </c>
      <c r="K34" s="75">
        <v>55</v>
      </c>
      <c r="L34" s="75">
        <v>3333</v>
      </c>
      <c r="M34" s="77">
        <v>14</v>
      </c>
      <c r="N34" s="69">
        <v>195</v>
      </c>
      <c r="O34" s="71">
        <v>466</v>
      </c>
    </row>
    <row r="35" spans="1:15" ht="12">
      <c r="A35" s="97"/>
      <c r="B35" s="76"/>
      <c r="C35" s="68"/>
      <c r="D35" s="68"/>
      <c r="E35" s="75"/>
      <c r="F35" s="88"/>
      <c r="G35" s="68"/>
      <c r="H35" s="75"/>
      <c r="I35" s="75"/>
      <c r="J35" s="75"/>
      <c r="K35" s="75"/>
      <c r="L35" s="75"/>
      <c r="M35" s="77"/>
      <c r="N35" s="69"/>
      <c r="O35" s="71"/>
    </row>
    <row r="36" spans="1:15" s="129" customFormat="1" ht="12">
      <c r="A36" s="94" t="s">
        <v>85</v>
      </c>
      <c r="B36" s="64">
        <f>SUM(B37:B41)</f>
        <v>32660</v>
      </c>
      <c r="C36" s="55">
        <f aca="true" t="shared" si="6" ref="C36:O36">SUM(C37:C41)</f>
        <v>30913</v>
      </c>
      <c r="D36" s="55">
        <f t="shared" si="6"/>
        <v>23319</v>
      </c>
      <c r="E36" s="62">
        <f t="shared" si="6"/>
        <v>22987</v>
      </c>
      <c r="F36" s="62">
        <f t="shared" si="6"/>
        <v>332</v>
      </c>
      <c r="G36" s="55">
        <f t="shared" si="6"/>
        <v>6829</v>
      </c>
      <c r="H36" s="62">
        <f t="shared" si="6"/>
        <v>67</v>
      </c>
      <c r="I36" s="62">
        <f t="shared" si="6"/>
        <v>6762</v>
      </c>
      <c r="J36" s="62">
        <f t="shared" si="6"/>
        <v>503</v>
      </c>
      <c r="K36" s="62">
        <f t="shared" si="6"/>
        <v>262</v>
      </c>
      <c r="L36" s="62">
        <f t="shared" si="6"/>
        <v>1708</v>
      </c>
      <c r="M36" s="96">
        <f t="shared" si="6"/>
        <v>39</v>
      </c>
      <c r="N36" s="136">
        <f t="shared" si="6"/>
        <v>741</v>
      </c>
      <c r="O36" s="137">
        <f t="shared" si="6"/>
        <v>612</v>
      </c>
    </row>
    <row r="37" spans="1:15" ht="12">
      <c r="A37" s="97" t="s">
        <v>86</v>
      </c>
      <c r="B37" s="76">
        <v>7270</v>
      </c>
      <c r="C37" s="68">
        <v>6961</v>
      </c>
      <c r="D37" s="68">
        <f t="shared" si="1"/>
        <v>6012</v>
      </c>
      <c r="E37" s="75">
        <v>5989</v>
      </c>
      <c r="F37" s="75">
        <v>23</v>
      </c>
      <c r="G37" s="68">
        <f t="shared" si="2"/>
        <v>855</v>
      </c>
      <c r="H37" s="75">
        <v>2</v>
      </c>
      <c r="I37" s="75">
        <v>853</v>
      </c>
      <c r="J37" s="75">
        <v>43</v>
      </c>
      <c r="K37" s="75">
        <v>51</v>
      </c>
      <c r="L37" s="75">
        <v>303</v>
      </c>
      <c r="M37" s="77">
        <v>6</v>
      </c>
      <c r="N37" s="69">
        <v>92</v>
      </c>
      <c r="O37" s="71">
        <v>97</v>
      </c>
    </row>
    <row r="38" spans="1:15" ht="12">
      <c r="A38" s="97" t="s">
        <v>87</v>
      </c>
      <c r="B38" s="76">
        <v>6500</v>
      </c>
      <c r="C38" s="68">
        <v>6304</v>
      </c>
      <c r="D38" s="68">
        <f t="shared" si="1"/>
        <v>5115</v>
      </c>
      <c r="E38" s="75">
        <v>5102</v>
      </c>
      <c r="F38" s="75">
        <v>13</v>
      </c>
      <c r="G38" s="68">
        <f t="shared" si="2"/>
        <v>939</v>
      </c>
      <c r="H38" s="75">
        <v>2</v>
      </c>
      <c r="I38" s="75">
        <v>937</v>
      </c>
      <c r="J38" s="75">
        <v>111</v>
      </c>
      <c r="K38" s="75">
        <v>139</v>
      </c>
      <c r="L38" s="75">
        <v>187</v>
      </c>
      <c r="M38" s="77">
        <v>9</v>
      </c>
      <c r="N38" s="69">
        <v>126</v>
      </c>
      <c r="O38" s="71">
        <v>175</v>
      </c>
    </row>
    <row r="39" spans="1:15" ht="12">
      <c r="A39" s="97" t="s">
        <v>88</v>
      </c>
      <c r="B39" s="76">
        <v>7382</v>
      </c>
      <c r="C39" s="68">
        <v>7009</v>
      </c>
      <c r="D39" s="68">
        <f t="shared" si="1"/>
        <v>5642</v>
      </c>
      <c r="E39" s="75">
        <v>5611</v>
      </c>
      <c r="F39" s="75">
        <v>31</v>
      </c>
      <c r="G39" s="68">
        <f t="shared" si="2"/>
        <v>1263</v>
      </c>
      <c r="H39" s="86" t="s">
        <v>24</v>
      </c>
      <c r="I39" s="75">
        <v>1263</v>
      </c>
      <c r="J39" s="75">
        <v>78</v>
      </c>
      <c r="K39" s="75">
        <v>26</v>
      </c>
      <c r="L39" s="75">
        <v>366</v>
      </c>
      <c r="M39" s="77">
        <v>7</v>
      </c>
      <c r="N39" s="69">
        <v>328</v>
      </c>
      <c r="O39" s="71">
        <v>181</v>
      </c>
    </row>
    <row r="40" spans="1:15" ht="12">
      <c r="A40" s="97" t="s">
        <v>89</v>
      </c>
      <c r="B40" s="76">
        <v>3908</v>
      </c>
      <c r="C40" s="68">
        <v>3768</v>
      </c>
      <c r="D40" s="68">
        <f t="shared" si="1"/>
        <v>2660</v>
      </c>
      <c r="E40" s="75">
        <v>2643</v>
      </c>
      <c r="F40" s="75">
        <v>17</v>
      </c>
      <c r="G40" s="68">
        <f t="shared" si="2"/>
        <v>1021</v>
      </c>
      <c r="H40" s="75">
        <v>48</v>
      </c>
      <c r="I40" s="75">
        <v>973</v>
      </c>
      <c r="J40" s="75">
        <v>63</v>
      </c>
      <c r="K40" s="75">
        <v>24</v>
      </c>
      <c r="L40" s="75">
        <v>140</v>
      </c>
      <c r="M40" s="83" t="s">
        <v>24</v>
      </c>
      <c r="N40" s="69">
        <v>45</v>
      </c>
      <c r="O40" s="71">
        <v>37</v>
      </c>
    </row>
    <row r="41" spans="1:15" ht="12">
      <c r="A41" s="97" t="s">
        <v>90</v>
      </c>
      <c r="B41" s="76">
        <v>7600</v>
      </c>
      <c r="C41" s="68">
        <v>6871</v>
      </c>
      <c r="D41" s="68">
        <f t="shared" si="1"/>
        <v>3890</v>
      </c>
      <c r="E41" s="75">
        <v>3642</v>
      </c>
      <c r="F41" s="75">
        <v>248</v>
      </c>
      <c r="G41" s="68">
        <f t="shared" si="2"/>
        <v>2751</v>
      </c>
      <c r="H41" s="75">
        <v>15</v>
      </c>
      <c r="I41" s="75">
        <v>2736</v>
      </c>
      <c r="J41" s="75">
        <v>208</v>
      </c>
      <c r="K41" s="75">
        <v>22</v>
      </c>
      <c r="L41" s="75">
        <v>712</v>
      </c>
      <c r="M41" s="77">
        <v>17</v>
      </c>
      <c r="N41" s="69">
        <v>150</v>
      </c>
      <c r="O41" s="71">
        <v>122</v>
      </c>
    </row>
    <row r="42" spans="1:15" ht="12">
      <c r="A42" s="97"/>
      <c r="B42" s="76"/>
      <c r="C42" s="68"/>
      <c r="D42" s="68"/>
      <c r="E42" s="75"/>
      <c r="F42" s="75"/>
      <c r="G42" s="68"/>
      <c r="H42" s="75"/>
      <c r="I42" s="75"/>
      <c r="J42" s="75"/>
      <c r="K42" s="75"/>
      <c r="L42" s="75"/>
      <c r="M42" s="77"/>
      <c r="N42" s="69"/>
      <c r="O42" s="71"/>
    </row>
    <row r="43" spans="1:15" s="129" customFormat="1" ht="12">
      <c r="A43" s="94" t="s">
        <v>91</v>
      </c>
      <c r="B43" s="64">
        <f>SUM(B44:B47)</f>
        <v>34412</v>
      </c>
      <c r="C43" s="55">
        <f aca="true" t="shared" si="7" ref="C43:O43">SUM(C44:C47)</f>
        <v>33693</v>
      </c>
      <c r="D43" s="55">
        <f t="shared" si="7"/>
        <v>18205</v>
      </c>
      <c r="E43" s="62">
        <f t="shared" si="7"/>
        <v>17656</v>
      </c>
      <c r="F43" s="62">
        <f t="shared" si="7"/>
        <v>549</v>
      </c>
      <c r="G43" s="55">
        <f t="shared" si="7"/>
        <v>14484</v>
      </c>
      <c r="H43" s="62">
        <f t="shared" si="7"/>
        <v>14</v>
      </c>
      <c r="I43" s="62">
        <f t="shared" si="7"/>
        <v>14470</v>
      </c>
      <c r="J43" s="62">
        <f t="shared" si="7"/>
        <v>795</v>
      </c>
      <c r="K43" s="62">
        <f t="shared" si="7"/>
        <v>209</v>
      </c>
      <c r="L43" s="62">
        <f t="shared" si="7"/>
        <v>577</v>
      </c>
      <c r="M43" s="96">
        <f t="shared" si="7"/>
        <v>142</v>
      </c>
      <c r="N43" s="57">
        <f t="shared" si="7"/>
        <v>646</v>
      </c>
      <c r="O43" s="58">
        <f t="shared" si="7"/>
        <v>619</v>
      </c>
    </row>
    <row r="44" spans="1:15" ht="12">
      <c r="A44" s="97" t="s">
        <v>92</v>
      </c>
      <c r="B44" s="76">
        <v>2493</v>
      </c>
      <c r="C44" s="68">
        <v>2468</v>
      </c>
      <c r="D44" s="68">
        <f t="shared" si="1"/>
        <v>1056</v>
      </c>
      <c r="E44" s="75">
        <v>846</v>
      </c>
      <c r="F44" s="75">
        <v>210</v>
      </c>
      <c r="G44" s="68">
        <f t="shared" si="2"/>
        <v>1239</v>
      </c>
      <c r="H44" s="86" t="s">
        <v>24</v>
      </c>
      <c r="I44" s="75">
        <v>1239</v>
      </c>
      <c r="J44" s="75">
        <v>119</v>
      </c>
      <c r="K44" s="75">
        <v>54</v>
      </c>
      <c r="L44" s="75">
        <v>22</v>
      </c>
      <c r="M44" s="77">
        <v>3</v>
      </c>
      <c r="N44" s="69">
        <v>66</v>
      </c>
      <c r="O44" s="71">
        <v>60</v>
      </c>
    </row>
    <row r="45" spans="1:15" ht="12">
      <c r="A45" s="97" t="s">
        <v>93</v>
      </c>
      <c r="B45" s="76">
        <v>7321</v>
      </c>
      <c r="C45" s="68">
        <v>7205</v>
      </c>
      <c r="D45" s="68">
        <f t="shared" si="1"/>
        <v>3233</v>
      </c>
      <c r="E45" s="75">
        <v>3127</v>
      </c>
      <c r="F45" s="75">
        <v>106</v>
      </c>
      <c r="G45" s="68">
        <f t="shared" si="2"/>
        <v>3706</v>
      </c>
      <c r="H45" s="75">
        <v>5</v>
      </c>
      <c r="I45" s="75">
        <v>3701</v>
      </c>
      <c r="J45" s="75">
        <v>242</v>
      </c>
      <c r="K45" s="75">
        <v>24</v>
      </c>
      <c r="L45" s="75">
        <v>64</v>
      </c>
      <c r="M45" s="77">
        <v>52</v>
      </c>
      <c r="N45" s="69">
        <v>185</v>
      </c>
      <c r="O45" s="71">
        <v>150</v>
      </c>
    </row>
    <row r="46" spans="1:15" ht="12">
      <c r="A46" s="97" t="s">
        <v>94</v>
      </c>
      <c r="B46" s="76">
        <v>15432</v>
      </c>
      <c r="C46" s="68">
        <v>15050</v>
      </c>
      <c r="D46" s="68">
        <f t="shared" si="1"/>
        <v>7305</v>
      </c>
      <c r="E46" s="75">
        <v>7107</v>
      </c>
      <c r="F46" s="75">
        <v>198</v>
      </c>
      <c r="G46" s="68">
        <f t="shared" si="2"/>
        <v>7426</v>
      </c>
      <c r="H46" s="75">
        <v>8</v>
      </c>
      <c r="I46" s="75">
        <v>7418</v>
      </c>
      <c r="J46" s="75">
        <v>253</v>
      </c>
      <c r="K46" s="75">
        <v>66</v>
      </c>
      <c r="L46" s="75">
        <v>317</v>
      </c>
      <c r="M46" s="77">
        <v>65</v>
      </c>
      <c r="N46" s="69">
        <v>250</v>
      </c>
      <c r="O46" s="71">
        <v>205</v>
      </c>
    </row>
    <row r="47" spans="1:15" ht="12">
      <c r="A47" s="97" t="s">
        <v>95</v>
      </c>
      <c r="B47" s="76">
        <v>9166</v>
      </c>
      <c r="C47" s="68">
        <v>8970</v>
      </c>
      <c r="D47" s="68">
        <f t="shared" si="1"/>
        <v>6611</v>
      </c>
      <c r="E47" s="75">
        <v>6576</v>
      </c>
      <c r="F47" s="75">
        <v>35</v>
      </c>
      <c r="G47" s="68">
        <f t="shared" si="2"/>
        <v>2113</v>
      </c>
      <c r="H47" s="75">
        <v>1</v>
      </c>
      <c r="I47" s="75">
        <v>2112</v>
      </c>
      <c r="J47" s="75">
        <v>181</v>
      </c>
      <c r="K47" s="75">
        <v>65</v>
      </c>
      <c r="L47" s="75">
        <v>174</v>
      </c>
      <c r="M47" s="77">
        <v>22</v>
      </c>
      <c r="N47" s="69">
        <v>145</v>
      </c>
      <c r="O47" s="71">
        <v>204</v>
      </c>
    </row>
    <row r="48" spans="1:15" ht="12">
      <c r="A48" s="97"/>
      <c r="B48" s="76"/>
      <c r="C48" s="68"/>
      <c r="D48" s="68"/>
      <c r="E48" s="75"/>
      <c r="F48" s="75"/>
      <c r="G48" s="68"/>
      <c r="H48" s="75"/>
      <c r="I48" s="75"/>
      <c r="J48" s="75"/>
      <c r="K48" s="75"/>
      <c r="L48" s="75"/>
      <c r="M48" s="77"/>
      <c r="N48" s="69"/>
      <c r="O48" s="71"/>
    </row>
    <row r="49" spans="1:15" s="129" customFormat="1" ht="12">
      <c r="A49" s="94" t="s">
        <v>96</v>
      </c>
      <c r="B49" s="64">
        <f>SUM(B50:B51)</f>
        <v>17039</v>
      </c>
      <c r="C49" s="55">
        <f aca="true" t="shared" si="8" ref="C49:O49">SUM(C50:C51)</f>
        <v>15272</v>
      </c>
      <c r="D49" s="55">
        <f t="shared" si="8"/>
        <v>5617</v>
      </c>
      <c r="E49" s="62">
        <f t="shared" si="8"/>
        <v>4500</v>
      </c>
      <c r="F49" s="62">
        <f t="shared" si="8"/>
        <v>1117</v>
      </c>
      <c r="G49" s="55">
        <f t="shared" si="8"/>
        <v>8622</v>
      </c>
      <c r="H49" s="62">
        <f t="shared" si="8"/>
        <v>6</v>
      </c>
      <c r="I49" s="62">
        <f t="shared" si="8"/>
        <v>8616</v>
      </c>
      <c r="J49" s="62">
        <f t="shared" si="8"/>
        <v>1001</v>
      </c>
      <c r="K49" s="62">
        <f t="shared" si="8"/>
        <v>32</v>
      </c>
      <c r="L49" s="62">
        <f t="shared" si="8"/>
        <v>1729</v>
      </c>
      <c r="M49" s="96">
        <f t="shared" si="8"/>
        <v>38</v>
      </c>
      <c r="N49" s="57">
        <f t="shared" si="8"/>
        <v>382</v>
      </c>
      <c r="O49" s="58">
        <f t="shared" si="8"/>
        <v>284</v>
      </c>
    </row>
    <row r="50" spans="1:15" ht="12">
      <c r="A50" s="97" t="s">
        <v>97</v>
      </c>
      <c r="B50" s="76">
        <v>8304</v>
      </c>
      <c r="C50" s="68">
        <v>7944</v>
      </c>
      <c r="D50" s="68">
        <f t="shared" si="1"/>
        <v>2667</v>
      </c>
      <c r="E50" s="75">
        <v>2331</v>
      </c>
      <c r="F50" s="75">
        <v>336</v>
      </c>
      <c r="G50" s="68">
        <f t="shared" si="2"/>
        <v>4913</v>
      </c>
      <c r="H50" s="86" t="s">
        <v>24</v>
      </c>
      <c r="I50" s="75">
        <v>4913</v>
      </c>
      <c r="J50" s="75">
        <v>352</v>
      </c>
      <c r="K50" s="75">
        <v>12</v>
      </c>
      <c r="L50" s="75">
        <v>348</v>
      </c>
      <c r="M50" s="77">
        <v>12</v>
      </c>
      <c r="N50" s="69">
        <v>73</v>
      </c>
      <c r="O50" s="71">
        <v>136</v>
      </c>
    </row>
    <row r="51" spans="1:15" ht="12">
      <c r="A51" s="97" t="s">
        <v>98</v>
      </c>
      <c r="B51" s="76">
        <v>8735</v>
      </c>
      <c r="C51" s="68">
        <v>7328</v>
      </c>
      <c r="D51" s="68">
        <f t="shared" si="1"/>
        <v>2950</v>
      </c>
      <c r="E51" s="75">
        <v>2169</v>
      </c>
      <c r="F51" s="75">
        <v>781</v>
      </c>
      <c r="G51" s="68">
        <f t="shared" si="2"/>
        <v>3709</v>
      </c>
      <c r="H51" s="75">
        <v>6</v>
      </c>
      <c r="I51" s="75">
        <v>3703</v>
      </c>
      <c r="J51" s="75">
        <v>649</v>
      </c>
      <c r="K51" s="75">
        <v>20</v>
      </c>
      <c r="L51" s="75">
        <v>1381</v>
      </c>
      <c r="M51" s="77">
        <v>26</v>
      </c>
      <c r="N51" s="69">
        <v>309</v>
      </c>
      <c r="O51" s="71">
        <v>148</v>
      </c>
    </row>
    <row r="52" spans="1:15" ht="8.25" customHeight="1">
      <c r="A52" s="106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  <c r="N52" s="110"/>
      <c r="O52" s="110"/>
    </row>
    <row r="53" spans="1:15" ht="12">
      <c r="A53" s="9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112"/>
      <c r="N53" s="69"/>
      <c r="O53" s="71"/>
    </row>
    <row r="54" spans="1:15" ht="12">
      <c r="A54" s="10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</sheetData>
  <sheetProtection/>
  <mergeCells count="4">
    <mergeCell ref="A1:O1"/>
    <mergeCell ref="N2:O2"/>
    <mergeCell ref="C4:C5"/>
    <mergeCell ref="J4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2009-05-20T05:01:09Z</dcterms:created>
  <dcterms:modified xsi:type="dcterms:W3CDTF">2009-05-20T05:01:18Z</dcterms:modified>
  <cp:category/>
  <cp:version/>
  <cp:contentType/>
  <cp:contentStatus/>
</cp:coreProperties>
</file>