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'25'!$A$2:$P$79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<sst xmlns="http://schemas.openxmlformats.org/spreadsheetml/2006/main" count="118" uniqueCount="111">
  <si>
    <t>25.　産 業 （中 分 類） お よ び 男 女 別 15 才 以 上 就 業 者 数 ― 市 部. 郡 部</t>
  </si>
  <si>
    <t>昭和30年10月1日　　</t>
  </si>
  <si>
    <t>産業中分類</t>
  </si>
  <si>
    <t>大分県</t>
  </si>
  <si>
    <t>市部</t>
  </si>
  <si>
    <t>郡部</t>
  </si>
  <si>
    <t>総数</t>
  </si>
  <si>
    <t>男</t>
  </si>
  <si>
    <t>女</t>
  </si>
  <si>
    <t>総数</t>
  </si>
  <si>
    <t>Ａ</t>
  </si>
  <si>
    <t>農業</t>
  </si>
  <si>
    <t>1</t>
  </si>
  <si>
    <t>農業</t>
  </si>
  <si>
    <t>Ｂ</t>
  </si>
  <si>
    <t>林　　業、　　狩　　猟　　業</t>
  </si>
  <si>
    <t>2</t>
  </si>
  <si>
    <t>林業、狩猟業</t>
  </si>
  <si>
    <t>Ｃ</t>
  </si>
  <si>
    <t>漁 業、 水 産 養 殖 業</t>
  </si>
  <si>
    <t>3</t>
  </si>
  <si>
    <t>漁業、水産養殖業</t>
  </si>
  <si>
    <t>Ｄ</t>
  </si>
  <si>
    <t>鉱業</t>
  </si>
  <si>
    <t>4</t>
  </si>
  <si>
    <t>鉱業</t>
  </si>
  <si>
    <t>Ｅ</t>
  </si>
  <si>
    <t>建設業</t>
  </si>
  <si>
    <t>5</t>
  </si>
  <si>
    <t>建設業</t>
  </si>
  <si>
    <t>Ｆ</t>
  </si>
  <si>
    <t>製造業</t>
  </si>
  <si>
    <t>6</t>
  </si>
  <si>
    <t>食料品製造業</t>
  </si>
  <si>
    <t>7</t>
  </si>
  <si>
    <t>煙草製造業</t>
  </si>
  <si>
    <t>8</t>
  </si>
  <si>
    <t>紡織業</t>
  </si>
  <si>
    <t>9</t>
  </si>
  <si>
    <t>衣服、見回品製造業</t>
  </si>
  <si>
    <t>10</t>
  </si>
  <si>
    <t>木材及び木製品製造業</t>
  </si>
  <si>
    <t>11</t>
  </si>
  <si>
    <t>家具、装備品製造業</t>
  </si>
  <si>
    <t>12</t>
  </si>
  <si>
    <t>紙及び類似品製造業</t>
  </si>
  <si>
    <t>13</t>
  </si>
  <si>
    <t>出版、印刷及び類似産業</t>
  </si>
  <si>
    <t>14</t>
  </si>
  <si>
    <t>化学工業</t>
  </si>
  <si>
    <t>15</t>
  </si>
  <si>
    <t>石油、石炭製品製造業</t>
  </si>
  <si>
    <t>16</t>
  </si>
  <si>
    <t>ゴム製品製造業</t>
  </si>
  <si>
    <t>17</t>
  </si>
  <si>
    <t>皮革、皮革製品製造業</t>
  </si>
  <si>
    <t>18</t>
  </si>
  <si>
    <t>ガラス及び土石製品製造業</t>
  </si>
  <si>
    <t>19</t>
  </si>
  <si>
    <t>第一次金属製造業</t>
  </si>
  <si>
    <t>20</t>
  </si>
  <si>
    <t>金属製品製造業</t>
  </si>
  <si>
    <t>21</t>
  </si>
  <si>
    <t>機械、武器製造業</t>
  </si>
  <si>
    <t>22</t>
  </si>
  <si>
    <t>電気機械器具製造業</t>
  </si>
  <si>
    <t>23</t>
  </si>
  <si>
    <t>輸送用機械器具製造業</t>
  </si>
  <si>
    <t>24</t>
  </si>
  <si>
    <t>医療、理化学及び光学機械器具、時計製</t>
  </si>
  <si>
    <t>造業</t>
  </si>
  <si>
    <t>25</t>
  </si>
  <si>
    <t>その他の製造業</t>
  </si>
  <si>
    <t>Ｇ</t>
  </si>
  <si>
    <t>卸売業、小売業</t>
  </si>
  <si>
    <t>26</t>
  </si>
  <si>
    <t>卸売業</t>
  </si>
  <si>
    <t>27</t>
  </si>
  <si>
    <t>小売業</t>
  </si>
  <si>
    <t>Ｈ</t>
  </si>
  <si>
    <t>金融、保険、不動産業</t>
  </si>
  <si>
    <t>28</t>
  </si>
  <si>
    <t>金融保険業</t>
  </si>
  <si>
    <t>29</t>
  </si>
  <si>
    <t>不動産業</t>
  </si>
  <si>
    <t>Ｉ</t>
  </si>
  <si>
    <t>運輸、通信及びその他の公益事業</t>
  </si>
  <si>
    <t>30</t>
  </si>
  <si>
    <t>運輸業及び倉庫業</t>
  </si>
  <si>
    <t>31</t>
  </si>
  <si>
    <t>通信業</t>
  </si>
  <si>
    <t>32</t>
  </si>
  <si>
    <t>その他の公益事業</t>
  </si>
  <si>
    <t>Ｊ</t>
  </si>
  <si>
    <t>サービス業</t>
  </si>
  <si>
    <t>33</t>
  </si>
  <si>
    <t>対個人サービス業</t>
  </si>
  <si>
    <t>34</t>
  </si>
  <si>
    <t>対事業所サービス業</t>
  </si>
  <si>
    <t>35</t>
  </si>
  <si>
    <t>興業娯楽業</t>
  </si>
  <si>
    <t>36</t>
  </si>
  <si>
    <t>その他のサービス</t>
  </si>
  <si>
    <t>Ｋ</t>
  </si>
  <si>
    <t>公務</t>
  </si>
  <si>
    <t>37</t>
  </si>
  <si>
    <t>公務</t>
  </si>
  <si>
    <t>Ｌ</t>
  </si>
  <si>
    <t>分類不能の産業</t>
  </si>
  <si>
    <t>38</t>
  </si>
  <si>
    <t>　　資料　昭和30年国勢調査報告総理府統計局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</si>
</sst>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" fillId="0" borderId="0" xfId="48" applyNumberFormat="1" applyFont="1" applyAlignment="1">
      <alignment horizontal="center" vertical="center"/>
    </xf>
    <xf numFmtId="49" fontId="2" fillId="0" borderId="0" xfId="48" applyNumberFormat="1" applyFont="1" applyAlignment="1">
      <alignment vertical="center"/>
    </xf>
    <xf numFmtId="49" fontId="4" fillId="0" borderId="0" xfId="48" applyNumberFormat="1" applyFont="1" applyBorder="1" applyAlignment="1">
      <alignment horizontal="centerContinuous" vertical="center"/>
    </xf>
    <xf numFmtId="49" fontId="2" fillId="0" borderId="0" xfId="48" applyNumberFormat="1" applyFont="1" applyAlignment="1">
      <alignment horizontal="centerContinuous" vertical="center"/>
    </xf>
    <xf numFmtId="49" fontId="2" fillId="0" borderId="0" xfId="48" applyNumberFormat="1" applyFont="1" applyBorder="1" applyAlignment="1">
      <alignment horizontal="centerContinuous" vertical="center"/>
    </xf>
    <xf numFmtId="49" fontId="6" fillId="0" borderId="0" xfId="60" applyNumberFormat="1" applyFont="1" applyAlignment="1">
      <alignment horizontal="distributed" vertical="center"/>
      <protection/>
    </xf>
    <xf numFmtId="49" fontId="2" fillId="0" borderId="0" xfId="48" applyNumberFormat="1" applyFont="1" applyBorder="1" applyAlignment="1">
      <alignment vertical="center"/>
    </xf>
    <xf numFmtId="49" fontId="2" fillId="0" borderId="0" xfId="48" applyNumberFormat="1" applyFont="1" applyBorder="1" applyAlignment="1">
      <alignment horizontal="distributed" vertical="center"/>
    </xf>
    <xf numFmtId="49" fontId="2" fillId="0" borderId="10" xfId="48" applyNumberFormat="1" applyFont="1" applyBorder="1" applyAlignment="1">
      <alignment vertical="center"/>
    </xf>
    <xf numFmtId="49" fontId="2" fillId="0" borderId="10" xfId="48" applyNumberFormat="1" applyFont="1" applyBorder="1" applyAlignment="1">
      <alignment horizontal="right" vertical="center"/>
    </xf>
    <xf numFmtId="49" fontId="6" fillId="0" borderId="0" xfId="60" applyNumberFormat="1" applyFont="1" applyAlignment="1">
      <alignment vertical="center"/>
      <protection/>
    </xf>
    <xf numFmtId="49" fontId="2" fillId="0" borderId="11" xfId="48" applyNumberFormat="1" applyFont="1" applyBorder="1" applyAlignment="1">
      <alignment horizontal="distributed" vertical="center"/>
    </xf>
    <xf numFmtId="49" fontId="2" fillId="0" borderId="12" xfId="48" applyNumberFormat="1" applyFont="1" applyBorder="1" applyAlignment="1">
      <alignment horizontal="distributed" vertical="center"/>
    </xf>
    <xf numFmtId="49" fontId="2" fillId="0" borderId="0" xfId="48" applyNumberFormat="1" applyFont="1" applyBorder="1" applyAlignment="1">
      <alignment horizontal="distributed" vertical="center"/>
    </xf>
    <xf numFmtId="41" fontId="2" fillId="0" borderId="13" xfId="48" applyNumberFormat="1" applyFont="1" applyBorder="1" applyAlignment="1">
      <alignment vertical="center"/>
    </xf>
    <xf numFmtId="41" fontId="2" fillId="0" borderId="14" xfId="48" applyNumberFormat="1" applyFont="1" applyBorder="1" applyAlignment="1">
      <alignment vertical="center"/>
    </xf>
    <xf numFmtId="41" fontId="2" fillId="0" borderId="0" xfId="48" applyNumberFormat="1" applyFont="1" applyBorder="1" applyAlignment="1">
      <alignment vertical="center"/>
    </xf>
    <xf numFmtId="41" fontId="7" fillId="0" borderId="0" xfId="48" applyNumberFormat="1" applyFont="1" applyAlignment="1">
      <alignment vertical="center"/>
    </xf>
    <xf numFmtId="49" fontId="7" fillId="0" borderId="0" xfId="48" applyNumberFormat="1" applyFont="1" applyBorder="1" applyAlignment="1">
      <alignment vertical="center"/>
    </xf>
    <xf numFmtId="49" fontId="8" fillId="0" borderId="15" xfId="60" applyNumberFormat="1" applyFont="1" applyBorder="1" applyAlignment="1">
      <alignment horizontal="distributed" vertical="center"/>
      <protection/>
    </xf>
    <xf numFmtId="41" fontId="7" fillId="0" borderId="0" xfId="48" applyNumberFormat="1" applyFont="1" applyBorder="1" applyAlignment="1">
      <alignment vertical="center"/>
    </xf>
    <xf numFmtId="41" fontId="7" fillId="0" borderId="1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right" vertical="center"/>
    </xf>
    <xf numFmtId="41" fontId="7" fillId="0" borderId="0" xfId="48" applyNumberFormat="1" applyFont="1" applyBorder="1" applyAlignment="1">
      <alignment horizontal="right" vertical="center"/>
    </xf>
    <xf numFmtId="49" fontId="6" fillId="0" borderId="0" xfId="60" applyNumberFormat="1" applyFont="1" applyBorder="1" applyAlignment="1">
      <alignment horizontal="distributed" vertical="center"/>
      <protection/>
    </xf>
    <xf numFmtId="49" fontId="6" fillId="0" borderId="0" xfId="60" applyNumberFormat="1" applyFont="1" applyBorder="1" applyAlignment="1">
      <alignment vertical="center"/>
      <protection/>
    </xf>
    <xf numFmtId="49" fontId="6" fillId="0" borderId="15" xfId="60" applyNumberFormat="1" applyFont="1" applyBorder="1" applyAlignment="1">
      <alignment horizontal="distributed" vertical="center"/>
      <protection/>
    </xf>
    <xf numFmtId="41" fontId="2" fillId="0" borderId="16" xfId="48" applyNumberFormat="1" applyFont="1" applyBorder="1" applyAlignment="1">
      <alignment vertical="center"/>
    </xf>
    <xf numFmtId="41" fontId="2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Alignment="1">
      <alignment vertical="center"/>
    </xf>
    <xf numFmtId="49" fontId="7" fillId="0" borderId="0" xfId="48" applyNumberFormat="1" applyFont="1" applyBorder="1" applyAlignment="1">
      <alignment horizontal="center" vertical="center"/>
    </xf>
    <xf numFmtId="49" fontId="8" fillId="0" borderId="0" xfId="60" applyNumberFormat="1" applyFont="1" applyBorder="1" applyAlignment="1">
      <alignment horizontal="distributed" vertical="center"/>
      <protection/>
    </xf>
    <xf numFmtId="49" fontId="8" fillId="0" borderId="0" xfId="60" applyNumberFormat="1" applyFont="1" applyBorder="1" applyAlignment="1">
      <alignment vertical="center"/>
      <protection/>
    </xf>
    <xf numFmtId="49" fontId="2" fillId="0" borderId="0" xfId="48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distributed" vertical="center"/>
    </xf>
    <xf numFmtId="49" fontId="6" fillId="0" borderId="0" xfId="0" applyNumberFormat="1" applyFont="1" applyBorder="1" applyAlignment="1">
      <alignment vertical="center"/>
    </xf>
    <xf numFmtId="49" fontId="2" fillId="0" borderId="0" xfId="48" applyNumberFormat="1" applyFont="1" applyBorder="1" applyAlignment="1" quotePrefix="1">
      <alignment horizontal="center" vertical="center"/>
    </xf>
    <xf numFmtId="49" fontId="2" fillId="0" borderId="15" xfId="48" applyNumberFormat="1" applyFont="1" applyBorder="1" applyAlignment="1">
      <alignment horizontal="distributed" vertical="center"/>
    </xf>
    <xf numFmtId="49" fontId="2" fillId="0" borderId="15" xfId="48" applyNumberFormat="1" applyFont="1" applyBorder="1" applyAlignment="1">
      <alignment vertical="center" wrapText="1"/>
    </xf>
    <xf numFmtId="49" fontId="6" fillId="0" borderId="0" xfId="60" applyNumberFormat="1" applyFont="1" applyBorder="1" applyAlignment="1">
      <alignment horizontal="center" vertical="center"/>
      <protection/>
    </xf>
    <xf numFmtId="49" fontId="6" fillId="0" borderId="15" xfId="60" applyNumberFormat="1" applyFont="1" applyBorder="1" applyAlignment="1">
      <alignment vertical="center" wrapText="1"/>
      <protection/>
    </xf>
    <xf numFmtId="41" fontId="6" fillId="0" borderId="16" xfId="60" applyNumberFormat="1" applyFont="1" applyBorder="1" applyAlignment="1">
      <alignment vertical="center"/>
      <protection/>
    </xf>
    <xf numFmtId="41" fontId="6" fillId="0" borderId="0" xfId="60" applyNumberFormat="1" applyFont="1" applyBorder="1" applyAlignment="1">
      <alignment vertical="center"/>
      <protection/>
    </xf>
    <xf numFmtId="0" fontId="6" fillId="0" borderId="0" xfId="60" applyFont="1" applyBorder="1" applyAlignment="1">
      <alignment horizontal="right" vertical="center"/>
      <protection/>
    </xf>
    <xf numFmtId="49" fontId="8" fillId="0" borderId="0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distributed" vertical="center"/>
    </xf>
    <xf numFmtId="41" fontId="2" fillId="0" borderId="0" xfId="48" applyNumberFormat="1" applyFont="1" applyAlignment="1">
      <alignment horizontal="right" vertical="center"/>
    </xf>
    <xf numFmtId="0" fontId="2" fillId="0" borderId="0" xfId="48" applyNumberFormat="1" applyFont="1" applyAlignment="1">
      <alignment vertical="center"/>
    </xf>
    <xf numFmtId="0" fontId="7" fillId="0" borderId="0" xfId="48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17" xfId="48" applyNumberFormat="1" applyFont="1" applyBorder="1" applyAlignment="1">
      <alignment horizontal="center" vertical="center"/>
    </xf>
    <xf numFmtId="49" fontId="2" fillId="0" borderId="17" xfId="48" applyNumberFormat="1" applyFont="1" applyBorder="1" applyAlignment="1">
      <alignment vertical="center"/>
    </xf>
    <xf numFmtId="49" fontId="6" fillId="0" borderId="17" xfId="60" applyNumberFormat="1" applyFont="1" applyBorder="1" applyAlignment="1">
      <alignment vertical="center"/>
      <protection/>
    </xf>
    <xf numFmtId="49" fontId="6" fillId="0" borderId="17" xfId="0" applyNumberFormat="1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/>
    </xf>
    <xf numFmtId="41" fontId="2" fillId="0" borderId="18" xfId="48" applyNumberFormat="1" applyFont="1" applyBorder="1" applyAlignment="1">
      <alignment vertical="center"/>
    </xf>
    <xf numFmtId="41" fontId="2" fillId="0" borderId="19" xfId="48" applyNumberFormat="1" applyFont="1" applyBorder="1" applyAlignment="1">
      <alignment vertical="center"/>
    </xf>
    <xf numFmtId="41" fontId="2" fillId="0" borderId="17" xfId="48" applyNumberFormat="1" applyFont="1" applyBorder="1" applyAlignment="1">
      <alignment vertical="center"/>
    </xf>
    <xf numFmtId="49" fontId="6" fillId="0" borderId="0" xfId="60" applyNumberFormat="1" applyFont="1" applyBorder="1" applyAlignment="1">
      <alignment horizontal="distributed" vertical="center"/>
      <protection/>
    </xf>
    <xf numFmtId="49" fontId="7" fillId="0" borderId="0" xfId="48" applyNumberFormat="1" applyFont="1" applyBorder="1" applyAlignment="1">
      <alignment horizontal="distributed" vertical="center"/>
    </xf>
    <xf numFmtId="41" fontId="2" fillId="0" borderId="16" xfId="48" applyNumberFormat="1" applyFont="1" applyBorder="1" applyAlignment="1">
      <alignment vertical="center"/>
    </xf>
    <xf numFmtId="41" fontId="6" fillId="0" borderId="16" xfId="60" applyNumberFormat="1" applyFont="1" applyBorder="1" applyAlignment="1">
      <alignment vertical="center"/>
      <protection/>
    </xf>
    <xf numFmtId="41" fontId="2" fillId="0" borderId="0" xfId="48" applyNumberFormat="1" applyFont="1" applyBorder="1" applyAlignment="1">
      <alignment vertical="center"/>
    </xf>
    <xf numFmtId="41" fontId="6" fillId="0" borderId="0" xfId="60" applyNumberFormat="1" applyFont="1" applyBorder="1" applyAlignment="1">
      <alignment vertical="center"/>
      <protection/>
    </xf>
    <xf numFmtId="49" fontId="6" fillId="0" borderId="0" xfId="60" applyNumberFormat="1" applyFont="1" applyBorder="1" applyAlignment="1">
      <alignment horizontal="left" vertical="center"/>
      <protection/>
    </xf>
    <xf numFmtId="49" fontId="2" fillId="0" borderId="20" xfId="48" applyNumberFormat="1" applyFont="1" applyBorder="1" applyAlignment="1">
      <alignment horizontal="distributed" vertical="center"/>
    </xf>
    <xf numFmtId="49" fontId="2" fillId="0" borderId="21" xfId="48" applyNumberFormat="1" applyFont="1" applyBorder="1" applyAlignment="1">
      <alignment horizontal="distributed" vertical="center"/>
    </xf>
    <xf numFmtId="49" fontId="2" fillId="0" borderId="17" xfId="48" applyNumberFormat="1" applyFont="1" applyBorder="1" applyAlignment="1">
      <alignment horizontal="distributed" vertical="center"/>
    </xf>
    <xf numFmtId="49" fontId="2" fillId="0" borderId="22" xfId="48" applyNumberFormat="1" applyFont="1" applyBorder="1" applyAlignment="1">
      <alignment horizontal="distributed" vertical="center"/>
    </xf>
    <xf numFmtId="49" fontId="2" fillId="0" borderId="23" xfId="48" applyNumberFormat="1" applyFont="1" applyBorder="1" applyAlignment="1">
      <alignment horizontal="distributed" vertical="center"/>
    </xf>
    <xf numFmtId="49" fontId="2" fillId="0" borderId="24" xfId="48" applyNumberFormat="1" applyFont="1" applyBorder="1" applyAlignment="1">
      <alignment horizontal="distributed" vertical="center"/>
    </xf>
    <xf numFmtId="49" fontId="2" fillId="0" borderId="25" xfId="48" applyNumberFormat="1" applyFont="1" applyBorder="1" applyAlignment="1">
      <alignment horizontal="distributed" vertical="center"/>
    </xf>
    <xf numFmtId="49" fontId="2" fillId="0" borderId="26" xfId="48" applyNumberFormat="1" applyFont="1" applyBorder="1" applyAlignment="1">
      <alignment horizontal="distributed" vertical="center"/>
    </xf>
    <xf numFmtId="49" fontId="7" fillId="0" borderId="0" xfId="48" applyNumberFormat="1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0年度0４事業所２９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9;&#24180;&#12288;&#22823;&#20998;&#30476;&#32113;&#35336;&#24180;&#37969;\&#26157;&#21644;33&#24180;&#24230;03&#20154;&#21475;21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"/>
      <sheetName val="22"/>
      <sheetName val="22(2)"/>
      <sheetName val="23"/>
      <sheetName val="24"/>
      <sheetName val="24(2)"/>
      <sheetName val="25"/>
      <sheetName val="26.27"/>
      <sheetName val="28"/>
      <sheetName val="29"/>
      <sheetName val="30"/>
      <sheetName val="31"/>
      <sheetName val="31(2)"/>
      <sheetName val="31(3)"/>
      <sheetName val="32"/>
      <sheetName val="3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SheetLayoutView="100" zoomScalePageLayoutView="0" workbookViewId="0" topLeftCell="K61">
      <selection activeCell="P75" sqref="P75"/>
    </sheetView>
  </sheetViews>
  <sheetFormatPr defaultColWidth="8.00390625" defaultRowHeight="13.5"/>
  <cols>
    <col min="1" max="1" width="3.25390625" style="1" customWidth="1"/>
    <col min="2" max="2" width="6.125" style="2" customWidth="1"/>
    <col min="3" max="3" width="3.875" style="2" customWidth="1"/>
    <col min="4" max="4" width="18.25390625" style="2" customWidth="1"/>
    <col min="5" max="5" width="3.625" style="2" customWidth="1"/>
    <col min="6" max="6" width="10.125" style="2" customWidth="1"/>
    <col min="7" max="7" width="1.625" style="2" customWidth="1"/>
    <col min="8" max="16" width="12.00390625" style="30" customWidth="1"/>
    <col min="17" max="17" width="12.00390625" style="48" customWidth="1"/>
    <col min="18" max="27" width="12.00390625" style="30" customWidth="1"/>
    <col min="28" max="29" width="8.125" style="30" customWidth="1"/>
    <col min="30" max="16384" width="8.00390625" style="30" customWidth="1"/>
  </cols>
  <sheetData>
    <row r="1" s="2" customFormat="1" ht="12">
      <c r="A1" s="1"/>
    </row>
    <row r="2" spans="1:21" s="2" customFormat="1" ht="21" customHeight="1">
      <c r="A2" s="3" t="s">
        <v>0</v>
      </c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4"/>
      <c r="O2" s="5"/>
      <c r="P2" s="5"/>
      <c r="R2" s="6"/>
      <c r="S2" s="6"/>
      <c r="T2" s="6"/>
      <c r="U2" s="6"/>
    </row>
    <row r="3" spans="1:21" s="2" customFormat="1" ht="15" customHeight="1" thickBot="1">
      <c r="A3" s="1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9"/>
      <c r="P3" s="10" t="s">
        <v>1</v>
      </c>
      <c r="R3" s="6"/>
      <c r="S3" s="6"/>
      <c r="T3" s="6"/>
      <c r="U3" s="6"/>
    </row>
    <row r="4" spans="1:21" s="2" customFormat="1" ht="15" customHeight="1" thickTop="1">
      <c r="A4" s="66" t="s">
        <v>2</v>
      </c>
      <c r="B4" s="66"/>
      <c r="C4" s="66"/>
      <c r="D4" s="66"/>
      <c r="E4" s="66"/>
      <c r="F4" s="66"/>
      <c r="G4" s="67"/>
      <c r="H4" s="70" t="s">
        <v>3</v>
      </c>
      <c r="I4" s="71"/>
      <c r="J4" s="72"/>
      <c r="K4" s="70" t="s">
        <v>4</v>
      </c>
      <c r="L4" s="71"/>
      <c r="M4" s="72"/>
      <c r="N4" s="73" t="s">
        <v>5</v>
      </c>
      <c r="O4" s="73"/>
      <c r="P4" s="70"/>
      <c r="R4" s="11"/>
      <c r="S4" s="11"/>
      <c r="T4" s="11"/>
      <c r="U4" s="11"/>
    </row>
    <row r="5" spans="1:21" s="2" customFormat="1" ht="15" customHeight="1">
      <c r="A5" s="68"/>
      <c r="B5" s="68"/>
      <c r="C5" s="68"/>
      <c r="D5" s="68"/>
      <c r="E5" s="68"/>
      <c r="F5" s="68"/>
      <c r="G5" s="69"/>
      <c r="H5" s="12" t="s">
        <v>6</v>
      </c>
      <c r="I5" s="12" t="s">
        <v>7</v>
      </c>
      <c r="J5" s="12" t="s">
        <v>8</v>
      </c>
      <c r="K5" s="12" t="s">
        <v>6</v>
      </c>
      <c r="L5" s="12" t="s">
        <v>7</v>
      </c>
      <c r="M5" s="12" t="s">
        <v>8</v>
      </c>
      <c r="N5" s="12" t="s">
        <v>6</v>
      </c>
      <c r="O5" s="12" t="s">
        <v>7</v>
      </c>
      <c r="P5" s="13" t="s">
        <v>8</v>
      </c>
      <c r="R5" s="11"/>
      <c r="S5" s="11"/>
      <c r="T5" s="11"/>
      <c r="U5" s="11"/>
    </row>
    <row r="6" spans="1:21" s="2" customFormat="1" ht="12" customHeight="1">
      <c r="A6" s="14"/>
      <c r="B6" s="14"/>
      <c r="C6" s="14"/>
      <c r="D6" s="14"/>
      <c r="E6" s="14"/>
      <c r="F6" s="14"/>
      <c r="G6" s="14"/>
      <c r="H6" s="15"/>
      <c r="I6" s="16"/>
      <c r="J6" s="16"/>
      <c r="K6" s="16"/>
      <c r="L6" s="16"/>
      <c r="M6" s="16"/>
      <c r="N6" s="16"/>
      <c r="O6" s="16"/>
      <c r="P6" s="17"/>
      <c r="R6" s="11"/>
      <c r="S6" s="11"/>
      <c r="T6" s="11"/>
      <c r="U6" s="11"/>
    </row>
    <row r="7" spans="2:26" s="18" customFormat="1" ht="12" customHeight="1">
      <c r="B7" s="74" t="s">
        <v>9</v>
      </c>
      <c r="C7" s="74"/>
      <c r="D7" s="74"/>
      <c r="E7" s="74"/>
      <c r="F7" s="19"/>
      <c r="G7" s="20"/>
      <c r="H7" s="21">
        <f>SUM(I7:J7)</f>
        <v>574066</v>
      </c>
      <c r="I7" s="22">
        <f>SUM(L7+O7)</f>
        <v>322076</v>
      </c>
      <c r="J7" s="22">
        <f>SUM(M7+P7)</f>
        <v>251990</v>
      </c>
      <c r="K7" s="22">
        <f>SUM(L7:M7)</f>
        <v>261707</v>
      </c>
      <c r="L7" s="22">
        <v>151704</v>
      </c>
      <c r="M7" s="22">
        <v>110003</v>
      </c>
      <c r="N7" s="22">
        <f>SUM(O7:P7)</f>
        <v>312359</v>
      </c>
      <c r="O7" s="22">
        <v>170372</v>
      </c>
      <c r="P7" s="21">
        <v>141987</v>
      </c>
      <c r="Q7" s="23"/>
      <c r="R7" s="24"/>
      <c r="S7" s="24"/>
      <c r="T7" s="24"/>
      <c r="U7" s="24"/>
      <c r="V7" s="24"/>
      <c r="W7" s="24"/>
      <c r="X7" s="24"/>
      <c r="Y7" s="24"/>
      <c r="Z7" s="24"/>
    </row>
    <row r="8" spans="1:26" ht="12" customHeight="1">
      <c r="A8" s="8"/>
      <c r="B8" s="25"/>
      <c r="C8" s="25"/>
      <c r="D8" s="25"/>
      <c r="E8" s="25"/>
      <c r="F8" s="26"/>
      <c r="G8" s="27"/>
      <c r="H8" s="17"/>
      <c r="I8" s="28"/>
      <c r="J8" s="28"/>
      <c r="K8" s="28"/>
      <c r="L8" s="28"/>
      <c r="M8" s="28"/>
      <c r="N8" s="28"/>
      <c r="O8" s="28"/>
      <c r="P8" s="17"/>
      <c r="Q8" s="29"/>
      <c r="R8" s="29"/>
      <c r="S8" s="29"/>
      <c r="T8" s="29"/>
      <c r="U8" s="29"/>
      <c r="V8" s="29"/>
      <c r="W8" s="29"/>
      <c r="X8" s="29"/>
      <c r="Y8" s="29"/>
      <c r="Z8" s="29"/>
    </row>
    <row r="9" spans="1:26" s="18" customFormat="1" ht="12" customHeight="1">
      <c r="A9" s="31" t="s">
        <v>10</v>
      </c>
      <c r="B9" s="60" t="s">
        <v>11</v>
      </c>
      <c r="C9" s="60"/>
      <c r="D9" s="60"/>
      <c r="E9" s="32"/>
      <c r="F9" s="33"/>
      <c r="G9" s="20"/>
      <c r="H9" s="21">
        <f>SUM(I9:J9)</f>
        <v>294690</v>
      </c>
      <c r="I9" s="22">
        <f>SUM(L9+O9)</f>
        <v>135058</v>
      </c>
      <c r="J9" s="22">
        <f>SUM(M9+P9)</f>
        <v>159632</v>
      </c>
      <c r="K9" s="22">
        <f>SUM(L9:M9)</f>
        <v>90110</v>
      </c>
      <c r="L9" s="22">
        <f>SUM(L10)</f>
        <v>40435</v>
      </c>
      <c r="M9" s="22">
        <f>SUM(M10)</f>
        <v>49675</v>
      </c>
      <c r="N9" s="22">
        <f>SUM(O9:P9)</f>
        <v>204580</v>
      </c>
      <c r="O9" s="22">
        <f>SUM(O10)</f>
        <v>94623</v>
      </c>
      <c r="P9" s="21">
        <f>SUM(P10)</f>
        <v>109957</v>
      </c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" customHeight="1">
      <c r="A10" s="34"/>
      <c r="B10" s="30"/>
      <c r="C10" s="34" t="s">
        <v>12</v>
      </c>
      <c r="D10" s="59" t="s">
        <v>13</v>
      </c>
      <c r="E10" s="59"/>
      <c r="F10" s="59"/>
      <c r="G10" s="35"/>
      <c r="H10" s="17">
        <f>SUM(I10:J10)</f>
        <v>294690</v>
      </c>
      <c r="I10" s="28">
        <f>SUM(L10+O10)</f>
        <v>135058</v>
      </c>
      <c r="J10" s="28">
        <f>SUM(M10+P10)</f>
        <v>159632</v>
      </c>
      <c r="K10" s="28">
        <f>SUM(L10:M10)</f>
        <v>90110</v>
      </c>
      <c r="L10" s="28">
        <v>40435</v>
      </c>
      <c r="M10" s="28">
        <v>49675</v>
      </c>
      <c r="N10" s="28">
        <f>SUM(O10:P10)</f>
        <v>204580</v>
      </c>
      <c r="O10" s="28">
        <v>94623</v>
      </c>
      <c r="P10" s="17">
        <v>109957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26" ht="12" customHeight="1">
      <c r="A11" s="34"/>
      <c r="B11" s="7"/>
      <c r="C11" s="7"/>
      <c r="D11" s="26"/>
      <c r="E11" s="26"/>
      <c r="F11" s="36"/>
      <c r="G11" s="35"/>
      <c r="H11" s="17"/>
      <c r="I11" s="28"/>
      <c r="J11" s="28"/>
      <c r="K11" s="28"/>
      <c r="L11" s="28"/>
      <c r="M11" s="28"/>
      <c r="N11" s="28"/>
      <c r="O11" s="28"/>
      <c r="P11" s="17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spans="1:26" s="18" customFormat="1" ht="12" customHeight="1">
      <c r="A12" s="31" t="s">
        <v>14</v>
      </c>
      <c r="B12" s="60" t="s">
        <v>15</v>
      </c>
      <c r="C12" s="60"/>
      <c r="D12" s="60"/>
      <c r="E12" s="33"/>
      <c r="F12" s="33"/>
      <c r="G12" s="20"/>
      <c r="H12" s="21">
        <f>SUM(I12:J12)</f>
        <v>11514</v>
      </c>
      <c r="I12" s="22">
        <f>SUM(L12+O12)</f>
        <v>8125</v>
      </c>
      <c r="J12" s="22">
        <f>SUM(M12+P12)</f>
        <v>3389</v>
      </c>
      <c r="K12" s="22">
        <f>SUM(L12:M12)</f>
        <v>2180</v>
      </c>
      <c r="L12" s="22">
        <f>SUM(L13)</f>
        <v>1527</v>
      </c>
      <c r="M12" s="22">
        <f>SUM(M13)</f>
        <v>653</v>
      </c>
      <c r="N12" s="22">
        <f>SUM(O12:P12)</f>
        <v>9334</v>
      </c>
      <c r="O12" s="22">
        <f>SUM(O13)</f>
        <v>6598</v>
      </c>
      <c r="P12" s="21">
        <f>SUM(P13)</f>
        <v>2736</v>
      </c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" customHeight="1">
      <c r="A13" s="34"/>
      <c r="B13" s="30"/>
      <c r="C13" s="34" t="s">
        <v>16</v>
      </c>
      <c r="D13" s="59" t="s">
        <v>17</v>
      </c>
      <c r="E13" s="59"/>
      <c r="F13" s="59"/>
      <c r="G13" s="35"/>
      <c r="H13" s="17">
        <f>SUM(I13:J13)</f>
        <v>11514</v>
      </c>
      <c r="I13" s="28">
        <f>SUM(L13+O13)</f>
        <v>8125</v>
      </c>
      <c r="J13" s="28">
        <f>SUM(M13+P13)</f>
        <v>3389</v>
      </c>
      <c r="K13" s="28">
        <f>SUM(L13:M13)</f>
        <v>2180</v>
      </c>
      <c r="L13" s="28">
        <v>1527</v>
      </c>
      <c r="M13" s="28">
        <v>653</v>
      </c>
      <c r="N13" s="28">
        <f>SUM(O13:P13)</f>
        <v>9334</v>
      </c>
      <c r="O13" s="28">
        <v>6598</v>
      </c>
      <c r="P13" s="17">
        <v>2736</v>
      </c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1:26" ht="12" customHeight="1">
      <c r="A14" s="34"/>
      <c r="B14" s="7"/>
      <c r="C14" s="7"/>
      <c r="D14" s="26"/>
      <c r="E14" s="26"/>
      <c r="F14" s="36"/>
      <c r="G14" s="35"/>
      <c r="H14" s="17"/>
      <c r="I14" s="28"/>
      <c r="J14" s="28"/>
      <c r="K14" s="28"/>
      <c r="L14" s="28"/>
      <c r="M14" s="28"/>
      <c r="N14" s="28"/>
      <c r="O14" s="28"/>
      <c r="P14" s="17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26" s="18" customFormat="1" ht="12" customHeight="1">
      <c r="A15" s="31" t="s">
        <v>18</v>
      </c>
      <c r="B15" s="60" t="s">
        <v>19</v>
      </c>
      <c r="C15" s="60"/>
      <c r="D15" s="60"/>
      <c r="E15" s="33"/>
      <c r="F15" s="33"/>
      <c r="G15" s="20"/>
      <c r="H15" s="21">
        <f>SUM(I15:J15)</f>
        <v>14324</v>
      </c>
      <c r="I15" s="22">
        <f>SUM(L15+O15)</f>
        <v>10489</v>
      </c>
      <c r="J15" s="22">
        <f>SUM(M15+P15)</f>
        <v>3835</v>
      </c>
      <c r="K15" s="22">
        <f>SUM(L15:M15)</f>
        <v>6516</v>
      </c>
      <c r="L15" s="22">
        <f>SUM(L16)</f>
        <v>4821</v>
      </c>
      <c r="M15" s="22">
        <f>SUM(M16)</f>
        <v>1695</v>
      </c>
      <c r="N15" s="22">
        <f>SUM(O15:P15)</f>
        <v>7808</v>
      </c>
      <c r="O15" s="22">
        <f>SUM(O16)</f>
        <v>5668</v>
      </c>
      <c r="P15" s="21">
        <f>SUM(P16)</f>
        <v>2140</v>
      </c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" customHeight="1">
      <c r="A16" s="34"/>
      <c r="B16" s="30"/>
      <c r="C16" s="34" t="s">
        <v>20</v>
      </c>
      <c r="D16" s="59" t="s">
        <v>21</v>
      </c>
      <c r="E16" s="59"/>
      <c r="F16" s="59"/>
      <c r="G16" s="35"/>
      <c r="H16" s="17">
        <f>SUM(I16:J16)</f>
        <v>14324</v>
      </c>
      <c r="I16" s="28">
        <f>SUM(L16+O16)</f>
        <v>10489</v>
      </c>
      <c r="J16" s="28">
        <f>SUM(M16+P16)</f>
        <v>3835</v>
      </c>
      <c r="K16" s="28">
        <f>SUM(L16:M16)</f>
        <v>6516</v>
      </c>
      <c r="L16" s="28">
        <v>4821</v>
      </c>
      <c r="M16" s="28">
        <v>1695</v>
      </c>
      <c r="N16" s="28">
        <f>SUM(O16:P16)</f>
        <v>7808</v>
      </c>
      <c r="O16" s="28">
        <v>5668</v>
      </c>
      <c r="P16" s="17">
        <v>2140</v>
      </c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ht="12" customHeight="1">
      <c r="A17" s="34"/>
      <c r="B17" s="7"/>
      <c r="C17" s="7"/>
      <c r="D17" s="26"/>
      <c r="E17" s="26"/>
      <c r="F17" s="36"/>
      <c r="G17" s="35"/>
      <c r="H17" s="17"/>
      <c r="I17" s="28"/>
      <c r="J17" s="28"/>
      <c r="K17" s="28"/>
      <c r="L17" s="28"/>
      <c r="M17" s="28"/>
      <c r="N17" s="28"/>
      <c r="O17" s="28"/>
      <c r="P17" s="17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18" customFormat="1" ht="12" customHeight="1">
      <c r="A18" s="31" t="s">
        <v>22</v>
      </c>
      <c r="B18" s="60" t="s">
        <v>23</v>
      </c>
      <c r="C18" s="60"/>
      <c r="D18" s="60"/>
      <c r="E18" s="33"/>
      <c r="F18" s="33"/>
      <c r="G18" s="20"/>
      <c r="H18" s="21">
        <f>SUM(I18:J18)</f>
        <v>3228</v>
      </c>
      <c r="I18" s="22">
        <f>SUM(L18+O18)</f>
        <v>2719</v>
      </c>
      <c r="J18" s="22">
        <f>SUM(M18+P18)</f>
        <v>509</v>
      </c>
      <c r="K18" s="22">
        <f>SUM(L18:M18)</f>
        <v>2186</v>
      </c>
      <c r="L18" s="22">
        <f>SUM(L19)</f>
        <v>1855</v>
      </c>
      <c r="M18" s="22">
        <f>SUM(M19)</f>
        <v>331</v>
      </c>
      <c r="N18" s="22">
        <f>SUM(O18:P18)</f>
        <v>1042</v>
      </c>
      <c r="O18" s="22">
        <f>SUM(O19)</f>
        <v>864</v>
      </c>
      <c r="P18" s="21">
        <f>SUM(P19)</f>
        <v>178</v>
      </c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" customHeight="1">
      <c r="A19" s="37"/>
      <c r="B19" s="30"/>
      <c r="C19" s="34" t="s">
        <v>24</v>
      </c>
      <c r="D19" s="59" t="s">
        <v>25</v>
      </c>
      <c r="E19" s="59"/>
      <c r="F19" s="59"/>
      <c r="G19" s="38"/>
      <c r="H19" s="17">
        <f>SUM(I19:J19)</f>
        <v>3228</v>
      </c>
      <c r="I19" s="28">
        <f>SUM(L19+O19)</f>
        <v>2719</v>
      </c>
      <c r="J19" s="28">
        <f>SUM(M19+P19)</f>
        <v>509</v>
      </c>
      <c r="K19" s="28">
        <f>SUM(L19:M19)</f>
        <v>2186</v>
      </c>
      <c r="L19" s="28">
        <v>1855</v>
      </c>
      <c r="M19" s="28">
        <v>331</v>
      </c>
      <c r="N19" s="28">
        <f>SUM(O19:P19)</f>
        <v>1042</v>
      </c>
      <c r="O19" s="28">
        <v>864</v>
      </c>
      <c r="P19" s="17">
        <v>178</v>
      </c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2" customHeight="1">
      <c r="A20" s="37"/>
      <c r="B20" s="7"/>
      <c r="C20" s="7"/>
      <c r="D20" s="7"/>
      <c r="E20" s="7"/>
      <c r="F20" s="7"/>
      <c r="G20" s="38"/>
      <c r="H20" s="17"/>
      <c r="I20" s="28"/>
      <c r="J20" s="28"/>
      <c r="K20" s="28"/>
      <c r="L20" s="28"/>
      <c r="M20" s="28"/>
      <c r="N20" s="28"/>
      <c r="O20" s="28"/>
      <c r="P20" s="17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s="18" customFormat="1" ht="12" customHeight="1">
      <c r="A21" s="31" t="s">
        <v>26</v>
      </c>
      <c r="B21" s="60" t="s">
        <v>27</v>
      </c>
      <c r="C21" s="60"/>
      <c r="D21" s="60"/>
      <c r="E21" s="33"/>
      <c r="F21" s="33"/>
      <c r="G21" s="20"/>
      <c r="H21" s="21">
        <f>SUM(I21:J21)</f>
        <v>26453</v>
      </c>
      <c r="I21" s="22">
        <f>SUM(L21+O21)</f>
        <v>23974</v>
      </c>
      <c r="J21" s="22">
        <f>SUM(M21+P21)</f>
        <v>2479</v>
      </c>
      <c r="K21" s="22">
        <f>SUM(L21:M21)</f>
        <v>13205</v>
      </c>
      <c r="L21" s="22">
        <f>SUM(L22)</f>
        <v>11995</v>
      </c>
      <c r="M21" s="22">
        <f>SUM(M22)</f>
        <v>1210</v>
      </c>
      <c r="N21" s="22">
        <f>SUM(O21:P21)</f>
        <v>13248</v>
      </c>
      <c r="O21" s="22">
        <f>SUM(O22)</f>
        <v>11979</v>
      </c>
      <c r="P21" s="21">
        <f>SUM(P22)</f>
        <v>1269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" customHeight="1">
      <c r="A22" s="34"/>
      <c r="B22" s="30"/>
      <c r="C22" s="34" t="s">
        <v>28</v>
      </c>
      <c r="D22" s="59" t="s">
        <v>29</v>
      </c>
      <c r="E22" s="59"/>
      <c r="F22" s="59"/>
      <c r="G22" s="38"/>
      <c r="H22" s="17">
        <f>SUM(I22:J22)</f>
        <v>26453</v>
      </c>
      <c r="I22" s="28">
        <f>SUM(L22+O22)</f>
        <v>23974</v>
      </c>
      <c r="J22" s="28">
        <f>SUM(M22+P22)</f>
        <v>2479</v>
      </c>
      <c r="K22" s="28">
        <f>SUM(L22:M22)</f>
        <v>13205</v>
      </c>
      <c r="L22" s="28">
        <v>11995</v>
      </c>
      <c r="M22" s="28">
        <v>1210</v>
      </c>
      <c r="N22" s="28">
        <f>SUM(O22:P22)</f>
        <v>13248</v>
      </c>
      <c r="O22" s="28">
        <v>11979</v>
      </c>
      <c r="P22" s="17">
        <v>1269</v>
      </c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" customHeight="1">
      <c r="A23" s="34"/>
      <c r="B23" s="7"/>
      <c r="C23" s="7"/>
      <c r="D23" s="7"/>
      <c r="E23" s="7"/>
      <c r="F23" s="7"/>
      <c r="G23" s="38"/>
      <c r="H23" s="17"/>
      <c r="I23" s="28"/>
      <c r="J23" s="28"/>
      <c r="K23" s="28"/>
      <c r="L23" s="28"/>
      <c r="M23" s="28"/>
      <c r="N23" s="28"/>
      <c r="O23" s="28"/>
      <c r="P23" s="17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s="18" customFormat="1" ht="12" customHeight="1">
      <c r="A24" s="31" t="s">
        <v>30</v>
      </c>
      <c r="B24" s="60" t="s">
        <v>31</v>
      </c>
      <c r="C24" s="60"/>
      <c r="D24" s="60"/>
      <c r="E24" s="33"/>
      <c r="F24" s="33"/>
      <c r="G24" s="20"/>
      <c r="H24" s="21">
        <f aca="true" t="shared" si="0" ref="H24:H51">SUM(I24:J24)</f>
        <v>50372</v>
      </c>
      <c r="I24" s="22">
        <f aca="true" t="shared" si="1" ref="I24:J51">SUM(L24+O24)</f>
        <v>37499</v>
      </c>
      <c r="J24" s="22">
        <f t="shared" si="1"/>
        <v>12873</v>
      </c>
      <c r="K24" s="22">
        <f aca="true" t="shared" si="2" ref="K24:K51">SUM(L24:M24)</f>
        <v>32911</v>
      </c>
      <c r="L24" s="22">
        <f>SUM(L25:L51)</f>
        <v>23822</v>
      </c>
      <c r="M24" s="22">
        <v>9089</v>
      </c>
      <c r="N24" s="22">
        <f aca="true" t="shared" si="3" ref="N24:N51">SUM(O24:P24)</f>
        <v>17461</v>
      </c>
      <c r="O24" s="22">
        <v>13677</v>
      </c>
      <c r="P24" s="21">
        <f>SUM(P25:P51)</f>
        <v>3784</v>
      </c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" customHeight="1">
      <c r="A25" s="34"/>
      <c r="B25" s="30"/>
      <c r="C25" s="34" t="s">
        <v>32</v>
      </c>
      <c r="D25" s="59" t="s">
        <v>33</v>
      </c>
      <c r="E25" s="59"/>
      <c r="F25" s="59"/>
      <c r="G25" s="38"/>
      <c r="H25" s="17">
        <f t="shared" si="0"/>
        <v>8147</v>
      </c>
      <c r="I25" s="28">
        <f t="shared" si="1"/>
        <v>5557</v>
      </c>
      <c r="J25" s="28">
        <f t="shared" si="1"/>
        <v>2590</v>
      </c>
      <c r="K25" s="28">
        <f t="shared" si="2"/>
        <v>5937</v>
      </c>
      <c r="L25" s="28">
        <v>4131</v>
      </c>
      <c r="M25" s="28">
        <v>1806</v>
      </c>
      <c r="N25" s="28">
        <f t="shared" si="3"/>
        <v>2210</v>
      </c>
      <c r="O25" s="28">
        <v>1426</v>
      </c>
      <c r="P25" s="17">
        <v>784</v>
      </c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2" customHeight="1">
      <c r="A26" s="34"/>
      <c r="B26" s="30"/>
      <c r="C26" s="34" t="s">
        <v>34</v>
      </c>
      <c r="D26" s="59" t="s">
        <v>35</v>
      </c>
      <c r="E26" s="59"/>
      <c r="F26" s="59"/>
      <c r="G26" s="38"/>
      <c r="H26" s="17">
        <f t="shared" si="0"/>
        <v>377</v>
      </c>
      <c r="I26" s="28">
        <f t="shared" si="1"/>
        <v>205</v>
      </c>
      <c r="J26" s="28">
        <f t="shared" si="1"/>
        <v>172</v>
      </c>
      <c r="K26" s="28">
        <f t="shared" si="2"/>
        <v>369</v>
      </c>
      <c r="L26" s="28">
        <v>198</v>
      </c>
      <c r="M26" s="28">
        <v>171</v>
      </c>
      <c r="N26" s="28">
        <f t="shared" si="3"/>
        <v>8</v>
      </c>
      <c r="O26" s="28">
        <v>7</v>
      </c>
      <c r="P26" s="17">
        <v>1</v>
      </c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2" customHeight="1">
      <c r="A27" s="37"/>
      <c r="B27" s="30"/>
      <c r="C27" s="34" t="s">
        <v>36</v>
      </c>
      <c r="D27" s="59" t="s">
        <v>37</v>
      </c>
      <c r="E27" s="59"/>
      <c r="F27" s="59"/>
      <c r="G27" s="39"/>
      <c r="H27" s="17">
        <f t="shared" si="0"/>
        <v>4884</v>
      </c>
      <c r="I27" s="28">
        <f t="shared" si="1"/>
        <v>1571</v>
      </c>
      <c r="J27" s="28">
        <v>3313</v>
      </c>
      <c r="K27" s="28">
        <v>3439</v>
      </c>
      <c r="L27" s="28">
        <v>966</v>
      </c>
      <c r="M27" s="28">
        <v>2473</v>
      </c>
      <c r="N27" s="28">
        <f t="shared" si="3"/>
        <v>1445</v>
      </c>
      <c r="O27" s="28">
        <v>605</v>
      </c>
      <c r="P27" s="17">
        <v>840</v>
      </c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2" customHeight="1">
      <c r="A28" s="34"/>
      <c r="B28" s="30"/>
      <c r="C28" s="40"/>
      <c r="D28" s="59"/>
      <c r="E28" s="59"/>
      <c r="F28" s="59"/>
      <c r="G28" s="41"/>
      <c r="H28" s="17"/>
      <c r="I28" s="42"/>
      <c r="J28" s="42"/>
      <c r="K28" s="42"/>
      <c r="L28" s="42"/>
      <c r="M28" s="42"/>
      <c r="N28" s="42"/>
      <c r="O28" s="42"/>
      <c r="P28" s="43"/>
      <c r="Q28" s="44"/>
      <c r="R28" s="44"/>
      <c r="S28" s="44"/>
      <c r="T28" s="44"/>
      <c r="U28" s="29"/>
      <c r="V28" s="29"/>
      <c r="W28" s="29"/>
      <c r="X28" s="29"/>
      <c r="Y28" s="29"/>
      <c r="Z28" s="29"/>
    </row>
    <row r="29" spans="1:26" ht="12" customHeight="1">
      <c r="A29" s="34"/>
      <c r="B29" s="30"/>
      <c r="C29" s="34" t="s">
        <v>38</v>
      </c>
      <c r="D29" s="59" t="s">
        <v>39</v>
      </c>
      <c r="E29" s="59"/>
      <c r="F29" s="59"/>
      <c r="G29" s="38"/>
      <c r="H29" s="17">
        <f t="shared" si="0"/>
        <v>351</v>
      </c>
      <c r="I29" s="28">
        <v>102</v>
      </c>
      <c r="J29" s="28">
        <f t="shared" si="1"/>
        <v>249</v>
      </c>
      <c r="K29" s="28">
        <f t="shared" si="2"/>
        <v>315</v>
      </c>
      <c r="L29" s="28">
        <v>93</v>
      </c>
      <c r="M29" s="28">
        <v>222</v>
      </c>
      <c r="N29" s="28">
        <v>36</v>
      </c>
      <c r="O29" s="28">
        <v>6</v>
      </c>
      <c r="P29" s="17">
        <v>27</v>
      </c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2" customHeight="1">
      <c r="A30" s="37"/>
      <c r="B30" s="30"/>
      <c r="C30" s="34" t="s">
        <v>40</v>
      </c>
      <c r="D30" s="59" t="s">
        <v>41</v>
      </c>
      <c r="E30" s="59"/>
      <c r="F30" s="59"/>
      <c r="G30" s="38"/>
      <c r="H30" s="17">
        <f t="shared" si="0"/>
        <v>13531</v>
      </c>
      <c r="I30" s="28">
        <f t="shared" si="1"/>
        <v>10655</v>
      </c>
      <c r="J30" s="28">
        <f t="shared" si="1"/>
        <v>2876</v>
      </c>
      <c r="K30" s="28">
        <f t="shared" si="2"/>
        <v>7858</v>
      </c>
      <c r="L30" s="28">
        <v>5858</v>
      </c>
      <c r="M30" s="28">
        <v>2000</v>
      </c>
      <c r="N30" s="28">
        <f t="shared" si="3"/>
        <v>5673</v>
      </c>
      <c r="O30" s="28">
        <v>4797</v>
      </c>
      <c r="P30" s="17">
        <v>876</v>
      </c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2" customHeight="1">
      <c r="A31" s="37"/>
      <c r="B31" s="30"/>
      <c r="C31" s="34" t="s">
        <v>42</v>
      </c>
      <c r="D31" s="59" t="s">
        <v>43</v>
      </c>
      <c r="E31" s="59"/>
      <c r="F31" s="59"/>
      <c r="G31" s="38"/>
      <c r="H31" s="17">
        <f t="shared" si="0"/>
        <v>3120</v>
      </c>
      <c r="I31" s="28">
        <f t="shared" si="1"/>
        <v>2824</v>
      </c>
      <c r="J31" s="28">
        <f t="shared" si="1"/>
        <v>296</v>
      </c>
      <c r="K31" s="28">
        <f t="shared" si="2"/>
        <v>2064</v>
      </c>
      <c r="L31" s="28">
        <v>1846</v>
      </c>
      <c r="M31" s="28">
        <v>218</v>
      </c>
      <c r="N31" s="28">
        <f t="shared" si="3"/>
        <v>1056</v>
      </c>
      <c r="O31" s="28">
        <v>978</v>
      </c>
      <c r="P31" s="17">
        <v>78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2" customHeight="1">
      <c r="A32" s="37"/>
      <c r="B32" s="30"/>
      <c r="C32" s="34"/>
      <c r="D32" s="59"/>
      <c r="E32" s="59"/>
      <c r="F32" s="59"/>
      <c r="G32" s="38"/>
      <c r="H32" s="17"/>
      <c r="I32" s="28"/>
      <c r="J32" s="28"/>
      <c r="K32" s="28"/>
      <c r="L32" s="28"/>
      <c r="M32" s="28"/>
      <c r="N32" s="28"/>
      <c r="O32" s="28"/>
      <c r="P32" s="17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2" customHeight="1">
      <c r="A33" s="37"/>
      <c r="B33" s="30"/>
      <c r="C33" s="34" t="s">
        <v>44</v>
      </c>
      <c r="D33" s="59" t="s">
        <v>45</v>
      </c>
      <c r="E33" s="59"/>
      <c r="F33" s="59"/>
      <c r="G33" s="38"/>
      <c r="H33" s="17">
        <f t="shared" si="0"/>
        <v>1365</v>
      </c>
      <c r="I33" s="28">
        <f t="shared" si="1"/>
        <v>997</v>
      </c>
      <c r="J33" s="28">
        <f t="shared" si="1"/>
        <v>368</v>
      </c>
      <c r="K33" s="28">
        <f t="shared" si="2"/>
        <v>1175</v>
      </c>
      <c r="L33" s="28">
        <v>851</v>
      </c>
      <c r="M33" s="28">
        <v>324</v>
      </c>
      <c r="N33" s="28">
        <f t="shared" si="3"/>
        <v>190</v>
      </c>
      <c r="O33" s="28">
        <v>146</v>
      </c>
      <c r="P33" s="17">
        <v>44</v>
      </c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2" customHeight="1">
      <c r="A34" s="34"/>
      <c r="B34" s="30"/>
      <c r="C34" s="34" t="s">
        <v>46</v>
      </c>
      <c r="D34" s="59" t="s">
        <v>47</v>
      </c>
      <c r="E34" s="59"/>
      <c r="F34" s="59"/>
      <c r="G34" s="38"/>
      <c r="H34" s="17">
        <f t="shared" si="0"/>
        <v>1872</v>
      </c>
      <c r="I34" s="28">
        <f t="shared" si="1"/>
        <v>1493</v>
      </c>
      <c r="J34" s="28">
        <f t="shared" si="1"/>
        <v>379</v>
      </c>
      <c r="K34" s="28">
        <f t="shared" si="2"/>
        <v>1578</v>
      </c>
      <c r="L34" s="28">
        <v>1262</v>
      </c>
      <c r="M34" s="28">
        <v>316</v>
      </c>
      <c r="N34" s="28">
        <f t="shared" si="3"/>
        <v>294</v>
      </c>
      <c r="O34" s="28">
        <v>231</v>
      </c>
      <c r="P34" s="17">
        <v>63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2" customHeight="1">
      <c r="A35" s="37"/>
      <c r="B35" s="30"/>
      <c r="C35" s="34" t="s">
        <v>48</v>
      </c>
      <c r="D35" s="59" t="s">
        <v>49</v>
      </c>
      <c r="E35" s="59"/>
      <c r="F35" s="59"/>
      <c r="G35" s="38"/>
      <c r="H35" s="17">
        <f t="shared" si="0"/>
        <v>3225</v>
      </c>
      <c r="I35" s="28">
        <f t="shared" si="1"/>
        <v>2589</v>
      </c>
      <c r="J35" s="28">
        <f t="shared" si="1"/>
        <v>636</v>
      </c>
      <c r="K35" s="28">
        <f t="shared" si="2"/>
        <v>1683</v>
      </c>
      <c r="L35" s="28">
        <v>1362</v>
      </c>
      <c r="M35" s="28">
        <v>321</v>
      </c>
      <c r="N35" s="28">
        <f t="shared" si="3"/>
        <v>1542</v>
      </c>
      <c r="O35" s="28">
        <v>1227</v>
      </c>
      <c r="P35" s="17">
        <v>315</v>
      </c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2" customHeight="1">
      <c r="A36" s="37"/>
      <c r="B36" s="30"/>
      <c r="C36" s="34"/>
      <c r="D36" s="59"/>
      <c r="E36" s="59"/>
      <c r="F36" s="59"/>
      <c r="G36" s="38"/>
      <c r="H36" s="17"/>
      <c r="I36" s="28"/>
      <c r="J36" s="28"/>
      <c r="K36" s="28"/>
      <c r="L36" s="28"/>
      <c r="M36" s="28"/>
      <c r="N36" s="28"/>
      <c r="O36" s="28"/>
      <c r="P36" s="17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2" customHeight="1">
      <c r="A37" s="37"/>
      <c r="B37" s="30"/>
      <c r="C37" s="34" t="s">
        <v>50</v>
      </c>
      <c r="D37" s="59" t="s">
        <v>51</v>
      </c>
      <c r="E37" s="59"/>
      <c r="F37" s="59"/>
      <c r="G37" s="38"/>
      <c r="H37" s="17">
        <f t="shared" si="0"/>
        <v>123</v>
      </c>
      <c r="I37" s="28">
        <f t="shared" si="1"/>
        <v>92</v>
      </c>
      <c r="J37" s="28">
        <f t="shared" si="1"/>
        <v>31</v>
      </c>
      <c r="K37" s="28">
        <f t="shared" si="2"/>
        <v>99</v>
      </c>
      <c r="L37" s="28">
        <v>71</v>
      </c>
      <c r="M37" s="28">
        <v>28</v>
      </c>
      <c r="N37" s="28">
        <f t="shared" si="3"/>
        <v>24</v>
      </c>
      <c r="O37" s="28">
        <v>21</v>
      </c>
      <c r="P37" s="17">
        <v>3</v>
      </c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2" customHeight="1">
      <c r="A38" s="37"/>
      <c r="B38" s="30"/>
      <c r="C38" s="34" t="s">
        <v>52</v>
      </c>
      <c r="D38" s="59" t="s">
        <v>53</v>
      </c>
      <c r="E38" s="59"/>
      <c r="F38" s="59"/>
      <c r="G38" s="38"/>
      <c r="H38" s="17">
        <f t="shared" si="0"/>
        <v>128</v>
      </c>
      <c r="I38" s="28">
        <f t="shared" si="1"/>
        <v>81</v>
      </c>
      <c r="J38" s="28">
        <f t="shared" si="1"/>
        <v>47</v>
      </c>
      <c r="K38" s="28">
        <f t="shared" si="2"/>
        <v>106</v>
      </c>
      <c r="L38" s="28">
        <v>62</v>
      </c>
      <c r="M38" s="28">
        <v>44</v>
      </c>
      <c r="N38" s="28">
        <f t="shared" si="3"/>
        <v>22</v>
      </c>
      <c r="O38" s="28">
        <v>19</v>
      </c>
      <c r="P38" s="17">
        <v>3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spans="1:26" ht="12" customHeight="1">
      <c r="A39" s="37"/>
      <c r="B39" s="30"/>
      <c r="C39" s="34" t="s">
        <v>54</v>
      </c>
      <c r="D39" s="59" t="s">
        <v>55</v>
      </c>
      <c r="E39" s="59"/>
      <c r="F39" s="59"/>
      <c r="G39" s="38"/>
      <c r="H39" s="17">
        <f t="shared" si="0"/>
        <v>194</v>
      </c>
      <c r="I39" s="28">
        <f t="shared" si="1"/>
        <v>146</v>
      </c>
      <c r="J39" s="28">
        <f t="shared" si="1"/>
        <v>48</v>
      </c>
      <c r="K39" s="28">
        <f t="shared" si="2"/>
        <v>175</v>
      </c>
      <c r="L39" s="28">
        <v>129</v>
      </c>
      <c r="M39" s="28">
        <v>46</v>
      </c>
      <c r="N39" s="28">
        <f t="shared" si="3"/>
        <v>19</v>
      </c>
      <c r="O39" s="28">
        <v>17</v>
      </c>
      <c r="P39" s="17">
        <v>2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spans="1:26" ht="12" customHeight="1">
      <c r="A40" s="37"/>
      <c r="B40" s="30"/>
      <c r="C40" s="34"/>
      <c r="D40" s="59"/>
      <c r="E40" s="59"/>
      <c r="F40" s="59"/>
      <c r="G40" s="38"/>
      <c r="H40" s="17"/>
      <c r="I40" s="28"/>
      <c r="J40" s="28"/>
      <c r="K40" s="28"/>
      <c r="L40" s="28"/>
      <c r="M40" s="28"/>
      <c r="N40" s="28"/>
      <c r="O40" s="28"/>
      <c r="P40" s="17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spans="1:26" ht="12" customHeight="1">
      <c r="A41" s="37"/>
      <c r="B41" s="30"/>
      <c r="C41" s="34" t="s">
        <v>56</v>
      </c>
      <c r="D41" s="59" t="s">
        <v>57</v>
      </c>
      <c r="E41" s="59"/>
      <c r="F41" s="59"/>
      <c r="G41" s="38"/>
      <c r="H41" s="17">
        <f t="shared" si="0"/>
        <v>4061</v>
      </c>
      <c r="I41" s="28">
        <f t="shared" si="1"/>
        <v>3206</v>
      </c>
      <c r="J41" s="28">
        <f t="shared" si="1"/>
        <v>855</v>
      </c>
      <c r="K41" s="28">
        <f t="shared" si="2"/>
        <v>2853</v>
      </c>
      <c r="L41" s="28">
        <v>2362</v>
      </c>
      <c r="M41" s="28">
        <v>491</v>
      </c>
      <c r="N41" s="28">
        <f t="shared" si="3"/>
        <v>1208</v>
      </c>
      <c r="O41" s="28">
        <v>844</v>
      </c>
      <c r="P41" s="17">
        <v>364</v>
      </c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spans="1:26" ht="12" customHeight="1">
      <c r="A42" s="37"/>
      <c r="B42" s="30"/>
      <c r="C42" s="34" t="s">
        <v>58</v>
      </c>
      <c r="D42" s="59" t="s">
        <v>59</v>
      </c>
      <c r="E42" s="59"/>
      <c r="F42" s="59"/>
      <c r="G42" s="38"/>
      <c r="H42" s="17">
        <f t="shared" si="0"/>
        <v>3276</v>
      </c>
      <c r="I42" s="28">
        <f t="shared" si="1"/>
        <v>2987</v>
      </c>
      <c r="J42" s="28">
        <f t="shared" si="1"/>
        <v>289</v>
      </c>
      <c r="K42" s="28">
        <f t="shared" si="2"/>
        <v>988</v>
      </c>
      <c r="L42" s="28">
        <v>911</v>
      </c>
      <c r="M42" s="28">
        <v>77</v>
      </c>
      <c r="N42" s="28">
        <f t="shared" si="3"/>
        <v>2288</v>
      </c>
      <c r="O42" s="28">
        <v>2076</v>
      </c>
      <c r="P42" s="17">
        <v>212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spans="1:26" ht="12" customHeight="1">
      <c r="A43" s="37"/>
      <c r="B43" s="30"/>
      <c r="C43" s="34" t="s">
        <v>60</v>
      </c>
      <c r="D43" s="59" t="s">
        <v>61</v>
      </c>
      <c r="E43" s="59"/>
      <c r="F43" s="59"/>
      <c r="G43" s="38"/>
      <c r="H43" s="17">
        <f t="shared" si="0"/>
        <v>1681</v>
      </c>
      <c r="I43" s="28">
        <f t="shared" si="1"/>
        <v>1530</v>
      </c>
      <c r="J43" s="28">
        <f t="shared" si="1"/>
        <v>151</v>
      </c>
      <c r="K43" s="28">
        <f t="shared" si="2"/>
        <v>1147</v>
      </c>
      <c r="L43" s="28">
        <v>1039</v>
      </c>
      <c r="M43" s="28">
        <v>108</v>
      </c>
      <c r="N43" s="28">
        <f t="shared" si="3"/>
        <v>534</v>
      </c>
      <c r="O43" s="28">
        <v>491</v>
      </c>
      <c r="P43" s="17">
        <v>43</v>
      </c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spans="1:26" ht="12" customHeight="1">
      <c r="A44" s="37"/>
      <c r="B44" s="30"/>
      <c r="C44" s="34"/>
      <c r="D44" s="59"/>
      <c r="E44" s="59"/>
      <c r="F44" s="59"/>
      <c r="G44" s="38"/>
      <c r="H44" s="17"/>
      <c r="I44" s="28"/>
      <c r="J44" s="28"/>
      <c r="K44" s="28"/>
      <c r="L44" s="28"/>
      <c r="M44" s="28"/>
      <c r="N44" s="28"/>
      <c r="O44" s="28"/>
      <c r="P44" s="17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spans="1:26" ht="12" customHeight="1">
      <c r="A45" s="37"/>
      <c r="B45" s="30"/>
      <c r="C45" s="34" t="s">
        <v>62</v>
      </c>
      <c r="D45" s="59" t="s">
        <v>63</v>
      </c>
      <c r="E45" s="59"/>
      <c r="F45" s="59"/>
      <c r="G45" s="38"/>
      <c r="H45" s="17">
        <f t="shared" si="0"/>
        <v>1099</v>
      </c>
      <c r="I45" s="28">
        <f t="shared" si="1"/>
        <v>984</v>
      </c>
      <c r="J45" s="28">
        <f t="shared" si="1"/>
        <v>115</v>
      </c>
      <c r="K45" s="28">
        <f t="shared" si="2"/>
        <v>903</v>
      </c>
      <c r="L45" s="28">
        <v>796</v>
      </c>
      <c r="M45" s="28">
        <v>107</v>
      </c>
      <c r="N45" s="28">
        <f t="shared" si="3"/>
        <v>196</v>
      </c>
      <c r="O45" s="28">
        <v>188</v>
      </c>
      <c r="P45" s="17">
        <v>8</v>
      </c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spans="1:26" ht="12" customHeight="1">
      <c r="A46" s="37"/>
      <c r="B46" s="30"/>
      <c r="C46" s="34" t="s">
        <v>64</v>
      </c>
      <c r="D46" s="59" t="s">
        <v>65</v>
      </c>
      <c r="E46" s="59"/>
      <c r="F46" s="59"/>
      <c r="G46" s="38"/>
      <c r="H46" s="17">
        <f t="shared" si="0"/>
        <v>204</v>
      </c>
      <c r="I46" s="28">
        <f t="shared" si="1"/>
        <v>164</v>
      </c>
      <c r="J46" s="28">
        <f t="shared" si="1"/>
        <v>40</v>
      </c>
      <c r="K46" s="28">
        <f t="shared" si="2"/>
        <v>179</v>
      </c>
      <c r="L46" s="28">
        <v>143</v>
      </c>
      <c r="M46" s="28">
        <v>36</v>
      </c>
      <c r="N46" s="28">
        <f t="shared" si="3"/>
        <v>25</v>
      </c>
      <c r="O46" s="28">
        <v>21</v>
      </c>
      <c r="P46" s="17">
        <v>4</v>
      </c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spans="1:26" ht="12" customHeight="1">
      <c r="A47" s="37"/>
      <c r="B47" s="30"/>
      <c r="C47" s="34" t="s">
        <v>66</v>
      </c>
      <c r="D47" s="59" t="s">
        <v>67</v>
      </c>
      <c r="E47" s="59"/>
      <c r="F47" s="59"/>
      <c r="G47" s="38"/>
      <c r="H47" s="17">
        <f t="shared" si="0"/>
        <v>1573</v>
      </c>
      <c r="I47" s="28">
        <f t="shared" si="1"/>
        <v>1507</v>
      </c>
      <c r="J47" s="28">
        <f t="shared" si="1"/>
        <v>66</v>
      </c>
      <c r="K47" s="28">
        <f t="shared" si="2"/>
        <v>1242</v>
      </c>
      <c r="L47" s="28">
        <v>1181</v>
      </c>
      <c r="M47" s="28">
        <v>61</v>
      </c>
      <c r="N47" s="28">
        <f t="shared" si="3"/>
        <v>331</v>
      </c>
      <c r="O47" s="28">
        <v>326</v>
      </c>
      <c r="P47" s="17">
        <v>5</v>
      </c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spans="1:26" ht="12" customHeight="1">
      <c r="A48" s="37"/>
      <c r="B48" s="30"/>
      <c r="C48" s="34"/>
      <c r="D48" s="59"/>
      <c r="E48" s="59"/>
      <c r="F48" s="59"/>
      <c r="G48" s="38"/>
      <c r="H48" s="17"/>
      <c r="I48" s="28"/>
      <c r="J48" s="28"/>
      <c r="K48" s="28"/>
      <c r="L48" s="28"/>
      <c r="M48" s="28"/>
      <c r="N48" s="28"/>
      <c r="O48" s="28"/>
      <c r="P48" s="17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6" ht="12" customHeight="1">
      <c r="A49" s="37"/>
      <c r="B49" s="30"/>
      <c r="C49" s="34" t="s">
        <v>68</v>
      </c>
      <c r="D49" s="59" t="s">
        <v>69</v>
      </c>
      <c r="E49" s="59"/>
      <c r="F49" s="59"/>
      <c r="G49" s="39"/>
      <c r="H49" s="63">
        <f t="shared" si="0"/>
        <v>55</v>
      </c>
      <c r="I49" s="61">
        <f t="shared" si="1"/>
        <v>25</v>
      </c>
      <c r="J49" s="61">
        <f t="shared" si="1"/>
        <v>30</v>
      </c>
      <c r="K49" s="61">
        <f t="shared" si="2"/>
        <v>40</v>
      </c>
      <c r="L49" s="61">
        <v>15</v>
      </c>
      <c r="M49" s="61">
        <v>25</v>
      </c>
      <c r="N49" s="61">
        <f t="shared" si="3"/>
        <v>15</v>
      </c>
      <c r="O49" s="61">
        <v>10</v>
      </c>
      <c r="P49" s="63">
        <v>5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2" customHeight="1">
      <c r="A50" s="37"/>
      <c r="B50" s="30"/>
      <c r="C50" s="34"/>
      <c r="D50" s="65" t="s">
        <v>70</v>
      </c>
      <c r="E50" s="65"/>
      <c r="F50" s="65"/>
      <c r="G50" s="41"/>
      <c r="H50" s="64">
        <f t="shared" si="0"/>
        <v>0</v>
      </c>
      <c r="I50" s="62">
        <f t="shared" si="1"/>
        <v>0</v>
      </c>
      <c r="J50" s="62">
        <f t="shared" si="1"/>
        <v>0</v>
      </c>
      <c r="K50" s="62">
        <f t="shared" si="2"/>
        <v>0</v>
      </c>
      <c r="L50" s="62"/>
      <c r="M50" s="62"/>
      <c r="N50" s="62">
        <f t="shared" si="3"/>
        <v>0</v>
      </c>
      <c r="O50" s="62"/>
      <c r="P50" s="64"/>
      <c r="Q50" s="44"/>
      <c r="R50" s="44"/>
      <c r="S50" s="44"/>
      <c r="T50" s="44"/>
      <c r="U50" s="29"/>
      <c r="V50" s="29"/>
      <c r="W50" s="29"/>
      <c r="X50" s="29"/>
      <c r="Y50" s="29"/>
      <c r="Z50" s="29"/>
    </row>
    <row r="51" spans="1:26" ht="12" customHeight="1">
      <c r="A51" s="37"/>
      <c r="B51" s="30"/>
      <c r="C51" s="34" t="s">
        <v>71</v>
      </c>
      <c r="D51" s="59" t="s">
        <v>72</v>
      </c>
      <c r="E51" s="59"/>
      <c r="F51" s="59"/>
      <c r="G51" s="38"/>
      <c r="H51" s="17">
        <f t="shared" si="0"/>
        <v>1106</v>
      </c>
      <c r="I51" s="28">
        <f t="shared" si="1"/>
        <v>784</v>
      </c>
      <c r="J51" s="28">
        <f t="shared" si="1"/>
        <v>322</v>
      </c>
      <c r="K51" s="28">
        <f t="shared" si="2"/>
        <v>761</v>
      </c>
      <c r="L51" s="28">
        <v>546</v>
      </c>
      <c r="M51" s="28">
        <v>215</v>
      </c>
      <c r="N51" s="28">
        <f t="shared" si="3"/>
        <v>345</v>
      </c>
      <c r="O51" s="28">
        <v>238</v>
      </c>
      <c r="P51" s="17">
        <v>107</v>
      </c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spans="1:26" ht="12" customHeight="1">
      <c r="A52" s="37"/>
      <c r="B52" s="7"/>
      <c r="C52" s="34"/>
      <c r="D52" s="7"/>
      <c r="E52" s="7"/>
      <c r="F52" s="7"/>
      <c r="G52" s="38"/>
      <c r="H52" s="17"/>
      <c r="I52" s="28"/>
      <c r="J52" s="28"/>
      <c r="K52" s="28"/>
      <c r="L52" s="28"/>
      <c r="M52" s="28"/>
      <c r="N52" s="28"/>
      <c r="O52" s="28"/>
      <c r="P52" s="17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spans="1:26" s="18" customFormat="1" ht="12" customHeight="1">
      <c r="A53" s="31" t="s">
        <v>73</v>
      </c>
      <c r="B53" s="60" t="s">
        <v>74</v>
      </c>
      <c r="C53" s="60"/>
      <c r="D53" s="60"/>
      <c r="E53" s="33"/>
      <c r="F53" s="33"/>
      <c r="G53" s="20"/>
      <c r="H53" s="21">
        <f>SUM(I53:J53)</f>
        <v>64478</v>
      </c>
      <c r="I53" s="22">
        <f aca="true" t="shared" si="4" ref="I53:J55">SUM(L53+O53)</f>
        <v>34401</v>
      </c>
      <c r="J53" s="22">
        <f t="shared" si="4"/>
        <v>30077</v>
      </c>
      <c r="K53" s="22">
        <f>SUM(L53:M53)</f>
        <v>43495</v>
      </c>
      <c r="L53" s="22">
        <f>SUM(L54:L55)</f>
        <v>23496</v>
      </c>
      <c r="M53" s="22">
        <f>SUM(M54:M55)</f>
        <v>19999</v>
      </c>
      <c r="N53" s="22">
        <f>SUM(O53:P53)</f>
        <v>20983</v>
      </c>
      <c r="O53" s="22">
        <f>SUM(O54:O55)</f>
        <v>10905</v>
      </c>
      <c r="P53" s="21">
        <f>SUM(P54:P55)</f>
        <v>10078</v>
      </c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" customHeight="1">
      <c r="A54" s="37"/>
      <c r="B54" s="30"/>
      <c r="C54" s="34" t="s">
        <v>75</v>
      </c>
      <c r="D54" s="59" t="s">
        <v>76</v>
      </c>
      <c r="E54" s="59"/>
      <c r="F54" s="59"/>
      <c r="G54" s="38"/>
      <c r="H54" s="17">
        <f>SUM(I54:J54)</f>
        <v>12534</v>
      </c>
      <c r="I54" s="28">
        <f t="shared" si="4"/>
        <v>10057</v>
      </c>
      <c r="J54" s="28">
        <f t="shared" si="4"/>
        <v>2477</v>
      </c>
      <c r="K54" s="28">
        <f>SUM(L54:M54)</f>
        <v>9216</v>
      </c>
      <c r="L54" s="28">
        <v>7260</v>
      </c>
      <c r="M54" s="28">
        <v>1956</v>
      </c>
      <c r="N54" s="28">
        <f>SUM(O54:P54)</f>
        <v>3318</v>
      </c>
      <c r="O54" s="28">
        <v>2797</v>
      </c>
      <c r="P54" s="17">
        <v>521</v>
      </c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spans="1:26" ht="12" customHeight="1">
      <c r="A55" s="37"/>
      <c r="B55" s="30"/>
      <c r="C55" s="34" t="s">
        <v>77</v>
      </c>
      <c r="D55" s="59" t="s">
        <v>78</v>
      </c>
      <c r="E55" s="59"/>
      <c r="F55" s="59"/>
      <c r="G55" s="38"/>
      <c r="H55" s="17">
        <f>SUM(I55:J55)</f>
        <v>51944</v>
      </c>
      <c r="I55" s="28">
        <f t="shared" si="4"/>
        <v>24344</v>
      </c>
      <c r="J55" s="28">
        <f t="shared" si="4"/>
        <v>27600</v>
      </c>
      <c r="K55" s="28">
        <f>SUM(L55:M55)</f>
        <v>34279</v>
      </c>
      <c r="L55" s="28">
        <v>16236</v>
      </c>
      <c r="M55" s="28">
        <v>18043</v>
      </c>
      <c r="N55" s="28">
        <f>SUM(O55:P55)</f>
        <v>17665</v>
      </c>
      <c r="O55" s="28">
        <v>8108</v>
      </c>
      <c r="P55" s="17">
        <v>9557</v>
      </c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spans="1:26" ht="12" customHeight="1">
      <c r="A56" s="37"/>
      <c r="B56" s="7"/>
      <c r="C56" s="7"/>
      <c r="D56" s="7"/>
      <c r="E56" s="7"/>
      <c r="F56" s="7"/>
      <c r="G56" s="38"/>
      <c r="H56" s="17"/>
      <c r="I56" s="28"/>
      <c r="J56" s="28"/>
      <c r="K56" s="28"/>
      <c r="L56" s="28"/>
      <c r="M56" s="28"/>
      <c r="N56" s="28"/>
      <c r="O56" s="28"/>
      <c r="P56" s="17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spans="1:26" s="18" customFormat="1" ht="12" customHeight="1">
      <c r="A57" s="31" t="s">
        <v>79</v>
      </c>
      <c r="B57" s="60" t="s">
        <v>80</v>
      </c>
      <c r="C57" s="60"/>
      <c r="D57" s="60"/>
      <c r="E57" s="45"/>
      <c r="F57" s="45"/>
      <c r="G57" s="46"/>
      <c r="H57" s="21">
        <f>SUM(I57:J57)</f>
        <v>5817</v>
      </c>
      <c r="I57" s="22">
        <f aca="true" t="shared" si="5" ref="I57:J59">SUM(L57+O57)</f>
        <v>3987</v>
      </c>
      <c r="J57" s="22">
        <f t="shared" si="5"/>
        <v>1830</v>
      </c>
      <c r="K57" s="22">
        <f>SUM(L57:M57)</f>
        <v>4151</v>
      </c>
      <c r="L57" s="22">
        <f>SUM(L58:L59)</f>
        <v>2821</v>
      </c>
      <c r="M57" s="22">
        <f>SUM(M58:M59)</f>
        <v>1330</v>
      </c>
      <c r="N57" s="22">
        <f>SUM(O57:P57)</f>
        <v>1666</v>
      </c>
      <c r="O57" s="22">
        <f>SUM(O58:O59)</f>
        <v>1166</v>
      </c>
      <c r="P57" s="21">
        <f>SUM(P58:P59)</f>
        <v>500</v>
      </c>
      <c r="Q57" s="24"/>
      <c r="R57" s="24"/>
      <c r="S57" s="24"/>
      <c r="T57" s="24"/>
      <c r="U57" s="21"/>
      <c r="V57" s="21"/>
      <c r="W57" s="21"/>
      <c r="X57" s="21"/>
      <c r="Y57" s="21"/>
      <c r="Z57" s="21"/>
    </row>
    <row r="58" spans="1:20" ht="12" customHeight="1">
      <c r="A58" s="8"/>
      <c r="B58" s="30"/>
      <c r="C58" s="34" t="s">
        <v>81</v>
      </c>
      <c r="D58" s="59" t="s">
        <v>82</v>
      </c>
      <c r="E58" s="59"/>
      <c r="F58" s="59"/>
      <c r="G58" s="35"/>
      <c r="H58" s="17">
        <f>SUM(I58:J58)</f>
        <v>5602</v>
      </c>
      <c r="I58" s="28">
        <f t="shared" si="5"/>
        <v>3814</v>
      </c>
      <c r="J58" s="28">
        <f t="shared" si="5"/>
        <v>1788</v>
      </c>
      <c r="K58" s="28">
        <f>SUM(L58:M58)</f>
        <v>3960</v>
      </c>
      <c r="L58" s="28">
        <v>2666</v>
      </c>
      <c r="M58" s="28">
        <v>1294</v>
      </c>
      <c r="N58" s="28">
        <f>SUM(O58:P58)</f>
        <v>1642</v>
      </c>
      <c r="O58" s="28">
        <v>1148</v>
      </c>
      <c r="P58" s="17">
        <v>494</v>
      </c>
      <c r="Q58" s="29"/>
      <c r="R58" s="29"/>
      <c r="S58" s="29"/>
      <c r="T58" s="29"/>
    </row>
    <row r="59" spans="1:20" ht="12" customHeight="1">
      <c r="A59" s="34"/>
      <c r="B59" s="30"/>
      <c r="C59" s="34" t="s">
        <v>83</v>
      </c>
      <c r="D59" s="59" t="s">
        <v>84</v>
      </c>
      <c r="E59" s="59"/>
      <c r="F59" s="59"/>
      <c r="G59" s="35"/>
      <c r="H59" s="30">
        <f>SUM(I59:J59)</f>
        <v>215</v>
      </c>
      <c r="I59" s="28">
        <f t="shared" si="5"/>
        <v>173</v>
      </c>
      <c r="J59" s="28">
        <f t="shared" si="5"/>
        <v>42</v>
      </c>
      <c r="K59" s="28">
        <f>SUM(L59:M59)</f>
        <v>191</v>
      </c>
      <c r="L59" s="28">
        <v>155</v>
      </c>
      <c r="M59" s="28">
        <v>36</v>
      </c>
      <c r="N59" s="28">
        <f>SUM(O59:P59)</f>
        <v>24</v>
      </c>
      <c r="O59" s="28">
        <v>18</v>
      </c>
      <c r="P59" s="30">
        <v>6</v>
      </c>
      <c r="Q59" s="47"/>
      <c r="R59" s="47"/>
      <c r="S59" s="47"/>
      <c r="T59" s="47"/>
    </row>
    <row r="60" spans="1:15" ht="12" customHeight="1">
      <c r="A60" s="34"/>
      <c r="B60" s="36"/>
      <c r="C60" s="36"/>
      <c r="D60" s="36"/>
      <c r="E60" s="36"/>
      <c r="F60" s="36"/>
      <c r="G60" s="35"/>
      <c r="I60" s="28"/>
      <c r="J60" s="28"/>
      <c r="K60" s="28"/>
      <c r="L60" s="28"/>
      <c r="M60" s="28"/>
      <c r="N60" s="28"/>
      <c r="O60" s="28"/>
    </row>
    <row r="61" spans="1:17" s="18" customFormat="1" ht="12" customHeight="1">
      <c r="A61" s="31" t="s">
        <v>85</v>
      </c>
      <c r="B61" s="60" t="s">
        <v>86</v>
      </c>
      <c r="C61" s="60"/>
      <c r="D61" s="60"/>
      <c r="E61" s="45"/>
      <c r="F61" s="45"/>
      <c r="G61" s="46"/>
      <c r="H61" s="18">
        <f>SUM(I61:J61)</f>
        <v>23286</v>
      </c>
      <c r="I61" s="22">
        <f aca="true" t="shared" si="6" ref="I61:J63">SUM(L61+O61)</f>
        <v>20428</v>
      </c>
      <c r="J61" s="22">
        <f t="shared" si="6"/>
        <v>2858</v>
      </c>
      <c r="K61" s="22">
        <f>SUM(L61:M61)</f>
        <v>14248</v>
      </c>
      <c r="L61" s="22">
        <v>12234</v>
      </c>
      <c r="M61" s="22">
        <v>2014</v>
      </c>
      <c r="N61" s="22">
        <f>SUM(O61:P61)</f>
        <v>9038</v>
      </c>
      <c r="O61" s="22">
        <v>8194</v>
      </c>
      <c r="P61" s="18">
        <v>844</v>
      </c>
      <c r="Q61" s="49"/>
    </row>
    <row r="62" spans="1:16" ht="12" customHeight="1">
      <c r="A62" s="34"/>
      <c r="B62" s="30"/>
      <c r="C62" s="34" t="s">
        <v>87</v>
      </c>
      <c r="D62" s="59" t="s">
        <v>88</v>
      </c>
      <c r="E62" s="59"/>
      <c r="F62" s="59"/>
      <c r="G62" s="35"/>
      <c r="H62" s="30">
        <f>SUM(I62:J62)</f>
        <v>14372</v>
      </c>
      <c r="I62" s="28">
        <f t="shared" si="6"/>
        <v>13140</v>
      </c>
      <c r="J62" s="28">
        <f t="shared" si="6"/>
        <v>1232</v>
      </c>
      <c r="K62" s="28">
        <f>SUM(L62:M62)</f>
        <v>9085</v>
      </c>
      <c r="L62" s="28">
        <v>8206</v>
      </c>
      <c r="M62" s="28">
        <v>879</v>
      </c>
      <c r="N62" s="28">
        <f>SUM(O62:P62)</f>
        <v>5287</v>
      </c>
      <c r="O62" s="28">
        <v>4934</v>
      </c>
      <c r="P62" s="30">
        <v>353</v>
      </c>
    </row>
    <row r="63" spans="1:16" ht="12" customHeight="1">
      <c r="A63" s="37"/>
      <c r="B63" s="30"/>
      <c r="C63" s="34" t="s">
        <v>89</v>
      </c>
      <c r="D63" s="59" t="s">
        <v>90</v>
      </c>
      <c r="E63" s="59"/>
      <c r="F63" s="59"/>
      <c r="G63" s="35"/>
      <c r="H63" s="30">
        <f>SUM(I63:J63)</f>
        <v>6206</v>
      </c>
      <c r="I63" s="28">
        <f t="shared" si="6"/>
        <v>4799</v>
      </c>
      <c r="J63" s="28">
        <f t="shared" si="6"/>
        <v>1407</v>
      </c>
      <c r="K63" s="28">
        <f>SUM(L63:M63)</f>
        <v>3532</v>
      </c>
      <c r="L63" s="28">
        <v>2574</v>
      </c>
      <c r="M63" s="28">
        <v>958</v>
      </c>
      <c r="N63" s="28">
        <f>SUM(O63:P63)</f>
        <v>2674</v>
      </c>
      <c r="O63" s="28">
        <v>2225</v>
      </c>
      <c r="P63" s="30">
        <v>449</v>
      </c>
    </row>
    <row r="64" spans="1:16" ht="12" customHeight="1">
      <c r="A64" s="37"/>
      <c r="B64" s="30"/>
      <c r="C64" s="34" t="s">
        <v>91</v>
      </c>
      <c r="D64" s="59" t="s">
        <v>92</v>
      </c>
      <c r="E64" s="59"/>
      <c r="F64" s="59"/>
      <c r="G64" s="35"/>
      <c r="H64" s="30">
        <f>SUM(I64:J64)</f>
        <v>2708</v>
      </c>
      <c r="I64" s="28">
        <f>SUM(L64+O64)</f>
        <v>2489</v>
      </c>
      <c r="J64" s="28">
        <f>SUM(M64+P64)</f>
        <v>219</v>
      </c>
      <c r="K64" s="28">
        <f>SUM(L64:M64)</f>
        <v>1631</v>
      </c>
      <c r="L64" s="28">
        <v>1454</v>
      </c>
      <c r="M64" s="28">
        <v>177</v>
      </c>
      <c r="N64" s="28">
        <f>SUM(O64:P64)</f>
        <v>1077</v>
      </c>
      <c r="O64" s="28">
        <v>1035</v>
      </c>
      <c r="P64" s="30">
        <v>42</v>
      </c>
    </row>
    <row r="65" spans="1:15" ht="12" customHeight="1">
      <c r="A65" s="37"/>
      <c r="B65" s="36"/>
      <c r="C65" s="50"/>
      <c r="D65" s="36"/>
      <c r="E65" s="36"/>
      <c r="F65" s="36"/>
      <c r="G65" s="35"/>
      <c r="I65" s="28"/>
      <c r="J65" s="28"/>
      <c r="K65" s="28"/>
      <c r="L65" s="28"/>
      <c r="M65" s="28"/>
      <c r="N65" s="28"/>
      <c r="O65" s="28"/>
    </row>
    <row r="66" spans="1:17" s="18" customFormat="1" ht="12" customHeight="1">
      <c r="A66" s="31" t="s">
        <v>93</v>
      </c>
      <c r="B66" s="60" t="s">
        <v>94</v>
      </c>
      <c r="C66" s="60"/>
      <c r="D66" s="60"/>
      <c r="E66" s="45"/>
      <c r="F66" s="45"/>
      <c r="G66" s="46"/>
      <c r="H66" s="18">
        <f>SUM(I66:J66)</f>
        <v>60369</v>
      </c>
      <c r="I66" s="22">
        <f aca="true" t="shared" si="7" ref="I66:J71">SUM(L66+O66)</f>
        <v>29874</v>
      </c>
      <c r="J66" s="22">
        <f t="shared" si="7"/>
        <v>30495</v>
      </c>
      <c r="K66" s="22">
        <f>SUM(L66:M66)</f>
        <v>39481</v>
      </c>
      <c r="L66" s="22">
        <f>SUM(L67:L71)</f>
        <v>18518</v>
      </c>
      <c r="M66" s="22">
        <f>SUM(M67:M71)</f>
        <v>20963</v>
      </c>
      <c r="N66" s="22">
        <v>20888</v>
      </c>
      <c r="O66" s="22">
        <f>SUM(O67:O71)</f>
        <v>11356</v>
      </c>
      <c r="P66" s="18">
        <v>9532</v>
      </c>
      <c r="Q66" s="49"/>
    </row>
    <row r="67" spans="1:16" ht="12" customHeight="1">
      <c r="A67" s="37"/>
      <c r="B67" s="30"/>
      <c r="C67" s="34" t="s">
        <v>95</v>
      </c>
      <c r="D67" s="59" t="s">
        <v>96</v>
      </c>
      <c r="E67" s="59"/>
      <c r="F67" s="59"/>
      <c r="G67" s="35"/>
      <c r="H67" s="30">
        <f>SUM(I67:J67)</f>
        <v>22070</v>
      </c>
      <c r="I67" s="28">
        <f t="shared" si="7"/>
        <v>6845</v>
      </c>
      <c r="J67" s="28">
        <f t="shared" si="7"/>
        <v>15225</v>
      </c>
      <c r="K67" s="28">
        <f>SUM(L67:M67)</f>
        <v>15251</v>
      </c>
      <c r="L67" s="28">
        <v>4553</v>
      </c>
      <c r="M67" s="28">
        <v>10698</v>
      </c>
      <c r="N67" s="28">
        <f>SUM(O67:P67)</f>
        <v>6819</v>
      </c>
      <c r="O67" s="28">
        <v>2292</v>
      </c>
      <c r="P67" s="30">
        <v>4527</v>
      </c>
    </row>
    <row r="68" spans="1:16" ht="12" customHeight="1">
      <c r="A68" s="37"/>
      <c r="B68" s="30"/>
      <c r="C68" s="34" t="s">
        <v>97</v>
      </c>
      <c r="D68" s="59" t="s">
        <v>98</v>
      </c>
      <c r="E68" s="59"/>
      <c r="F68" s="59"/>
      <c r="G68" s="35"/>
      <c r="H68" s="30">
        <f>SUM(I68:J68)</f>
        <v>5581</v>
      </c>
      <c r="I68" s="28">
        <f t="shared" si="7"/>
        <v>4904</v>
      </c>
      <c r="J68" s="28">
        <f t="shared" si="7"/>
        <v>677</v>
      </c>
      <c r="K68" s="28">
        <f>SUM(L68:M68)</f>
        <v>3624</v>
      </c>
      <c r="L68" s="28">
        <v>3157</v>
      </c>
      <c r="M68" s="28">
        <v>467</v>
      </c>
      <c r="N68" s="28">
        <f>SUM(O68:P68)</f>
        <v>1957</v>
      </c>
      <c r="O68" s="28">
        <v>1747</v>
      </c>
      <c r="P68" s="30">
        <v>210</v>
      </c>
    </row>
    <row r="69" spans="1:16" ht="12" customHeight="1">
      <c r="A69" s="37"/>
      <c r="B69" s="30"/>
      <c r="C69" s="34" t="s">
        <v>99</v>
      </c>
      <c r="D69" s="59" t="s">
        <v>100</v>
      </c>
      <c r="E69" s="59"/>
      <c r="F69" s="59"/>
      <c r="G69" s="35"/>
      <c r="H69" s="30">
        <f>SUM(I69:J69)</f>
        <v>5450</v>
      </c>
      <c r="I69" s="28">
        <f t="shared" si="7"/>
        <v>1542</v>
      </c>
      <c r="J69" s="28">
        <f t="shared" si="7"/>
        <v>3908</v>
      </c>
      <c r="K69" s="28">
        <f>SUM(L69:M69)</f>
        <v>4308</v>
      </c>
      <c r="L69" s="28">
        <v>1194</v>
      </c>
      <c r="M69" s="28">
        <v>3114</v>
      </c>
      <c r="N69" s="28">
        <f>SUM(O69:P69)</f>
        <v>1142</v>
      </c>
      <c r="O69" s="28">
        <v>348</v>
      </c>
      <c r="P69" s="30">
        <v>794</v>
      </c>
    </row>
    <row r="70" spans="1:15" ht="12" customHeight="1">
      <c r="A70" s="37"/>
      <c r="B70" s="30"/>
      <c r="C70" s="34"/>
      <c r="D70" s="59"/>
      <c r="E70" s="59"/>
      <c r="F70" s="59"/>
      <c r="G70" s="35"/>
      <c r="I70" s="28"/>
      <c r="J70" s="28"/>
      <c r="K70" s="28"/>
      <c r="L70" s="28"/>
      <c r="M70" s="28"/>
      <c r="N70" s="28"/>
      <c r="O70" s="28"/>
    </row>
    <row r="71" spans="1:16" ht="12" customHeight="1">
      <c r="A71" s="37"/>
      <c r="B71" s="30"/>
      <c r="C71" s="34" t="s">
        <v>101</v>
      </c>
      <c r="D71" s="59" t="s">
        <v>102</v>
      </c>
      <c r="E71" s="59"/>
      <c r="F71" s="59"/>
      <c r="G71" s="35"/>
      <c r="H71" s="30">
        <f>SUM(I71:J71)</f>
        <v>27268</v>
      </c>
      <c r="I71" s="28">
        <f t="shared" si="7"/>
        <v>16583</v>
      </c>
      <c r="J71" s="28">
        <f t="shared" si="7"/>
        <v>10685</v>
      </c>
      <c r="K71" s="28">
        <f>SUM(L71:M71)</f>
        <v>16298</v>
      </c>
      <c r="L71" s="28">
        <v>9614</v>
      </c>
      <c r="M71" s="28">
        <v>6684</v>
      </c>
      <c r="N71" s="28">
        <f>SUM(O71:P71)</f>
        <v>10970</v>
      </c>
      <c r="O71" s="28">
        <v>6969</v>
      </c>
      <c r="P71" s="30">
        <v>4001</v>
      </c>
    </row>
    <row r="72" spans="1:15" ht="12" customHeight="1">
      <c r="A72" s="37"/>
      <c r="B72" s="36"/>
      <c r="C72" s="36"/>
      <c r="D72" s="59"/>
      <c r="E72" s="59"/>
      <c r="F72" s="59"/>
      <c r="G72" s="35"/>
      <c r="I72" s="28"/>
      <c r="J72" s="28"/>
      <c r="K72" s="28"/>
      <c r="L72" s="28"/>
      <c r="M72" s="28"/>
      <c r="N72" s="28"/>
      <c r="O72" s="28"/>
    </row>
    <row r="73" spans="1:17" s="18" customFormat="1" ht="12" customHeight="1">
      <c r="A73" s="31" t="s">
        <v>103</v>
      </c>
      <c r="B73" s="60" t="s">
        <v>104</v>
      </c>
      <c r="C73" s="60"/>
      <c r="D73" s="60"/>
      <c r="E73" s="45"/>
      <c r="F73" s="45"/>
      <c r="G73" s="46"/>
      <c r="H73" s="18">
        <f>SUM(I73:J73)</f>
        <v>19528</v>
      </c>
      <c r="I73" s="22">
        <f>SUM(L73+O73)</f>
        <v>15518</v>
      </c>
      <c r="J73" s="22">
        <v>4010</v>
      </c>
      <c r="K73" s="22">
        <f>SUM(L73:M73)</f>
        <v>13222</v>
      </c>
      <c r="L73" s="22">
        <f>SUM(L74)</f>
        <v>10179</v>
      </c>
      <c r="M73" s="22">
        <f>SUM(M74)</f>
        <v>3043</v>
      </c>
      <c r="N73" s="22">
        <v>6306</v>
      </c>
      <c r="O73" s="22">
        <f>SUM(O74)</f>
        <v>5339</v>
      </c>
      <c r="P73" s="18">
        <f>SUM(P74)</f>
        <v>967</v>
      </c>
      <c r="Q73" s="49"/>
    </row>
    <row r="74" spans="1:16" ht="12" customHeight="1">
      <c r="A74" s="37"/>
      <c r="B74" s="30"/>
      <c r="C74" s="34" t="s">
        <v>105</v>
      </c>
      <c r="D74" s="59" t="s">
        <v>106</v>
      </c>
      <c r="E74" s="59"/>
      <c r="F74" s="59"/>
      <c r="G74" s="35"/>
      <c r="H74" s="30">
        <f>SUM(I74:J74)</f>
        <v>19528</v>
      </c>
      <c r="I74" s="28">
        <f>SUM(L74+O74)</f>
        <v>15518</v>
      </c>
      <c r="J74" s="28">
        <v>4010</v>
      </c>
      <c r="K74" s="28">
        <f>SUM(L74:M74)</f>
        <v>13222</v>
      </c>
      <c r="L74" s="28">
        <v>10179</v>
      </c>
      <c r="M74" s="28">
        <v>3043</v>
      </c>
      <c r="N74" s="28">
        <v>6306</v>
      </c>
      <c r="O74" s="28">
        <v>5339</v>
      </c>
      <c r="P74" s="30">
        <v>967</v>
      </c>
    </row>
    <row r="75" spans="1:15" ht="12" customHeight="1">
      <c r="A75" s="34"/>
      <c r="B75" s="36"/>
      <c r="C75" s="36"/>
      <c r="D75" s="36"/>
      <c r="E75" s="36"/>
      <c r="F75" s="36"/>
      <c r="G75" s="35"/>
      <c r="I75" s="28"/>
      <c r="J75" s="28"/>
      <c r="K75" s="28"/>
      <c r="L75" s="28"/>
      <c r="M75" s="28"/>
      <c r="N75" s="28"/>
      <c r="O75" s="28"/>
    </row>
    <row r="76" spans="1:17" s="18" customFormat="1" ht="12" customHeight="1">
      <c r="A76" s="31" t="s">
        <v>107</v>
      </c>
      <c r="B76" s="60" t="s">
        <v>108</v>
      </c>
      <c r="C76" s="60"/>
      <c r="D76" s="60"/>
      <c r="E76" s="45"/>
      <c r="F76" s="45"/>
      <c r="G76" s="46"/>
      <c r="H76" s="18">
        <f>SUM(I76:J76)</f>
        <v>7</v>
      </c>
      <c r="I76" s="22">
        <f>SUM(L76+O76)</f>
        <v>4</v>
      </c>
      <c r="J76" s="22">
        <f>SUM(M76+P76)</f>
        <v>3</v>
      </c>
      <c r="K76" s="22">
        <f>SUM(L76:M76)</f>
        <v>2</v>
      </c>
      <c r="L76" s="22">
        <f>SUM(L77)</f>
        <v>1</v>
      </c>
      <c r="M76" s="22">
        <f>SUM(M77)</f>
        <v>1</v>
      </c>
      <c r="N76" s="22">
        <f>SUM(O76:P76)</f>
        <v>5</v>
      </c>
      <c r="O76" s="22">
        <f>SUM(O77)</f>
        <v>3</v>
      </c>
      <c r="P76" s="18">
        <f>SUM(P77)</f>
        <v>2</v>
      </c>
      <c r="Q76" s="49"/>
    </row>
    <row r="77" spans="1:16" ht="12" customHeight="1">
      <c r="A77" s="34"/>
      <c r="B77" s="30"/>
      <c r="C77" s="34" t="s">
        <v>109</v>
      </c>
      <c r="D77" s="59" t="s">
        <v>108</v>
      </c>
      <c r="E77" s="59"/>
      <c r="F77" s="59"/>
      <c r="G77" s="35"/>
      <c r="H77" s="17">
        <f>SUM(I77:J77)</f>
        <v>7</v>
      </c>
      <c r="I77" s="28">
        <f>SUM(L77+O77)</f>
        <v>4</v>
      </c>
      <c r="J77" s="28">
        <f>SUM(M77+P77)</f>
        <v>3</v>
      </c>
      <c r="K77" s="28">
        <f>SUM(L77:M77)</f>
        <v>2</v>
      </c>
      <c r="L77" s="28">
        <v>1</v>
      </c>
      <c r="M77" s="28">
        <v>1</v>
      </c>
      <c r="N77" s="28">
        <f>SUM(O77:P77)</f>
        <v>5</v>
      </c>
      <c r="O77" s="28">
        <v>3</v>
      </c>
      <c r="P77" s="17">
        <v>2</v>
      </c>
    </row>
    <row r="78" spans="1:16" ht="12" customHeight="1">
      <c r="A78" s="51"/>
      <c r="B78" s="52"/>
      <c r="C78" s="52"/>
      <c r="D78" s="53"/>
      <c r="E78" s="53"/>
      <c r="F78" s="54"/>
      <c r="G78" s="55"/>
      <c r="H78" s="56"/>
      <c r="I78" s="57"/>
      <c r="J78" s="57"/>
      <c r="K78" s="57"/>
      <c r="L78" s="57"/>
      <c r="M78" s="57"/>
      <c r="N78" s="57"/>
      <c r="O78" s="57"/>
      <c r="P78" s="58"/>
    </row>
    <row r="79" ht="12" customHeight="1">
      <c r="A79" s="2" t="s">
        <v>110</v>
      </c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</sheetData>
  <sheetProtection/>
  <mergeCells count="73">
    <mergeCell ref="A4:G5"/>
    <mergeCell ref="H4:J4"/>
    <mergeCell ref="K4:M4"/>
    <mergeCell ref="N4:P4"/>
    <mergeCell ref="B7:E7"/>
    <mergeCell ref="B9:D9"/>
    <mergeCell ref="D10:F10"/>
    <mergeCell ref="B12:D12"/>
    <mergeCell ref="D13:F13"/>
    <mergeCell ref="B15:D15"/>
    <mergeCell ref="D16:F16"/>
    <mergeCell ref="B18:D18"/>
    <mergeCell ref="D19:F19"/>
    <mergeCell ref="B21:D21"/>
    <mergeCell ref="D22:F22"/>
    <mergeCell ref="B24:D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M49:M50"/>
    <mergeCell ref="N49:N50"/>
    <mergeCell ref="D45:F45"/>
    <mergeCell ref="D46:F46"/>
    <mergeCell ref="D47:F47"/>
    <mergeCell ref="D48:F48"/>
    <mergeCell ref="D49:F49"/>
    <mergeCell ref="H49:H50"/>
    <mergeCell ref="O49:O50"/>
    <mergeCell ref="P49:P50"/>
    <mergeCell ref="D50:F50"/>
    <mergeCell ref="D51:F51"/>
    <mergeCell ref="B53:D53"/>
    <mergeCell ref="D54:F54"/>
    <mergeCell ref="I49:I50"/>
    <mergeCell ref="J49:J50"/>
    <mergeCell ref="K49:K50"/>
    <mergeCell ref="L49:L50"/>
    <mergeCell ref="D55:F55"/>
    <mergeCell ref="B57:D57"/>
    <mergeCell ref="D58:F58"/>
    <mergeCell ref="D59:F59"/>
    <mergeCell ref="B61:D61"/>
    <mergeCell ref="D62:F62"/>
    <mergeCell ref="D63:F63"/>
    <mergeCell ref="D64:F64"/>
    <mergeCell ref="B66:D66"/>
    <mergeCell ref="D67:F67"/>
    <mergeCell ref="D68:F68"/>
    <mergeCell ref="D69:F69"/>
    <mergeCell ref="D77:F77"/>
    <mergeCell ref="D70:F70"/>
    <mergeCell ref="D71:F71"/>
    <mergeCell ref="D72:F72"/>
    <mergeCell ref="B73:D73"/>
    <mergeCell ref="D74:F74"/>
    <mergeCell ref="B76:D7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perSize="12" scale="80" r:id="rId1"/>
  <colBreaks count="1" manualBreakCount="1">
    <brk id="16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2009-08-17T07:30:14Z</dcterms:created>
  <dcterms:modified xsi:type="dcterms:W3CDTF">2009-08-18T04:51:42Z</dcterms:modified>
  <cp:category/>
  <cp:version/>
  <cp:contentType/>
  <cp:contentStatus/>
</cp:coreProperties>
</file>