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" sheetId="1" r:id="rId1"/>
    <sheet name="76(2)" sheetId="2" r:id="rId2"/>
    <sheet name="76(3)" sheetId="3" r:id="rId3"/>
  </sheets>
  <externalReferences>
    <externalReference r:id="rId6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'[1]75'!#REF!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<sst xmlns="http://schemas.openxmlformats.org/spreadsheetml/2006/main" count="303" uniqueCount="99">
  <si>
    <t>76.　販　　　　　売　　　　　用　　　　　水　　　　　産　　　　　加　　　　　工　　　　　品　　　　　生　　　　　産</t>
  </si>
  <si>
    <t>昭和32年　　</t>
  </si>
  <si>
    <t>市郡名</t>
  </si>
  <si>
    <t>素乾</t>
  </si>
  <si>
    <t>塩乾</t>
  </si>
  <si>
    <t>煮乾</t>
  </si>
  <si>
    <t>総数</t>
  </si>
  <si>
    <t>スルメ</t>
  </si>
  <si>
    <t>イワシ丸干</t>
  </si>
  <si>
    <t>その他</t>
  </si>
  <si>
    <t>イワシ</t>
  </si>
  <si>
    <t>アジ</t>
  </si>
  <si>
    <t>サバ</t>
  </si>
  <si>
    <t>イリコ</t>
  </si>
  <si>
    <t>イカナゴ</t>
  </si>
  <si>
    <t>干エビ</t>
  </si>
  <si>
    <t>干アミ</t>
  </si>
  <si>
    <t>生産</t>
  </si>
  <si>
    <t>数量</t>
  </si>
  <si>
    <t>者数</t>
  </si>
  <si>
    <t>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</si>
  <si>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</si>
  <si>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</si>
  <si>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</si>
  <si>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</si>
  <si>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</si>
  <si>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</si>
  <si>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</si>
  <si>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</si>
  <si>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</si>
  <si>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</si>
  <si>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</si>
  <si>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</si>
  <si>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</si>
  <si>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</si>
  <si>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</si>
  <si>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</si>
  <si>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</si>
  <si>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</si>
  <si>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</si>
  <si>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</si>
  <si>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</si>
  <si>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</si>
  <si>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</si>
  <si>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</si>
  <si>
    <r>
      <t>販　　　　　売　　　　　用　　　　　水　　　　　産　　　　　加　　　　　工　　　　　品　　　　　生　　　　　産　　　　　</t>
    </r>
    <r>
      <rPr>
        <sz val="10"/>
        <rFont val="ＭＳ 明朝"/>
        <family val="1"/>
      </rPr>
      <t>(2)</t>
    </r>
  </si>
  <si>
    <t>昭和32年　　</t>
  </si>
  <si>
    <t>市郡名</t>
  </si>
  <si>
    <t>節類</t>
  </si>
  <si>
    <t>塩蔵</t>
  </si>
  <si>
    <t>ツクダニ</t>
  </si>
  <si>
    <t>カツオブシ</t>
  </si>
  <si>
    <t>ケズリブシ</t>
  </si>
  <si>
    <t>イワシ</t>
  </si>
  <si>
    <t>その他</t>
  </si>
  <si>
    <t>スルメ</t>
  </si>
  <si>
    <t>エビ</t>
  </si>
  <si>
    <t>コンブ</t>
  </si>
  <si>
    <t>貝製品</t>
  </si>
  <si>
    <t>生産</t>
  </si>
  <si>
    <t>数量</t>
  </si>
  <si>
    <t>者数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</si>
  <si>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</si>
  <si>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</si>
  <si>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</si>
  <si>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</si>
  <si>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</si>
  <si>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</si>
  <si>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</si>
  <si>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</si>
  <si>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</si>
  <si>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</si>
  <si>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</si>
  <si>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</si>
  <si>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</si>
  <si>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</si>
  <si>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</si>
  <si>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</si>
  <si>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</si>
  <si>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</si>
  <si>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</si>
  <si>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</si>
  <si>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</si>
  <si>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</si>
  <si>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</si>
  <si>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</si>
  <si>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</si>
  <si>
    <r>
      <t>販　　　　　売　　　　　用　　　　　水　　　　　産　　　　　加　　　　　工　　　　　品　　　　　生　　　　　産　　　　　</t>
    </r>
    <r>
      <rPr>
        <sz val="10"/>
        <rFont val="ＭＳ 明朝"/>
        <family val="1"/>
      </rPr>
      <t>(3)</t>
    </r>
  </si>
  <si>
    <t>海藻</t>
  </si>
  <si>
    <t>雑食品</t>
  </si>
  <si>
    <t>ホシノリ</t>
  </si>
  <si>
    <t>アオノリ</t>
  </si>
  <si>
    <t>ワカメ</t>
  </si>
  <si>
    <t>ヒジキ</t>
  </si>
  <si>
    <t>テングサ</t>
  </si>
  <si>
    <t>その他の海藻</t>
  </si>
  <si>
    <t>漬アミ</t>
  </si>
  <si>
    <t>ウニ</t>
  </si>
  <si>
    <t>肥料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</si>
</sst>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21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8&#27700;&#29987;&#26989;68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  <sheetName val="69"/>
      <sheetName val="70"/>
      <sheetName val="71"/>
      <sheetName val="71(2)"/>
      <sheetName val="71(3)"/>
      <sheetName val="71(4)"/>
      <sheetName val="72"/>
      <sheetName val="73"/>
      <sheetName val="74"/>
      <sheetName val="75"/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" customWidth="1"/>
    <col min="2" max="2" width="1.75390625" style="32" customWidth="1"/>
    <col min="3" max="3" width="5.75390625" style="32" customWidth="1"/>
    <col min="4" max="4" width="12.75390625" style="32" customWidth="1"/>
    <col min="5" max="5" width="5.75390625" style="32" customWidth="1"/>
    <col min="6" max="6" width="12.75390625" style="32" customWidth="1"/>
    <col min="7" max="7" width="5.75390625" style="32" customWidth="1"/>
    <col min="8" max="8" width="12.75390625" style="32" customWidth="1"/>
    <col min="9" max="9" width="5.75390625" style="32" customWidth="1"/>
    <col min="10" max="10" width="12.75390625" style="32" customWidth="1"/>
    <col min="11" max="11" width="5.875" style="32" customWidth="1"/>
    <col min="12" max="12" width="12.75390625" style="32" customWidth="1"/>
    <col min="13" max="13" width="5.75390625" style="32" customWidth="1"/>
    <col min="14" max="14" width="12.75390625" style="32" customWidth="1"/>
    <col min="15" max="15" width="5.75390625" style="32" customWidth="1"/>
    <col min="16" max="16" width="12.75390625" style="32" customWidth="1"/>
    <col min="17" max="17" width="5.75390625" style="32" customWidth="1"/>
    <col min="18" max="18" width="12.75390625" style="32" customWidth="1"/>
    <col min="19" max="19" width="5.75390625" style="32" customWidth="1"/>
    <col min="20" max="20" width="12.75390625" style="32" customWidth="1"/>
    <col min="21" max="21" width="5.75390625" style="32" customWidth="1"/>
    <col min="22" max="22" width="12.75390625" style="32" customWidth="1"/>
    <col min="23" max="23" width="7.75390625" style="32" customWidth="1"/>
    <col min="24" max="24" width="12.75390625" style="32" customWidth="1"/>
    <col min="25" max="25" width="5.75390625" style="32" customWidth="1"/>
    <col min="26" max="26" width="12.75390625" style="32" customWidth="1"/>
    <col min="27" max="27" width="5.75390625" style="32" customWidth="1"/>
    <col min="28" max="28" width="12.75390625" style="32" customWidth="1"/>
    <col min="29" max="29" width="5.75390625" style="32" customWidth="1"/>
    <col min="30" max="30" width="12.75390625" style="32" customWidth="1"/>
    <col min="31" max="31" width="5.75390625" style="32" customWidth="1"/>
    <col min="32" max="32" width="12.75390625" style="32" customWidth="1"/>
    <col min="33" max="16384" width="9.125" style="32" customWidth="1"/>
  </cols>
  <sheetData>
    <row r="1" s="1" customFormat="1" ht="12"/>
    <row r="2" spans="1:32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 t="s">
        <v>1</v>
      </c>
    </row>
    <row r="3" s="1" customFormat="1" ht="12.75" thickBot="1"/>
    <row r="4" spans="1:35" s="1" customFormat="1" ht="16.5" customHeight="1">
      <c r="A4" s="5" t="s">
        <v>2</v>
      </c>
      <c r="B4" s="6"/>
      <c r="C4" s="7" t="s">
        <v>3</v>
      </c>
      <c r="D4" s="8"/>
      <c r="E4" s="8"/>
      <c r="F4" s="8"/>
      <c r="G4" s="8"/>
      <c r="H4" s="8"/>
      <c r="I4" s="8"/>
      <c r="J4" s="9"/>
      <c r="K4" s="7" t="s">
        <v>4</v>
      </c>
      <c r="L4" s="8"/>
      <c r="M4" s="8"/>
      <c r="N4" s="8"/>
      <c r="O4" s="8"/>
      <c r="P4" s="8"/>
      <c r="Q4" s="8"/>
      <c r="R4" s="8"/>
      <c r="S4" s="8"/>
      <c r="T4" s="9"/>
      <c r="U4" s="7" t="s">
        <v>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10"/>
      <c r="AI4" s="10"/>
    </row>
    <row r="5" spans="1:35" s="1" customFormat="1" ht="12">
      <c r="A5" s="11"/>
      <c r="B5" s="12"/>
      <c r="C5" s="13" t="s">
        <v>6</v>
      </c>
      <c r="D5" s="14"/>
      <c r="E5" s="13" t="s">
        <v>7</v>
      </c>
      <c r="F5" s="15"/>
      <c r="G5" s="13" t="s">
        <v>8</v>
      </c>
      <c r="H5" s="14"/>
      <c r="I5" s="15" t="s">
        <v>9</v>
      </c>
      <c r="J5" s="14"/>
      <c r="K5" s="13" t="s">
        <v>6</v>
      </c>
      <c r="L5" s="14"/>
      <c r="M5" s="13" t="s">
        <v>10</v>
      </c>
      <c r="N5" s="15"/>
      <c r="O5" s="13" t="s">
        <v>11</v>
      </c>
      <c r="P5" s="14"/>
      <c r="Q5" s="13" t="s">
        <v>12</v>
      </c>
      <c r="R5" s="14"/>
      <c r="S5" s="15" t="s">
        <v>9</v>
      </c>
      <c r="T5" s="14"/>
      <c r="U5" s="13" t="s">
        <v>6</v>
      </c>
      <c r="V5" s="14"/>
      <c r="W5" s="13" t="s">
        <v>13</v>
      </c>
      <c r="X5" s="14"/>
      <c r="Y5" s="13" t="s">
        <v>14</v>
      </c>
      <c r="Z5" s="14"/>
      <c r="AA5" s="13" t="s">
        <v>15</v>
      </c>
      <c r="AB5" s="14"/>
      <c r="AC5" s="13" t="s">
        <v>16</v>
      </c>
      <c r="AD5" s="14"/>
      <c r="AE5" s="15" t="s">
        <v>9</v>
      </c>
      <c r="AF5" s="15"/>
      <c r="AG5" s="10"/>
      <c r="AH5" s="10"/>
      <c r="AI5" s="10"/>
    </row>
    <row r="6" spans="1:35" s="1" customFormat="1" ht="12">
      <c r="A6" s="11"/>
      <c r="B6" s="12"/>
      <c r="C6" s="16" t="s">
        <v>17</v>
      </c>
      <c r="D6" s="17" t="s">
        <v>18</v>
      </c>
      <c r="E6" s="16" t="s">
        <v>17</v>
      </c>
      <c r="F6" s="18" t="s">
        <v>18</v>
      </c>
      <c r="G6" s="16" t="s">
        <v>17</v>
      </c>
      <c r="H6" s="18" t="s">
        <v>18</v>
      </c>
      <c r="I6" s="16" t="s">
        <v>17</v>
      </c>
      <c r="J6" s="18" t="s">
        <v>18</v>
      </c>
      <c r="K6" s="16" t="s">
        <v>17</v>
      </c>
      <c r="L6" s="18" t="s">
        <v>18</v>
      </c>
      <c r="M6" s="16" t="s">
        <v>17</v>
      </c>
      <c r="N6" s="18" t="s">
        <v>18</v>
      </c>
      <c r="O6" s="16" t="s">
        <v>17</v>
      </c>
      <c r="P6" s="18" t="s">
        <v>18</v>
      </c>
      <c r="Q6" s="16" t="s">
        <v>17</v>
      </c>
      <c r="R6" s="18" t="s">
        <v>18</v>
      </c>
      <c r="S6" s="16" t="s">
        <v>17</v>
      </c>
      <c r="T6" s="18" t="s">
        <v>18</v>
      </c>
      <c r="U6" s="16" t="s">
        <v>17</v>
      </c>
      <c r="V6" s="18" t="s">
        <v>18</v>
      </c>
      <c r="W6" s="16" t="s">
        <v>17</v>
      </c>
      <c r="X6" s="18" t="s">
        <v>18</v>
      </c>
      <c r="Y6" s="16" t="s">
        <v>17</v>
      </c>
      <c r="Z6" s="18" t="s">
        <v>18</v>
      </c>
      <c r="AA6" s="16" t="s">
        <v>17</v>
      </c>
      <c r="AB6" s="18" t="s">
        <v>18</v>
      </c>
      <c r="AC6" s="16" t="s">
        <v>17</v>
      </c>
      <c r="AD6" s="18" t="s">
        <v>18</v>
      </c>
      <c r="AE6" s="16" t="s">
        <v>17</v>
      </c>
      <c r="AF6" s="19" t="s">
        <v>18</v>
      </c>
      <c r="AG6" s="10"/>
      <c r="AH6" s="10"/>
      <c r="AI6" s="10"/>
    </row>
    <row r="7" spans="1:35" s="1" customFormat="1" ht="12">
      <c r="A7" s="20"/>
      <c r="B7" s="21"/>
      <c r="C7" s="22" t="s">
        <v>19</v>
      </c>
      <c r="D7" s="23"/>
      <c r="E7" s="22" t="s">
        <v>19</v>
      </c>
      <c r="F7" s="23"/>
      <c r="G7" s="22" t="s">
        <v>19</v>
      </c>
      <c r="H7" s="23"/>
      <c r="I7" s="22" t="s">
        <v>19</v>
      </c>
      <c r="J7" s="23"/>
      <c r="K7" s="22" t="s">
        <v>19</v>
      </c>
      <c r="L7" s="23"/>
      <c r="M7" s="22" t="s">
        <v>19</v>
      </c>
      <c r="N7" s="23"/>
      <c r="O7" s="22" t="s">
        <v>19</v>
      </c>
      <c r="P7" s="23"/>
      <c r="Q7" s="22" t="s">
        <v>19</v>
      </c>
      <c r="R7" s="23"/>
      <c r="S7" s="22" t="s">
        <v>19</v>
      </c>
      <c r="T7" s="23"/>
      <c r="U7" s="22" t="s">
        <v>19</v>
      </c>
      <c r="V7" s="23"/>
      <c r="W7" s="22" t="s">
        <v>19</v>
      </c>
      <c r="X7" s="23"/>
      <c r="Y7" s="22" t="s">
        <v>19</v>
      </c>
      <c r="Z7" s="23"/>
      <c r="AA7" s="22" t="s">
        <v>19</v>
      </c>
      <c r="AB7" s="23"/>
      <c r="AC7" s="22" t="s">
        <v>19</v>
      </c>
      <c r="AD7" s="23"/>
      <c r="AE7" s="22" t="s">
        <v>19</v>
      </c>
      <c r="AF7" s="24"/>
      <c r="AG7" s="10"/>
      <c r="AH7" s="10"/>
      <c r="AI7" s="10"/>
    </row>
    <row r="8" spans="1:32" ht="12" customHeight="1">
      <c r="A8" s="25"/>
      <c r="B8" s="26"/>
      <c r="C8" s="27"/>
      <c r="D8" s="28" t="s">
        <v>20</v>
      </c>
      <c r="E8" s="29"/>
      <c r="F8" s="28" t="s">
        <v>20</v>
      </c>
      <c r="G8" s="29"/>
      <c r="H8" s="28" t="s">
        <v>20</v>
      </c>
      <c r="I8" s="29"/>
      <c r="J8" s="30" t="s">
        <v>20</v>
      </c>
      <c r="K8" s="29"/>
      <c r="L8" s="30" t="s">
        <v>20</v>
      </c>
      <c r="M8" s="29"/>
      <c r="N8" s="30" t="s">
        <v>20</v>
      </c>
      <c r="O8" s="29"/>
      <c r="P8" s="30" t="s">
        <v>20</v>
      </c>
      <c r="Q8" s="29"/>
      <c r="R8" s="30" t="s">
        <v>20</v>
      </c>
      <c r="S8" s="29"/>
      <c r="T8" s="30" t="s">
        <v>20</v>
      </c>
      <c r="U8" s="29"/>
      <c r="V8" s="30" t="s">
        <v>20</v>
      </c>
      <c r="W8" s="29"/>
      <c r="X8" s="30" t="s">
        <v>20</v>
      </c>
      <c r="Y8" s="29"/>
      <c r="Z8" s="30" t="s">
        <v>20</v>
      </c>
      <c r="AA8" s="29" t="s">
        <v>20</v>
      </c>
      <c r="AB8" s="30" t="s">
        <v>20</v>
      </c>
      <c r="AC8" s="29"/>
      <c r="AD8" s="30" t="s">
        <v>20</v>
      </c>
      <c r="AE8" s="29"/>
      <c r="AF8" s="31" t="s">
        <v>20</v>
      </c>
    </row>
    <row r="9" spans="1:32" s="38" customFormat="1" ht="12">
      <c r="A9" s="33" t="s">
        <v>6</v>
      </c>
      <c r="B9" s="34"/>
      <c r="C9" s="35">
        <f>SUM(C11:C36)</f>
        <v>0</v>
      </c>
      <c r="D9" s="36">
        <f>SUM(D11:D36)</f>
        <v>30289</v>
      </c>
      <c r="E9" s="35">
        <f>SUM(E11:E36)</f>
        <v>283</v>
      </c>
      <c r="F9" s="36">
        <f aca="true" t="shared" si="0" ref="F9:AF9">SUM(F11:F36)</f>
        <v>848</v>
      </c>
      <c r="G9" s="35">
        <f t="shared" si="0"/>
        <v>157</v>
      </c>
      <c r="H9" s="36">
        <f t="shared" si="0"/>
        <v>2066</v>
      </c>
      <c r="I9" s="35">
        <f>SUM(I11:I36)</f>
        <v>80</v>
      </c>
      <c r="J9" s="36">
        <f>SUM(J11:J36)</f>
        <v>27375</v>
      </c>
      <c r="K9" s="35">
        <f>SUM(K11:K36)</f>
        <v>0</v>
      </c>
      <c r="L9" s="36">
        <f>SUM(L11:L36)</f>
        <v>363751</v>
      </c>
      <c r="M9" s="35">
        <f t="shared" si="0"/>
        <v>250</v>
      </c>
      <c r="N9" s="36">
        <f t="shared" si="0"/>
        <v>271430</v>
      </c>
      <c r="O9" s="35">
        <f t="shared" si="0"/>
        <v>139</v>
      </c>
      <c r="P9" s="36">
        <f t="shared" si="0"/>
        <v>91500</v>
      </c>
      <c r="Q9" s="35">
        <f t="shared" si="0"/>
        <v>2</v>
      </c>
      <c r="R9" s="36">
        <f t="shared" si="0"/>
        <v>821</v>
      </c>
      <c r="S9" s="35">
        <f t="shared" si="0"/>
        <v>0</v>
      </c>
      <c r="T9" s="36">
        <f t="shared" si="0"/>
        <v>0</v>
      </c>
      <c r="U9" s="35">
        <f>SUM(U11:U36)</f>
        <v>0</v>
      </c>
      <c r="V9" s="36">
        <f>SUM(V11:V36)</f>
        <v>977209</v>
      </c>
      <c r="W9" s="35">
        <f t="shared" si="0"/>
        <v>1316</v>
      </c>
      <c r="X9" s="36">
        <f t="shared" si="0"/>
        <v>866859</v>
      </c>
      <c r="Y9" s="35">
        <f t="shared" si="0"/>
        <v>0</v>
      </c>
      <c r="Z9" s="36">
        <f t="shared" si="0"/>
        <v>0</v>
      </c>
      <c r="AA9" s="35">
        <f t="shared" si="0"/>
        <v>32</v>
      </c>
      <c r="AB9" s="36">
        <f t="shared" si="0"/>
        <v>36100</v>
      </c>
      <c r="AC9" s="35">
        <f t="shared" si="0"/>
        <v>0</v>
      </c>
      <c r="AD9" s="36">
        <f t="shared" si="0"/>
        <v>0</v>
      </c>
      <c r="AE9" s="35">
        <f t="shared" si="0"/>
        <v>76</v>
      </c>
      <c r="AF9" s="37">
        <f t="shared" si="0"/>
        <v>74250</v>
      </c>
    </row>
    <row r="10" spans="1:32" ht="7.5" customHeight="1">
      <c r="A10" s="39"/>
      <c r="B10" s="40"/>
      <c r="C10" s="41"/>
      <c r="D10" s="42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2"/>
      <c r="AE10" s="41"/>
      <c r="AF10" s="43"/>
    </row>
    <row r="11" spans="1:32" ht="12">
      <c r="A11" s="39" t="s">
        <v>21</v>
      </c>
      <c r="B11" s="40"/>
      <c r="C11" s="41">
        <f>E11+G11+I11</f>
        <v>0</v>
      </c>
      <c r="D11" s="42">
        <f>F11+H11+J11</f>
        <v>0</v>
      </c>
      <c r="E11" s="41">
        <v>0</v>
      </c>
      <c r="F11" s="42">
        <v>0</v>
      </c>
      <c r="G11" s="41">
        <v>0</v>
      </c>
      <c r="H11" s="42">
        <v>0</v>
      </c>
      <c r="I11" s="41">
        <v>0</v>
      </c>
      <c r="J11" s="42">
        <v>0</v>
      </c>
      <c r="K11" s="41">
        <f>M11+O11+Q11+S11</f>
        <v>0</v>
      </c>
      <c r="L11" s="42">
        <f>N11+P11+R11+T11</f>
        <v>0</v>
      </c>
      <c r="M11" s="41">
        <v>0</v>
      </c>
      <c r="N11" s="42">
        <v>0</v>
      </c>
      <c r="O11" s="41">
        <v>0</v>
      </c>
      <c r="P11" s="42">
        <v>0</v>
      </c>
      <c r="Q11" s="41">
        <v>0</v>
      </c>
      <c r="R11" s="42">
        <v>0</v>
      </c>
      <c r="S11" s="41">
        <v>0</v>
      </c>
      <c r="T11" s="42">
        <v>0</v>
      </c>
      <c r="U11" s="41">
        <v>0</v>
      </c>
      <c r="V11" s="42">
        <f>X11+Z11+AB11+AD11+AF11</f>
        <v>5800</v>
      </c>
      <c r="W11" s="41">
        <v>67</v>
      </c>
      <c r="X11" s="42">
        <v>5800</v>
      </c>
      <c r="Y11" s="41">
        <v>0</v>
      </c>
      <c r="Z11" s="42">
        <v>0</v>
      </c>
      <c r="AA11" s="41">
        <v>0</v>
      </c>
      <c r="AB11" s="42">
        <v>0</v>
      </c>
      <c r="AC11" s="41">
        <v>0</v>
      </c>
      <c r="AD11" s="42">
        <v>0</v>
      </c>
      <c r="AE11" s="41">
        <v>0</v>
      </c>
      <c r="AF11" s="43">
        <v>0</v>
      </c>
    </row>
    <row r="12" spans="1:32" ht="12">
      <c r="A12" s="39" t="s">
        <v>22</v>
      </c>
      <c r="B12" s="40"/>
      <c r="C12" s="41">
        <v>0</v>
      </c>
      <c r="D12" s="42">
        <f aca="true" t="shared" si="1" ref="D12:D36">F12+H12+J12</f>
        <v>780</v>
      </c>
      <c r="E12" s="41">
        <v>0</v>
      </c>
      <c r="F12" s="42">
        <v>0</v>
      </c>
      <c r="G12" s="41">
        <v>2</v>
      </c>
      <c r="H12" s="42">
        <v>780</v>
      </c>
      <c r="I12" s="41">
        <v>0</v>
      </c>
      <c r="J12" s="42">
        <v>0</v>
      </c>
      <c r="K12" s="41">
        <v>0</v>
      </c>
      <c r="L12" s="42">
        <f aca="true" t="shared" si="2" ref="L12:L36">N12+P12+R12+T12</f>
        <v>6901</v>
      </c>
      <c r="M12" s="41">
        <v>2</v>
      </c>
      <c r="N12" s="42">
        <v>6080</v>
      </c>
      <c r="O12" s="41">
        <v>0</v>
      </c>
      <c r="P12" s="42">
        <v>0</v>
      </c>
      <c r="Q12" s="41">
        <v>2</v>
      </c>
      <c r="R12" s="42">
        <v>821</v>
      </c>
      <c r="S12" s="41">
        <v>0</v>
      </c>
      <c r="T12" s="42">
        <v>0</v>
      </c>
      <c r="U12" s="41">
        <v>0</v>
      </c>
      <c r="V12" s="42">
        <f aca="true" t="shared" si="3" ref="V12:V36">X12+Z12+AB12+AD12+AF12</f>
        <v>87200</v>
      </c>
      <c r="W12" s="41">
        <v>107</v>
      </c>
      <c r="X12" s="42">
        <v>87200</v>
      </c>
      <c r="Y12" s="41">
        <v>0</v>
      </c>
      <c r="Z12" s="42">
        <v>0</v>
      </c>
      <c r="AA12" s="41">
        <v>0</v>
      </c>
      <c r="AB12" s="42">
        <v>0</v>
      </c>
      <c r="AC12" s="41">
        <v>0</v>
      </c>
      <c r="AD12" s="42">
        <v>0</v>
      </c>
      <c r="AE12" s="41">
        <v>0</v>
      </c>
      <c r="AF12" s="43">
        <v>0</v>
      </c>
    </row>
    <row r="13" spans="1:32" ht="12">
      <c r="A13" s="39" t="s">
        <v>23</v>
      </c>
      <c r="B13" s="40"/>
      <c r="C13" s="41">
        <v>0</v>
      </c>
      <c r="D13" s="42">
        <f t="shared" si="1"/>
        <v>13500</v>
      </c>
      <c r="E13" s="41">
        <v>0</v>
      </c>
      <c r="F13" s="42">
        <v>0</v>
      </c>
      <c r="G13" s="41">
        <v>0</v>
      </c>
      <c r="H13" s="42">
        <v>0</v>
      </c>
      <c r="I13" s="41">
        <v>23</v>
      </c>
      <c r="J13" s="42">
        <v>13500</v>
      </c>
      <c r="K13" s="41">
        <f aca="true" t="shared" si="4" ref="K13:K36">M13+O13+Q13+S13</f>
        <v>0</v>
      </c>
      <c r="L13" s="42">
        <f t="shared" si="2"/>
        <v>0</v>
      </c>
      <c r="M13" s="41">
        <v>0</v>
      </c>
      <c r="N13" s="42">
        <v>0</v>
      </c>
      <c r="O13" s="41">
        <v>0</v>
      </c>
      <c r="P13" s="42">
        <v>0</v>
      </c>
      <c r="Q13" s="41">
        <v>0</v>
      </c>
      <c r="R13" s="42">
        <v>0</v>
      </c>
      <c r="S13" s="41">
        <v>0</v>
      </c>
      <c r="T13" s="42">
        <v>0</v>
      </c>
      <c r="U13" s="41">
        <v>0</v>
      </c>
      <c r="V13" s="42">
        <f t="shared" si="3"/>
        <v>52950</v>
      </c>
      <c r="W13" s="41">
        <v>0</v>
      </c>
      <c r="X13" s="42">
        <v>0</v>
      </c>
      <c r="Y13" s="41">
        <v>0</v>
      </c>
      <c r="Z13" s="42">
        <v>0</v>
      </c>
      <c r="AA13" s="41">
        <v>27</v>
      </c>
      <c r="AB13" s="42">
        <v>31000</v>
      </c>
      <c r="AC13" s="41">
        <v>0</v>
      </c>
      <c r="AD13" s="42">
        <v>0</v>
      </c>
      <c r="AE13" s="41">
        <v>35</v>
      </c>
      <c r="AF13" s="43">
        <v>21950</v>
      </c>
    </row>
    <row r="14" spans="1:32" ht="12">
      <c r="A14" s="39" t="s">
        <v>24</v>
      </c>
      <c r="B14" s="40"/>
      <c r="C14" s="41">
        <f aca="true" t="shared" si="5" ref="C14:C36">E14+G14+I14</f>
        <v>0</v>
      </c>
      <c r="D14" s="42">
        <f t="shared" si="1"/>
        <v>0</v>
      </c>
      <c r="E14" s="41">
        <v>0</v>
      </c>
      <c r="F14" s="42">
        <v>0</v>
      </c>
      <c r="G14" s="41">
        <v>0</v>
      </c>
      <c r="H14" s="42">
        <v>0</v>
      </c>
      <c r="I14" s="41">
        <v>0</v>
      </c>
      <c r="J14" s="42">
        <v>0</v>
      </c>
      <c r="K14" s="41">
        <f t="shared" si="4"/>
        <v>0</v>
      </c>
      <c r="L14" s="42">
        <f t="shared" si="2"/>
        <v>0</v>
      </c>
      <c r="M14" s="41">
        <v>0</v>
      </c>
      <c r="N14" s="42">
        <v>0</v>
      </c>
      <c r="O14" s="41">
        <v>0</v>
      </c>
      <c r="P14" s="42">
        <v>0</v>
      </c>
      <c r="Q14" s="41">
        <v>0</v>
      </c>
      <c r="R14" s="42">
        <v>0</v>
      </c>
      <c r="S14" s="41">
        <v>0</v>
      </c>
      <c r="T14" s="42">
        <v>0</v>
      </c>
      <c r="U14" s="41">
        <f aca="true" t="shared" si="6" ref="U14:U36">W14+Y14+AA14+AC14+AE14</f>
        <v>0</v>
      </c>
      <c r="V14" s="42">
        <f t="shared" si="3"/>
        <v>0</v>
      </c>
      <c r="W14" s="41">
        <v>0</v>
      </c>
      <c r="X14" s="42">
        <v>0</v>
      </c>
      <c r="Y14" s="41">
        <v>0</v>
      </c>
      <c r="Z14" s="42">
        <v>0</v>
      </c>
      <c r="AA14" s="41">
        <v>0</v>
      </c>
      <c r="AB14" s="42">
        <v>0</v>
      </c>
      <c r="AC14" s="41">
        <v>0</v>
      </c>
      <c r="AD14" s="42">
        <v>0</v>
      </c>
      <c r="AE14" s="41">
        <v>0</v>
      </c>
      <c r="AF14" s="43">
        <v>0</v>
      </c>
    </row>
    <row r="15" spans="1:32" ht="12">
      <c r="A15" s="39" t="s">
        <v>25</v>
      </c>
      <c r="B15" s="40"/>
      <c r="C15" s="41">
        <f t="shared" si="5"/>
        <v>0</v>
      </c>
      <c r="D15" s="42">
        <f t="shared" si="1"/>
        <v>0</v>
      </c>
      <c r="E15" s="41">
        <v>0</v>
      </c>
      <c r="F15" s="42">
        <v>0</v>
      </c>
      <c r="G15" s="41">
        <v>0</v>
      </c>
      <c r="H15" s="42">
        <v>0</v>
      </c>
      <c r="I15" s="41">
        <v>0</v>
      </c>
      <c r="J15" s="42">
        <v>0</v>
      </c>
      <c r="K15" s="41">
        <f t="shared" si="4"/>
        <v>0</v>
      </c>
      <c r="L15" s="42">
        <f t="shared" si="2"/>
        <v>0</v>
      </c>
      <c r="M15" s="41">
        <v>0</v>
      </c>
      <c r="N15" s="42">
        <v>0</v>
      </c>
      <c r="O15" s="41">
        <v>0</v>
      </c>
      <c r="P15" s="42">
        <v>0</v>
      </c>
      <c r="Q15" s="41">
        <v>0</v>
      </c>
      <c r="R15" s="42">
        <v>0</v>
      </c>
      <c r="S15" s="41">
        <v>0</v>
      </c>
      <c r="T15" s="42">
        <v>0</v>
      </c>
      <c r="U15" s="41">
        <v>0</v>
      </c>
      <c r="V15" s="42">
        <f t="shared" si="3"/>
        <v>163000</v>
      </c>
      <c r="W15" s="41">
        <v>50</v>
      </c>
      <c r="X15" s="42">
        <v>163000</v>
      </c>
      <c r="Y15" s="41">
        <v>0</v>
      </c>
      <c r="Z15" s="42">
        <v>0</v>
      </c>
      <c r="AA15" s="41">
        <v>0</v>
      </c>
      <c r="AB15" s="42">
        <v>0</v>
      </c>
      <c r="AC15" s="41">
        <v>0</v>
      </c>
      <c r="AD15" s="42">
        <v>0</v>
      </c>
      <c r="AE15" s="41">
        <v>0</v>
      </c>
      <c r="AF15" s="43">
        <v>0</v>
      </c>
    </row>
    <row r="16" spans="1:32" ht="12">
      <c r="A16" s="39" t="s">
        <v>26</v>
      </c>
      <c r="B16" s="40"/>
      <c r="C16" s="41">
        <v>0</v>
      </c>
      <c r="D16" s="42">
        <f t="shared" si="1"/>
        <v>6000</v>
      </c>
      <c r="E16" s="41">
        <v>0</v>
      </c>
      <c r="F16" s="42">
        <v>0</v>
      </c>
      <c r="G16" s="41">
        <v>0</v>
      </c>
      <c r="H16" s="42">
        <v>0</v>
      </c>
      <c r="I16" s="41">
        <v>1</v>
      </c>
      <c r="J16" s="42">
        <v>6000</v>
      </c>
      <c r="K16" s="41">
        <f t="shared" si="4"/>
        <v>0</v>
      </c>
      <c r="L16" s="42">
        <f t="shared" si="2"/>
        <v>0</v>
      </c>
      <c r="M16" s="41">
        <v>0</v>
      </c>
      <c r="N16" s="42">
        <v>0</v>
      </c>
      <c r="O16" s="41">
        <v>0</v>
      </c>
      <c r="P16" s="42">
        <v>0</v>
      </c>
      <c r="Q16" s="41">
        <v>0</v>
      </c>
      <c r="R16" s="42">
        <v>0</v>
      </c>
      <c r="S16" s="41">
        <v>0</v>
      </c>
      <c r="T16" s="42">
        <v>0</v>
      </c>
      <c r="U16" s="41">
        <v>0</v>
      </c>
      <c r="V16" s="42">
        <f t="shared" si="3"/>
        <v>130000</v>
      </c>
      <c r="W16" s="41">
        <v>42</v>
      </c>
      <c r="X16" s="42">
        <v>130000</v>
      </c>
      <c r="Y16" s="41">
        <v>0</v>
      </c>
      <c r="Z16" s="42">
        <v>0</v>
      </c>
      <c r="AA16" s="41">
        <v>0</v>
      </c>
      <c r="AB16" s="42">
        <v>0</v>
      </c>
      <c r="AC16" s="41">
        <v>0</v>
      </c>
      <c r="AD16" s="42">
        <v>0</v>
      </c>
      <c r="AE16" s="41">
        <v>0</v>
      </c>
      <c r="AF16" s="43">
        <v>0</v>
      </c>
    </row>
    <row r="17" spans="1:32" ht="7.5" customHeight="1">
      <c r="A17" s="39"/>
      <c r="B17" s="40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1"/>
      <c r="AB17" s="42"/>
      <c r="AC17" s="41"/>
      <c r="AD17" s="42"/>
      <c r="AE17" s="41"/>
      <c r="AF17" s="43"/>
    </row>
    <row r="18" spans="1:32" ht="12">
      <c r="A18" s="39" t="s">
        <v>27</v>
      </c>
      <c r="B18" s="40"/>
      <c r="C18" s="41">
        <v>0</v>
      </c>
      <c r="D18" s="42">
        <f t="shared" si="1"/>
        <v>1156</v>
      </c>
      <c r="E18" s="41">
        <v>0</v>
      </c>
      <c r="F18" s="42">
        <v>0</v>
      </c>
      <c r="G18" s="41">
        <v>150</v>
      </c>
      <c r="H18" s="42">
        <v>1156</v>
      </c>
      <c r="I18" s="41">
        <v>0</v>
      </c>
      <c r="J18" s="42">
        <v>0</v>
      </c>
      <c r="K18" s="41">
        <f t="shared" si="4"/>
        <v>0</v>
      </c>
      <c r="L18" s="42">
        <f t="shared" si="2"/>
        <v>0</v>
      </c>
      <c r="M18" s="41">
        <v>0</v>
      </c>
      <c r="N18" s="42">
        <v>0</v>
      </c>
      <c r="O18" s="41">
        <v>0</v>
      </c>
      <c r="P18" s="42">
        <v>0</v>
      </c>
      <c r="Q18" s="41">
        <v>0</v>
      </c>
      <c r="R18" s="42">
        <v>0</v>
      </c>
      <c r="S18" s="41">
        <v>0</v>
      </c>
      <c r="T18" s="42">
        <v>0</v>
      </c>
      <c r="U18" s="41">
        <v>0</v>
      </c>
      <c r="V18" s="42">
        <f t="shared" si="3"/>
        <v>42005</v>
      </c>
      <c r="W18" s="41">
        <v>170</v>
      </c>
      <c r="X18" s="42">
        <v>42005</v>
      </c>
      <c r="Y18" s="41">
        <v>0</v>
      </c>
      <c r="Z18" s="42">
        <v>0</v>
      </c>
      <c r="AA18" s="41">
        <v>0</v>
      </c>
      <c r="AB18" s="42">
        <v>0</v>
      </c>
      <c r="AC18" s="41">
        <v>0</v>
      </c>
      <c r="AD18" s="42">
        <v>0</v>
      </c>
      <c r="AE18" s="41">
        <v>0</v>
      </c>
      <c r="AF18" s="43">
        <v>0</v>
      </c>
    </row>
    <row r="19" spans="1:32" ht="12">
      <c r="A19" s="39" t="s">
        <v>28</v>
      </c>
      <c r="B19" s="40"/>
      <c r="C19" s="41">
        <f t="shared" si="5"/>
        <v>0</v>
      </c>
      <c r="D19" s="42">
        <f t="shared" si="1"/>
        <v>0</v>
      </c>
      <c r="E19" s="41">
        <v>0</v>
      </c>
      <c r="F19" s="42">
        <v>0</v>
      </c>
      <c r="G19" s="41">
        <v>0</v>
      </c>
      <c r="H19" s="42">
        <v>0</v>
      </c>
      <c r="I19" s="41">
        <v>0</v>
      </c>
      <c r="J19" s="42">
        <v>0</v>
      </c>
      <c r="K19" s="41">
        <f t="shared" si="4"/>
        <v>0</v>
      </c>
      <c r="L19" s="42">
        <f t="shared" si="2"/>
        <v>0</v>
      </c>
      <c r="M19" s="41">
        <v>0</v>
      </c>
      <c r="N19" s="42">
        <v>0</v>
      </c>
      <c r="O19" s="41">
        <v>0</v>
      </c>
      <c r="P19" s="42">
        <v>0</v>
      </c>
      <c r="Q19" s="41">
        <v>0</v>
      </c>
      <c r="R19" s="42">
        <v>0</v>
      </c>
      <c r="S19" s="41">
        <v>0</v>
      </c>
      <c r="T19" s="42">
        <v>0</v>
      </c>
      <c r="U19" s="41">
        <f t="shared" si="6"/>
        <v>0</v>
      </c>
      <c r="V19" s="42">
        <f t="shared" si="3"/>
        <v>0</v>
      </c>
      <c r="W19" s="41">
        <v>0</v>
      </c>
      <c r="X19" s="42">
        <v>0</v>
      </c>
      <c r="Y19" s="41">
        <v>0</v>
      </c>
      <c r="Z19" s="42">
        <v>0</v>
      </c>
      <c r="AA19" s="41">
        <v>0</v>
      </c>
      <c r="AB19" s="42">
        <v>0</v>
      </c>
      <c r="AC19" s="41">
        <v>0</v>
      </c>
      <c r="AD19" s="42">
        <v>0</v>
      </c>
      <c r="AE19" s="41">
        <v>0</v>
      </c>
      <c r="AF19" s="43">
        <v>0</v>
      </c>
    </row>
    <row r="20" spans="1:32" ht="12">
      <c r="A20" s="39" t="s">
        <v>29</v>
      </c>
      <c r="B20" s="40"/>
      <c r="C20" s="41">
        <f t="shared" si="5"/>
        <v>0</v>
      </c>
      <c r="D20" s="42">
        <f t="shared" si="1"/>
        <v>0</v>
      </c>
      <c r="E20" s="41">
        <v>0</v>
      </c>
      <c r="F20" s="42">
        <v>0</v>
      </c>
      <c r="G20" s="41">
        <v>0</v>
      </c>
      <c r="H20" s="42">
        <v>0</v>
      </c>
      <c r="I20" s="41">
        <v>0</v>
      </c>
      <c r="J20" s="42">
        <v>0</v>
      </c>
      <c r="K20" s="41">
        <f t="shared" si="4"/>
        <v>0</v>
      </c>
      <c r="L20" s="42">
        <f t="shared" si="2"/>
        <v>0</v>
      </c>
      <c r="M20" s="41">
        <v>0</v>
      </c>
      <c r="N20" s="42">
        <v>0</v>
      </c>
      <c r="O20" s="41">
        <v>0</v>
      </c>
      <c r="P20" s="42">
        <v>0</v>
      </c>
      <c r="Q20" s="41">
        <v>0</v>
      </c>
      <c r="R20" s="42">
        <v>0</v>
      </c>
      <c r="S20" s="41">
        <v>0</v>
      </c>
      <c r="T20" s="42">
        <v>0</v>
      </c>
      <c r="U20" s="41">
        <f t="shared" si="6"/>
        <v>0</v>
      </c>
      <c r="V20" s="42">
        <f t="shared" si="3"/>
        <v>0</v>
      </c>
      <c r="W20" s="41">
        <v>0</v>
      </c>
      <c r="X20" s="42">
        <v>0</v>
      </c>
      <c r="Y20" s="41">
        <v>0</v>
      </c>
      <c r="Z20" s="42">
        <v>0</v>
      </c>
      <c r="AA20" s="41">
        <v>0</v>
      </c>
      <c r="AB20" s="42">
        <v>0</v>
      </c>
      <c r="AC20" s="41">
        <v>0</v>
      </c>
      <c r="AD20" s="42">
        <v>0</v>
      </c>
      <c r="AE20" s="41">
        <v>0</v>
      </c>
      <c r="AF20" s="43">
        <v>0</v>
      </c>
    </row>
    <row r="21" spans="1:32" ht="12">
      <c r="A21" s="39" t="s">
        <v>30</v>
      </c>
      <c r="B21" s="40"/>
      <c r="C21" s="41">
        <f t="shared" si="5"/>
        <v>0</v>
      </c>
      <c r="D21" s="42">
        <f t="shared" si="1"/>
        <v>0</v>
      </c>
      <c r="E21" s="41">
        <v>0</v>
      </c>
      <c r="F21" s="42">
        <v>0</v>
      </c>
      <c r="G21" s="41">
        <v>0</v>
      </c>
      <c r="H21" s="42">
        <v>0</v>
      </c>
      <c r="I21" s="41">
        <v>0</v>
      </c>
      <c r="J21" s="42">
        <v>0</v>
      </c>
      <c r="K21" s="41">
        <f t="shared" si="4"/>
        <v>0</v>
      </c>
      <c r="L21" s="42">
        <f t="shared" si="2"/>
        <v>0</v>
      </c>
      <c r="M21" s="41">
        <v>0</v>
      </c>
      <c r="N21" s="42">
        <v>0</v>
      </c>
      <c r="O21" s="41">
        <v>0</v>
      </c>
      <c r="P21" s="42">
        <v>0</v>
      </c>
      <c r="Q21" s="41">
        <v>0</v>
      </c>
      <c r="R21" s="42">
        <v>0</v>
      </c>
      <c r="S21" s="41">
        <v>0</v>
      </c>
      <c r="T21" s="42">
        <v>0</v>
      </c>
      <c r="U21" s="41">
        <f t="shared" si="6"/>
        <v>0</v>
      </c>
      <c r="V21" s="42">
        <f t="shared" si="3"/>
        <v>0</v>
      </c>
      <c r="W21" s="41">
        <v>0</v>
      </c>
      <c r="X21" s="42">
        <v>0</v>
      </c>
      <c r="Y21" s="41">
        <v>0</v>
      </c>
      <c r="Z21" s="42">
        <v>0</v>
      </c>
      <c r="AA21" s="41">
        <v>0</v>
      </c>
      <c r="AB21" s="42">
        <v>0</v>
      </c>
      <c r="AC21" s="41">
        <v>0</v>
      </c>
      <c r="AD21" s="42">
        <v>0</v>
      </c>
      <c r="AE21" s="41">
        <v>0</v>
      </c>
      <c r="AF21" s="43">
        <v>0</v>
      </c>
    </row>
    <row r="22" spans="1:32" ht="12">
      <c r="A22" s="39" t="s">
        <v>31</v>
      </c>
      <c r="B22" s="40"/>
      <c r="C22" s="41">
        <f t="shared" si="5"/>
        <v>0</v>
      </c>
      <c r="D22" s="42">
        <f t="shared" si="1"/>
        <v>0</v>
      </c>
      <c r="E22" s="41">
        <v>0</v>
      </c>
      <c r="F22" s="42">
        <v>0</v>
      </c>
      <c r="G22" s="41">
        <v>0</v>
      </c>
      <c r="H22" s="42">
        <v>0</v>
      </c>
      <c r="I22" s="41">
        <v>0</v>
      </c>
      <c r="J22" s="42">
        <v>0</v>
      </c>
      <c r="K22" s="41">
        <f t="shared" si="4"/>
        <v>0</v>
      </c>
      <c r="L22" s="42">
        <f t="shared" si="2"/>
        <v>0</v>
      </c>
      <c r="M22" s="41">
        <v>0</v>
      </c>
      <c r="N22" s="42">
        <v>0</v>
      </c>
      <c r="O22" s="41">
        <v>0</v>
      </c>
      <c r="P22" s="42">
        <v>0</v>
      </c>
      <c r="Q22" s="41">
        <v>0</v>
      </c>
      <c r="R22" s="42">
        <v>0</v>
      </c>
      <c r="S22" s="41">
        <v>0</v>
      </c>
      <c r="T22" s="42">
        <v>0</v>
      </c>
      <c r="U22" s="41">
        <v>0</v>
      </c>
      <c r="V22" s="42">
        <f t="shared" si="3"/>
        <v>35400</v>
      </c>
      <c r="W22" s="41">
        <v>10</v>
      </c>
      <c r="X22" s="42">
        <v>30300</v>
      </c>
      <c r="Y22" s="41">
        <v>0</v>
      </c>
      <c r="Z22" s="42">
        <v>0</v>
      </c>
      <c r="AA22" s="41">
        <v>5</v>
      </c>
      <c r="AB22" s="42">
        <v>5100</v>
      </c>
      <c r="AC22" s="41">
        <v>0</v>
      </c>
      <c r="AD22" s="42">
        <v>0</v>
      </c>
      <c r="AE22" s="41">
        <v>0</v>
      </c>
      <c r="AF22" s="43">
        <v>0</v>
      </c>
    </row>
    <row r="23" spans="1:32" ht="7.5" customHeight="1">
      <c r="A23" s="39"/>
      <c r="B23" s="40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3"/>
    </row>
    <row r="24" spans="1:32" ht="12">
      <c r="A24" s="39" t="s">
        <v>32</v>
      </c>
      <c r="B24" s="40"/>
      <c r="C24" s="41">
        <f t="shared" si="5"/>
        <v>0</v>
      </c>
      <c r="D24" s="42">
        <f t="shared" si="1"/>
        <v>0</v>
      </c>
      <c r="E24" s="41">
        <v>0</v>
      </c>
      <c r="F24" s="42">
        <v>0</v>
      </c>
      <c r="G24" s="41">
        <v>0</v>
      </c>
      <c r="H24" s="42">
        <v>0</v>
      </c>
      <c r="I24" s="41">
        <v>0</v>
      </c>
      <c r="J24" s="42">
        <v>0</v>
      </c>
      <c r="K24" s="41">
        <f t="shared" si="4"/>
        <v>0</v>
      </c>
      <c r="L24" s="42">
        <f t="shared" si="2"/>
        <v>0</v>
      </c>
      <c r="M24" s="41">
        <v>0</v>
      </c>
      <c r="N24" s="42">
        <v>0</v>
      </c>
      <c r="O24" s="41">
        <v>0</v>
      </c>
      <c r="P24" s="42">
        <v>0</v>
      </c>
      <c r="Q24" s="41">
        <v>0</v>
      </c>
      <c r="R24" s="42">
        <v>0</v>
      </c>
      <c r="S24" s="41">
        <v>0</v>
      </c>
      <c r="T24" s="42">
        <v>0</v>
      </c>
      <c r="U24" s="41">
        <f t="shared" si="6"/>
        <v>0</v>
      </c>
      <c r="V24" s="42">
        <f t="shared" si="3"/>
        <v>0</v>
      </c>
      <c r="W24" s="41">
        <v>0</v>
      </c>
      <c r="X24" s="42">
        <v>0</v>
      </c>
      <c r="Y24" s="41">
        <v>0</v>
      </c>
      <c r="Z24" s="42">
        <v>0</v>
      </c>
      <c r="AA24" s="41">
        <v>0</v>
      </c>
      <c r="AB24" s="42">
        <v>0</v>
      </c>
      <c r="AC24" s="41">
        <v>0</v>
      </c>
      <c r="AD24" s="42">
        <v>0</v>
      </c>
      <c r="AE24" s="41">
        <v>0</v>
      </c>
      <c r="AF24" s="43">
        <v>0</v>
      </c>
    </row>
    <row r="25" spans="1:32" ht="12">
      <c r="A25" s="39" t="s">
        <v>33</v>
      </c>
      <c r="B25" s="40"/>
      <c r="C25" s="41">
        <f t="shared" si="5"/>
        <v>0</v>
      </c>
      <c r="D25" s="42">
        <f t="shared" si="1"/>
        <v>0</v>
      </c>
      <c r="E25" s="41">
        <v>0</v>
      </c>
      <c r="F25" s="42">
        <v>0</v>
      </c>
      <c r="G25" s="41">
        <v>0</v>
      </c>
      <c r="H25" s="42">
        <v>0</v>
      </c>
      <c r="I25" s="41">
        <v>0</v>
      </c>
      <c r="J25" s="42">
        <v>0</v>
      </c>
      <c r="K25" s="41">
        <f t="shared" si="4"/>
        <v>0</v>
      </c>
      <c r="L25" s="42">
        <f t="shared" si="2"/>
        <v>0</v>
      </c>
      <c r="M25" s="41">
        <v>0</v>
      </c>
      <c r="N25" s="42">
        <v>0</v>
      </c>
      <c r="O25" s="41">
        <v>0</v>
      </c>
      <c r="P25" s="42">
        <v>0</v>
      </c>
      <c r="Q25" s="41">
        <v>0</v>
      </c>
      <c r="R25" s="42">
        <v>0</v>
      </c>
      <c r="S25" s="41">
        <v>0</v>
      </c>
      <c r="T25" s="42">
        <v>0</v>
      </c>
      <c r="U25" s="41">
        <v>0</v>
      </c>
      <c r="V25" s="42">
        <f t="shared" si="3"/>
        <v>5550</v>
      </c>
      <c r="W25" s="41">
        <v>363</v>
      </c>
      <c r="X25" s="42">
        <v>5550</v>
      </c>
      <c r="Y25" s="41">
        <v>0</v>
      </c>
      <c r="Z25" s="42">
        <v>0</v>
      </c>
      <c r="AA25" s="41">
        <v>0</v>
      </c>
      <c r="AB25" s="42">
        <v>0</v>
      </c>
      <c r="AC25" s="41">
        <v>0</v>
      </c>
      <c r="AD25" s="42">
        <v>0</v>
      </c>
      <c r="AE25" s="41">
        <v>0</v>
      </c>
      <c r="AF25" s="43">
        <v>0</v>
      </c>
    </row>
    <row r="26" spans="1:32" ht="12">
      <c r="A26" s="39" t="s">
        <v>34</v>
      </c>
      <c r="B26" s="40"/>
      <c r="C26" s="41">
        <v>0</v>
      </c>
      <c r="D26" s="42">
        <f t="shared" si="1"/>
        <v>130</v>
      </c>
      <c r="E26" s="41">
        <v>0</v>
      </c>
      <c r="F26" s="42">
        <v>0</v>
      </c>
      <c r="G26" s="41">
        <v>5</v>
      </c>
      <c r="H26" s="42">
        <v>130</v>
      </c>
      <c r="I26" s="41">
        <v>0</v>
      </c>
      <c r="J26" s="42">
        <v>0</v>
      </c>
      <c r="K26" s="41">
        <f t="shared" si="4"/>
        <v>0</v>
      </c>
      <c r="L26" s="42">
        <f t="shared" si="2"/>
        <v>0</v>
      </c>
      <c r="M26" s="41">
        <v>0</v>
      </c>
      <c r="N26" s="42">
        <v>0</v>
      </c>
      <c r="O26" s="41">
        <v>0</v>
      </c>
      <c r="P26" s="42">
        <v>0</v>
      </c>
      <c r="Q26" s="41">
        <v>0</v>
      </c>
      <c r="R26" s="42">
        <v>0</v>
      </c>
      <c r="S26" s="41">
        <v>0</v>
      </c>
      <c r="T26" s="42">
        <v>0</v>
      </c>
      <c r="U26" s="41">
        <v>0</v>
      </c>
      <c r="V26" s="42">
        <f t="shared" si="3"/>
        <v>42300</v>
      </c>
      <c r="W26" s="41">
        <v>56</v>
      </c>
      <c r="X26" s="42">
        <v>41500</v>
      </c>
      <c r="Y26" s="41">
        <v>0</v>
      </c>
      <c r="Z26" s="42">
        <v>0</v>
      </c>
      <c r="AA26" s="41">
        <v>0</v>
      </c>
      <c r="AB26" s="42">
        <v>0</v>
      </c>
      <c r="AC26" s="41">
        <v>0</v>
      </c>
      <c r="AD26" s="42">
        <v>0</v>
      </c>
      <c r="AE26" s="41">
        <v>2</v>
      </c>
      <c r="AF26" s="43">
        <v>800</v>
      </c>
    </row>
    <row r="27" spans="1:32" ht="12">
      <c r="A27" s="39" t="s">
        <v>35</v>
      </c>
      <c r="B27" s="40"/>
      <c r="C27" s="41">
        <f t="shared" si="5"/>
        <v>0</v>
      </c>
      <c r="D27" s="42">
        <f t="shared" si="1"/>
        <v>0</v>
      </c>
      <c r="E27" s="41">
        <v>0</v>
      </c>
      <c r="F27" s="42">
        <v>0</v>
      </c>
      <c r="G27" s="41">
        <v>0</v>
      </c>
      <c r="H27" s="42">
        <v>0</v>
      </c>
      <c r="I27" s="41">
        <v>0</v>
      </c>
      <c r="J27" s="42">
        <v>0</v>
      </c>
      <c r="K27" s="41">
        <f t="shared" si="4"/>
        <v>0</v>
      </c>
      <c r="L27" s="42">
        <f t="shared" si="2"/>
        <v>0</v>
      </c>
      <c r="M27" s="41">
        <v>0</v>
      </c>
      <c r="N27" s="42">
        <v>0</v>
      </c>
      <c r="O27" s="41">
        <v>0</v>
      </c>
      <c r="P27" s="42">
        <v>0</v>
      </c>
      <c r="Q27" s="41">
        <v>0</v>
      </c>
      <c r="R27" s="42">
        <v>0</v>
      </c>
      <c r="S27" s="41">
        <v>0</v>
      </c>
      <c r="T27" s="42">
        <v>0</v>
      </c>
      <c r="U27" s="41">
        <f t="shared" si="6"/>
        <v>0</v>
      </c>
      <c r="V27" s="42">
        <f t="shared" si="3"/>
        <v>0</v>
      </c>
      <c r="W27" s="41">
        <v>0</v>
      </c>
      <c r="X27" s="42">
        <v>0</v>
      </c>
      <c r="Y27" s="41">
        <v>0</v>
      </c>
      <c r="Z27" s="42">
        <v>0</v>
      </c>
      <c r="AA27" s="41">
        <v>0</v>
      </c>
      <c r="AB27" s="42">
        <v>0</v>
      </c>
      <c r="AC27" s="41">
        <v>0</v>
      </c>
      <c r="AD27" s="42">
        <v>0</v>
      </c>
      <c r="AE27" s="41">
        <v>0</v>
      </c>
      <c r="AF27" s="43">
        <v>0</v>
      </c>
    </row>
    <row r="28" spans="1:32" ht="12">
      <c r="A28" s="39" t="s">
        <v>36</v>
      </c>
      <c r="B28" s="40"/>
      <c r="C28" s="41">
        <v>0</v>
      </c>
      <c r="D28" s="42">
        <f t="shared" si="1"/>
        <v>900</v>
      </c>
      <c r="E28" s="41">
        <v>180</v>
      </c>
      <c r="F28" s="42">
        <v>450</v>
      </c>
      <c r="G28" s="41">
        <v>0</v>
      </c>
      <c r="H28" s="42">
        <v>0</v>
      </c>
      <c r="I28" s="41">
        <v>2</v>
      </c>
      <c r="J28" s="42">
        <v>450</v>
      </c>
      <c r="K28" s="41">
        <f t="shared" si="4"/>
        <v>0</v>
      </c>
      <c r="L28" s="42">
        <f t="shared" si="2"/>
        <v>0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  <c r="R28" s="42">
        <v>0</v>
      </c>
      <c r="S28" s="41">
        <v>0</v>
      </c>
      <c r="T28" s="42">
        <v>0</v>
      </c>
      <c r="U28" s="41">
        <v>0</v>
      </c>
      <c r="V28" s="42">
        <f t="shared" si="3"/>
        <v>1714</v>
      </c>
      <c r="W28" s="41">
        <v>38</v>
      </c>
      <c r="X28" s="42">
        <v>1714</v>
      </c>
      <c r="Y28" s="41">
        <v>0</v>
      </c>
      <c r="Z28" s="42">
        <v>0</v>
      </c>
      <c r="AA28" s="41">
        <v>0</v>
      </c>
      <c r="AB28" s="42">
        <v>0</v>
      </c>
      <c r="AC28" s="41">
        <v>0</v>
      </c>
      <c r="AD28" s="42">
        <v>0</v>
      </c>
      <c r="AE28" s="41">
        <v>0</v>
      </c>
      <c r="AF28" s="43">
        <v>0</v>
      </c>
    </row>
    <row r="29" spans="1:32" ht="12">
      <c r="A29" s="39" t="s">
        <v>37</v>
      </c>
      <c r="B29" s="40"/>
      <c r="C29" s="41">
        <v>0</v>
      </c>
      <c r="D29" s="42">
        <f t="shared" si="1"/>
        <v>7823</v>
      </c>
      <c r="E29" s="41">
        <v>103</v>
      </c>
      <c r="F29" s="42">
        <v>398</v>
      </c>
      <c r="G29" s="41">
        <v>0</v>
      </c>
      <c r="H29" s="42">
        <v>0</v>
      </c>
      <c r="I29" s="41">
        <v>54</v>
      </c>
      <c r="J29" s="42">
        <v>7425</v>
      </c>
      <c r="K29" s="41">
        <v>0</v>
      </c>
      <c r="L29" s="42">
        <f t="shared" si="2"/>
        <v>356850</v>
      </c>
      <c r="M29" s="41">
        <v>248</v>
      </c>
      <c r="N29" s="42">
        <v>265350</v>
      </c>
      <c r="O29" s="41">
        <v>139</v>
      </c>
      <c r="P29" s="42">
        <v>91500</v>
      </c>
      <c r="Q29" s="41">
        <v>0</v>
      </c>
      <c r="R29" s="42">
        <v>0</v>
      </c>
      <c r="S29" s="41">
        <v>0</v>
      </c>
      <c r="T29" s="42">
        <v>0</v>
      </c>
      <c r="U29" s="41">
        <v>0</v>
      </c>
      <c r="V29" s="42">
        <f t="shared" si="3"/>
        <v>411290</v>
      </c>
      <c r="W29" s="41">
        <v>413</v>
      </c>
      <c r="X29" s="42">
        <v>359790</v>
      </c>
      <c r="Y29" s="41">
        <v>0</v>
      </c>
      <c r="Z29" s="42">
        <v>0</v>
      </c>
      <c r="AA29" s="41">
        <v>0</v>
      </c>
      <c r="AB29" s="42">
        <v>0</v>
      </c>
      <c r="AC29" s="41">
        <v>0</v>
      </c>
      <c r="AD29" s="42">
        <v>0</v>
      </c>
      <c r="AE29" s="41">
        <v>39</v>
      </c>
      <c r="AF29" s="43">
        <v>51500</v>
      </c>
    </row>
    <row r="30" spans="1:32" ht="7.5" customHeight="1">
      <c r="A30" s="39"/>
      <c r="B30" s="40"/>
      <c r="C30" s="41"/>
      <c r="D30" s="42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3"/>
    </row>
    <row r="31" spans="1:32" ht="12">
      <c r="A31" s="39" t="s">
        <v>38</v>
      </c>
      <c r="B31" s="40"/>
      <c r="C31" s="41">
        <f t="shared" si="5"/>
        <v>0</v>
      </c>
      <c r="D31" s="42">
        <f t="shared" si="1"/>
        <v>0</v>
      </c>
      <c r="E31" s="41">
        <v>0</v>
      </c>
      <c r="F31" s="42">
        <v>0</v>
      </c>
      <c r="G31" s="41">
        <v>0</v>
      </c>
      <c r="H31" s="42">
        <v>0</v>
      </c>
      <c r="I31" s="41">
        <v>0</v>
      </c>
      <c r="J31" s="42">
        <v>0</v>
      </c>
      <c r="K31" s="41">
        <f t="shared" si="4"/>
        <v>0</v>
      </c>
      <c r="L31" s="42">
        <f t="shared" si="2"/>
        <v>0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f t="shared" si="6"/>
        <v>0</v>
      </c>
      <c r="V31" s="42">
        <f t="shared" si="3"/>
        <v>0</v>
      </c>
      <c r="W31" s="41">
        <v>0</v>
      </c>
      <c r="X31" s="42">
        <v>0</v>
      </c>
      <c r="Y31" s="41">
        <v>0</v>
      </c>
      <c r="Z31" s="42">
        <v>0</v>
      </c>
      <c r="AA31" s="41">
        <v>0</v>
      </c>
      <c r="AB31" s="42">
        <v>0</v>
      </c>
      <c r="AC31" s="41">
        <v>0</v>
      </c>
      <c r="AD31" s="42">
        <v>0</v>
      </c>
      <c r="AE31" s="41">
        <v>0</v>
      </c>
      <c r="AF31" s="43">
        <v>0</v>
      </c>
    </row>
    <row r="32" spans="1:32" ht="12">
      <c r="A32" s="39" t="s">
        <v>39</v>
      </c>
      <c r="B32" s="40"/>
      <c r="C32" s="41">
        <f t="shared" si="5"/>
        <v>0</v>
      </c>
      <c r="D32" s="42">
        <f t="shared" si="1"/>
        <v>0</v>
      </c>
      <c r="E32" s="41">
        <v>0</v>
      </c>
      <c r="F32" s="42">
        <v>0</v>
      </c>
      <c r="G32" s="41">
        <v>0</v>
      </c>
      <c r="H32" s="42">
        <v>0</v>
      </c>
      <c r="I32" s="41">
        <v>0</v>
      </c>
      <c r="J32" s="42">
        <v>0</v>
      </c>
      <c r="K32" s="41">
        <f t="shared" si="4"/>
        <v>0</v>
      </c>
      <c r="L32" s="42">
        <f t="shared" si="2"/>
        <v>0</v>
      </c>
      <c r="M32" s="41">
        <v>0</v>
      </c>
      <c r="N32" s="42">
        <v>0</v>
      </c>
      <c r="O32" s="41">
        <v>0</v>
      </c>
      <c r="P32" s="42">
        <v>0</v>
      </c>
      <c r="Q32" s="41">
        <v>0</v>
      </c>
      <c r="R32" s="42">
        <v>0</v>
      </c>
      <c r="S32" s="41">
        <v>0</v>
      </c>
      <c r="T32" s="42">
        <v>0</v>
      </c>
      <c r="U32" s="41">
        <f t="shared" si="6"/>
        <v>0</v>
      </c>
      <c r="V32" s="42">
        <f t="shared" si="3"/>
        <v>0</v>
      </c>
      <c r="W32" s="41">
        <v>0</v>
      </c>
      <c r="X32" s="42">
        <v>0</v>
      </c>
      <c r="Y32" s="41">
        <v>0</v>
      </c>
      <c r="Z32" s="42">
        <v>0</v>
      </c>
      <c r="AA32" s="41">
        <v>0</v>
      </c>
      <c r="AB32" s="42">
        <v>0</v>
      </c>
      <c r="AC32" s="41">
        <v>0</v>
      </c>
      <c r="AD32" s="42">
        <v>0</v>
      </c>
      <c r="AE32" s="41">
        <v>0</v>
      </c>
      <c r="AF32" s="43">
        <v>0</v>
      </c>
    </row>
    <row r="33" spans="1:32" ht="12">
      <c r="A33" s="39" t="s">
        <v>40</v>
      </c>
      <c r="B33" s="40"/>
      <c r="C33" s="41">
        <f t="shared" si="5"/>
        <v>0</v>
      </c>
      <c r="D33" s="42">
        <f t="shared" si="1"/>
        <v>0</v>
      </c>
      <c r="E33" s="41">
        <v>0</v>
      </c>
      <c r="F33" s="42">
        <v>0</v>
      </c>
      <c r="G33" s="41">
        <v>0</v>
      </c>
      <c r="H33" s="42">
        <v>0</v>
      </c>
      <c r="I33" s="41">
        <v>0</v>
      </c>
      <c r="J33" s="42">
        <v>0</v>
      </c>
      <c r="K33" s="41">
        <f t="shared" si="4"/>
        <v>0</v>
      </c>
      <c r="L33" s="42">
        <f t="shared" si="2"/>
        <v>0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  <c r="R33" s="42">
        <v>0</v>
      </c>
      <c r="S33" s="41">
        <v>0</v>
      </c>
      <c r="T33" s="42">
        <v>0</v>
      </c>
      <c r="U33" s="41">
        <f t="shared" si="6"/>
        <v>0</v>
      </c>
      <c r="V33" s="42">
        <f t="shared" si="3"/>
        <v>0</v>
      </c>
      <c r="W33" s="41">
        <v>0</v>
      </c>
      <c r="X33" s="42">
        <v>0</v>
      </c>
      <c r="Y33" s="41">
        <v>0</v>
      </c>
      <c r="Z33" s="42">
        <v>0</v>
      </c>
      <c r="AA33" s="41">
        <v>0</v>
      </c>
      <c r="AB33" s="42">
        <v>0</v>
      </c>
      <c r="AC33" s="41">
        <v>0</v>
      </c>
      <c r="AD33" s="42">
        <v>0</v>
      </c>
      <c r="AE33" s="41">
        <v>0</v>
      </c>
      <c r="AF33" s="43">
        <v>0</v>
      </c>
    </row>
    <row r="34" spans="1:32" ht="12">
      <c r="A34" s="39" t="s">
        <v>41</v>
      </c>
      <c r="B34" s="40"/>
      <c r="C34" s="41">
        <f t="shared" si="5"/>
        <v>0</v>
      </c>
      <c r="D34" s="42">
        <f t="shared" si="1"/>
        <v>0</v>
      </c>
      <c r="E34" s="41">
        <v>0</v>
      </c>
      <c r="F34" s="42">
        <v>0</v>
      </c>
      <c r="G34" s="41">
        <v>0</v>
      </c>
      <c r="H34" s="42">
        <v>0</v>
      </c>
      <c r="I34" s="41">
        <v>0</v>
      </c>
      <c r="J34" s="42">
        <v>0</v>
      </c>
      <c r="K34" s="41">
        <f t="shared" si="4"/>
        <v>0</v>
      </c>
      <c r="L34" s="42">
        <f t="shared" si="2"/>
        <v>0</v>
      </c>
      <c r="M34" s="41">
        <v>0</v>
      </c>
      <c r="N34" s="42">
        <v>0</v>
      </c>
      <c r="O34" s="41">
        <v>0</v>
      </c>
      <c r="P34" s="42">
        <v>0</v>
      </c>
      <c r="Q34" s="41">
        <v>0</v>
      </c>
      <c r="R34" s="42">
        <v>0</v>
      </c>
      <c r="S34" s="41">
        <v>0</v>
      </c>
      <c r="T34" s="42">
        <v>0</v>
      </c>
      <c r="U34" s="41">
        <f t="shared" si="6"/>
        <v>0</v>
      </c>
      <c r="V34" s="42">
        <f t="shared" si="3"/>
        <v>0</v>
      </c>
      <c r="W34" s="41">
        <v>0</v>
      </c>
      <c r="X34" s="42">
        <v>0</v>
      </c>
      <c r="Y34" s="41">
        <v>0</v>
      </c>
      <c r="Z34" s="42">
        <v>0</v>
      </c>
      <c r="AA34" s="41">
        <v>0</v>
      </c>
      <c r="AB34" s="42">
        <v>0</v>
      </c>
      <c r="AC34" s="41">
        <v>0</v>
      </c>
      <c r="AD34" s="42">
        <v>0</v>
      </c>
      <c r="AE34" s="41">
        <v>0</v>
      </c>
      <c r="AF34" s="43">
        <v>0</v>
      </c>
    </row>
    <row r="35" spans="1:32" ht="12">
      <c r="A35" s="39" t="s">
        <v>42</v>
      </c>
      <c r="B35" s="40"/>
      <c r="C35" s="41">
        <f t="shared" si="5"/>
        <v>0</v>
      </c>
      <c r="D35" s="42">
        <f t="shared" si="1"/>
        <v>0</v>
      </c>
      <c r="E35" s="41">
        <v>0</v>
      </c>
      <c r="F35" s="42">
        <v>0</v>
      </c>
      <c r="G35" s="41">
        <v>0</v>
      </c>
      <c r="H35" s="42">
        <v>0</v>
      </c>
      <c r="I35" s="41">
        <v>0</v>
      </c>
      <c r="J35" s="42">
        <v>0</v>
      </c>
      <c r="K35" s="41">
        <f t="shared" si="4"/>
        <v>0</v>
      </c>
      <c r="L35" s="42">
        <f t="shared" si="2"/>
        <v>0</v>
      </c>
      <c r="M35" s="41">
        <v>0</v>
      </c>
      <c r="N35" s="42">
        <v>0</v>
      </c>
      <c r="O35" s="41">
        <v>0</v>
      </c>
      <c r="P35" s="42">
        <v>0</v>
      </c>
      <c r="Q35" s="41">
        <v>0</v>
      </c>
      <c r="R35" s="42">
        <v>0</v>
      </c>
      <c r="S35" s="41">
        <v>0</v>
      </c>
      <c r="T35" s="42">
        <v>0</v>
      </c>
      <c r="U35" s="41">
        <f t="shared" si="6"/>
        <v>0</v>
      </c>
      <c r="V35" s="42">
        <f t="shared" si="3"/>
        <v>0</v>
      </c>
      <c r="W35" s="41">
        <v>0</v>
      </c>
      <c r="X35" s="42">
        <v>0</v>
      </c>
      <c r="Y35" s="41">
        <v>0</v>
      </c>
      <c r="Z35" s="42">
        <v>0</v>
      </c>
      <c r="AA35" s="41">
        <v>0</v>
      </c>
      <c r="AB35" s="42">
        <v>0</v>
      </c>
      <c r="AC35" s="41">
        <v>0</v>
      </c>
      <c r="AD35" s="42">
        <v>0</v>
      </c>
      <c r="AE35" s="41">
        <v>0</v>
      </c>
      <c r="AF35" s="43">
        <v>0</v>
      </c>
    </row>
    <row r="36" spans="1:32" ht="12">
      <c r="A36" s="39" t="s">
        <v>43</v>
      </c>
      <c r="B36" s="40"/>
      <c r="C36" s="41">
        <f t="shared" si="5"/>
        <v>0</v>
      </c>
      <c r="D36" s="42">
        <f t="shared" si="1"/>
        <v>0</v>
      </c>
      <c r="E36" s="41">
        <v>0</v>
      </c>
      <c r="F36" s="42">
        <v>0</v>
      </c>
      <c r="G36" s="41">
        <v>0</v>
      </c>
      <c r="H36" s="42">
        <v>0</v>
      </c>
      <c r="I36" s="41">
        <v>0</v>
      </c>
      <c r="J36" s="42">
        <v>0</v>
      </c>
      <c r="K36" s="41">
        <f t="shared" si="4"/>
        <v>0</v>
      </c>
      <c r="L36" s="42">
        <f t="shared" si="2"/>
        <v>0</v>
      </c>
      <c r="M36" s="41">
        <v>0</v>
      </c>
      <c r="N36" s="42">
        <v>0</v>
      </c>
      <c r="O36" s="41">
        <v>0</v>
      </c>
      <c r="P36" s="42">
        <v>0</v>
      </c>
      <c r="Q36" s="41">
        <v>0</v>
      </c>
      <c r="R36" s="42">
        <v>0</v>
      </c>
      <c r="S36" s="41">
        <v>0</v>
      </c>
      <c r="T36" s="42">
        <v>0</v>
      </c>
      <c r="U36" s="41">
        <f t="shared" si="6"/>
        <v>0</v>
      </c>
      <c r="V36" s="42">
        <f t="shared" si="3"/>
        <v>0</v>
      </c>
      <c r="W36" s="41">
        <v>0</v>
      </c>
      <c r="X36" s="42">
        <v>0</v>
      </c>
      <c r="Y36" s="41">
        <v>0</v>
      </c>
      <c r="Z36" s="42">
        <v>0</v>
      </c>
      <c r="AA36" s="41">
        <v>0</v>
      </c>
      <c r="AB36" s="42">
        <v>0</v>
      </c>
      <c r="AC36" s="41">
        <v>0</v>
      </c>
      <c r="AD36" s="42">
        <v>0</v>
      </c>
      <c r="AE36" s="41">
        <v>0</v>
      </c>
      <c r="AF36" s="43">
        <v>0</v>
      </c>
    </row>
    <row r="37" spans="1:32" ht="7.5" customHeight="1" thickBot="1">
      <c r="A37" s="44"/>
      <c r="B37" s="45"/>
      <c r="C37" s="46"/>
      <c r="D37" s="47"/>
      <c r="E37" s="48"/>
      <c r="F37" s="49"/>
      <c r="G37" s="48"/>
      <c r="H37" s="49"/>
      <c r="I37" s="48"/>
      <c r="J37" s="49"/>
      <c r="K37" s="48"/>
      <c r="L37" s="49"/>
      <c r="M37" s="48"/>
      <c r="N37" s="49"/>
      <c r="O37" s="48"/>
      <c r="P37" s="49"/>
      <c r="Q37" s="48"/>
      <c r="R37" s="49"/>
      <c r="S37" s="48"/>
      <c r="T37" s="49"/>
      <c r="U37" s="48"/>
      <c r="V37" s="49"/>
      <c r="W37" s="48"/>
      <c r="X37" s="49"/>
      <c r="Y37" s="48"/>
      <c r="Z37" s="49"/>
      <c r="AA37" s="48"/>
      <c r="AB37" s="49"/>
      <c r="AC37" s="48"/>
      <c r="AD37" s="49"/>
      <c r="AE37" s="48"/>
      <c r="AF37" s="50"/>
    </row>
    <row r="38" spans="1:2" ht="12">
      <c r="A38" s="51" t="s">
        <v>44</v>
      </c>
      <c r="B38" s="52"/>
    </row>
  </sheetData>
  <sheetProtection/>
  <mergeCells count="34">
    <mergeCell ref="AD6:AD7"/>
    <mergeCell ref="AF6:AF7"/>
    <mergeCell ref="R6:R7"/>
    <mergeCell ref="T6:T7"/>
    <mergeCell ref="V6:V7"/>
    <mergeCell ref="X6:X7"/>
    <mergeCell ref="Z6:Z7"/>
    <mergeCell ref="AB6:AB7"/>
    <mergeCell ref="AA5:AB5"/>
    <mergeCell ref="AC5:AD5"/>
    <mergeCell ref="AE5:AF5"/>
    <mergeCell ref="D6:D7"/>
    <mergeCell ref="F6:F7"/>
    <mergeCell ref="H6:H7"/>
    <mergeCell ref="J6:J7"/>
    <mergeCell ref="L6:L7"/>
    <mergeCell ref="N6:N7"/>
    <mergeCell ref="P6:P7"/>
    <mergeCell ref="O5:P5"/>
    <mergeCell ref="Q5:R5"/>
    <mergeCell ref="S5:T5"/>
    <mergeCell ref="U5:V5"/>
    <mergeCell ref="W5:X5"/>
    <mergeCell ref="Y5:Z5"/>
    <mergeCell ref="A4:B7"/>
    <mergeCell ref="C4:J4"/>
    <mergeCell ref="K4:T4"/>
    <mergeCell ref="U4:AF4"/>
    <mergeCell ref="C5:D5"/>
    <mergeCell ref="E5:F5"/>
    <mergeCell ref="G5:H5"/>
    <mergeCell ref="I5:J5"/>
    <mergeCell ref="K5:L5"/>
    <mergeCell ref="M5:N5"/>
  </mergeCells>
  <printOptions/>
  <pageMargins left="0.787" right="0.787" top="0.984" bottom="0.984" header="0.512" footer="0.512"/>
  <pageSetup orientation="landscape" paperSize="9" scale="8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D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" customWidth="1"/>
    <col min="2" max="2" width="1.75390625" style="32" customWidth="1"/>
    <col min="3" max="3" width="5.75390625" style="32" customWidth="1"/>
    <col min="4" max="4" width="12.75390625" style="32" customWidth="1"/>
    <col min="5" max="5" width="5.75390625" style="32" customWidth="1"/>
    <col min="6" max="6" width="12.75390625" style="32" customWidth="1"/>
    <col min="7" max="7" width="5.75390625" style="32" customWidth="1"/>
    <col min="8" max="8" width="12.75390625" style="32" customWidth="1"/>
    <col min="9" max="9" width="5.75390625" style="32" customWidth="1"/>
    <col min="10" max="10" width="12.75390625" style="32" customWidth="1"/>
    <col min="11" max="11" width="5.875" style="32" customWidth="1"/>
    <col min="12" max="12" width="12.75390625" style="32" customWidth="1"/>
    <col min="13" max="13" width="5.75390625" style="32" customWidth="1"/>
    <col min="14" max="14" width="12.75390625" style="32" customWidth="1"/>
    <col min="15" max="15" width="5.75390625" style="32" customWidth="1"/>
    <col min="16" max="16" width="12.75390625" style="32" customWidth="1"/>
    <col min="17" max="17" width="5.75390625" style="32" customWidth="1"/>
    <col min="18" max="18" width="12.75390625" style="32" customWidth="1"/>
    <col min="19" max="19" width="5.75390625" style="32" customWidth="1"/>
    <col min="20" max="20" width="12.75390625" style="32" customWidth="1"/>
    <col min="21" max="21" width="5.75390625" style="32" customWidth="1"/>
    <col min="22" max="22" width="12.75390625" style="32" customWidth="1"/>
    <col min="23" max="23" width="5.75390625" style="32" customWidth="1"/>
    <col min="24" max="24" width="12.75390625" style="32" customWidth="1"/>
    <col min="25" max="25" width="5.75390625" style="32" customWidth="1"/>
    <col min="26" max="26" width="12.75390625" style="32" customWidth="1"/>
    <col min="27" max="27" width="5.75390625" style="32" customWidth="1"/>
    <col min="28" max="28" width="12.75390625" style="32" customWidth="1"/>
    <col min="29" max="29" width="5.75390625" style="32" customWidth="1"/>
    <col min="30" max="30" width="12.75390625" style="32" customWidth="1"/>
    <col min="31" max="16384" width="9.125" style="32" customWidth="1"/>
  </cols>
  <sheetData>
    <row r="1" s="1" customFormat="1" ht="12"/>
    <row r="2" spans="1:30" s="1" customFormat="1" ht="16.5" customHeight="1">
      <c r="A2" s="5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 t="s">
        <v>46</v>
      </c>
    </row>
    <row r="3" s="1" customFormat="1" ht="12.75" thickBot="1"/>
    <row r="4" spans="1:30" s="1" customFormat="1" ht="16.5" customHeight="1">
      <c r="A4" s="5" t="s">
        <v>47</v>
      </c>
      <c r="B4" s="6"/>
      <c r="C4" s="7" t="s">
        <v>48</v>
      </c>
      <c r="D4" s="8"/>
      <c r="E4" s="8"/>
      <c r="F4" s="8"/>
      <c r="G4" s="8"/>
      <c r="H4" s="8"/>
      <c r="I4" s="8"/>
      <c r="J4" s="8"/>
      <c r="K4" s="8"/>
      <c r="L4" s="9"/>
      <c r="M4" s="7" t="s">
        <v>49</v>
      </c>
      <c r="N4" s="8"/>
      <c r="O4" s="8"/>
      <c r="P4" s="8"/>
      <c r="Q4" s="8"/>
      <c r="R4" s="9"/>
      <c r="S4" s="7" t="s">
        <v>50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1" customFormat="1" ht="12">
      <c r="A5" s="11"/>
      <c r="B5" s="12"/>
      <c r="C5" s="13" t="s">
        <v>6</v>
      </c>
      <c r="D5" s="14"/>
      <c r="E5" s="13" t="s">
        <v>51</v>
      </c>
      <c r="F5" s="15"/>
      <c r="G5" s="13" t="s">
        <v>52</v>
      </c>
      <c r="H5" s="14"/>
      <c r="I5" s="15" t="s">
        <v>53</v>
      </c>
      <c r="J5" s="14"/>
      <c r="K5" s="13" t="s">
        <v>9</v>
      </c>
      <c r="L5" s="15"/>
      <c r="M5" s="13" t="s">
        <v>6</v>
      </c>
      <c r="N5" s="14"/>
      <c r="O5" s="13" t="s">
        <v>53</v>
      </c>
      <c r="P5" s="14"/>
      <c r="Q5" s="15" t="s">
        <v>54</v>
      </c>
      <c r="R5" s="14"/>
      <c r="S5" s="13" t="s">
        <v>6</v>
      </c>
      <c r="T5" s="14"/>
      <c r="U5" s="13" t="s">
        <v>55</v>
      </c>
      <c r="V5" s="14"/>
      <c r="W5" s="13" t="s">
        <v>56</v>
      </c>
      <c r="X5" s="14"/>
      <c r="Y5" s="13" t="s">
        <v>57</v>
      </c>
      <c r="Z5" s="14"/>
      <c r="AA5" s="13" t="s">
        <v>58</v>
      </c>
      <c r="AB5" s="14"/>
      <c r="AC5" s="15" t="s">
        <v>54</v>
      </c>
      <c r="AD5" s="15"/>
    </row>
    <row r="6" spans="1:30" s="1" customFormat="1" ht="12">
      <c r="A6" s="11"/>
      <c r="B6" s="12"/>
      <c r="C6" s="54" t="s">
        <v>59</v>
      </c>
      <c r="D6" s="17" t="s">
        <v>60</v>
      </c>
      <c r="E6" s="54" t="s">
        <v>59</v>
      </c>
      <c r="F6" s="18" t="s">
        <v>60</v>
      </c>
      <c r="G6" s="55" t="s">
        <v>59</v>
      </c>
      <c r="H6" s="18" t="s">
        <v>60</v>
      </c>
      <c r="I6" s="55" t="s">
        <v>59</v>
      </c>
      <c r="J6" s="18" t="s">
        <v>60</v>
      </c>
      <c r="K6" s="54" t="s">
        <v>59</v>
      </c>
      <c r="L6" s="18" t="s">
        <v>60</v>
      </c>
      <c r="M6" s="55" t="s">
        <v>59</v>
      </c>
      <c r="N6" s="18" t="s">
        <v>60</v>
      </c>
      <c r="O6" s="54" t="s">
        <v>59</v>
      </c>
      <c r="P6" s="18" t="s">
        <v>60</v>
      </c>
      <c r="Q6" s="55" t="s">
        <v>59</v>
      </c>
      <c r="R6" s="18" t="s">
        <v>60</v>
      </c>
      <c r="S6" s="54" t="s">
        <v>59</v>
      </c>
      <c r="T6" s="18" t="s">
        <v>60</v>
      </c>
      <c r="U6" s="54" t="s">
        <v>59</v>
      </c>
      <c r="V6" s="18" t="s">
        <v>60</v>
      </c>
      <c r="W6" s="54" t="s">
        <v>59</v>
      </c>
      <c r="X6" s="18" t="s">
        <v>60</v>
      </c>
      <c r="Y6" s="54" t="s">
        <v>59</v>
      </c>
      <c r="Z6" s="18" t="s">
        <v>60</v>
      </c>
      <c r="AA6" s="54" t="s">
        <v>59</v>
      </c>
      <c r="AB6" s="18" t="s">
        <v>60</v>
      </c>
      <c r="AC6" s="55" t="s">
        <v>59</v>
      </c>
      <c r="AD6" s="19" t="s">
        <v>60</v>
      </c>
    </row>
    <row r="7" spans="1:30" s="1" customFormat="1" ht="12">
      <c r="A7" s="20"/>
      <c r="B7" s="21"/>
      <c r="C7" s="56" t="s">
        <v>61</v>
      </c>
      <c r="D7" s="23"/>
      <c r="E7" s="56" t="s">
        <v>61</v>
      </c>
      <c r="F7" s="23"/>
      <c r="G7" s="57" t="s">
        <v>61</v>
      </c>
      <c r="H7" s="23"/>
      <c r="I7" s="57" t="s">
        <v>61</v>
      </c>
      <c r="J7" s="23"/>
      <c r="K7" s="56" t="s">
        <v>61</v>
      </c>
      <c r="L7" s="23"/>
      <c r="M7" s="57" t="s">
        <v>61</v>
      </c>
      <c r="N7" s="23"/>
      <c r="O7" s="56" t="s">
        <v>61</v>
      </c>
      <c r="P7" s="23"/>
      <c r="Q7" s="57" t="s">
        <v>61</v>
      </c>
      <c r="R7" s="23"/>
      <c r="S7" s="56" t="s">
        <v>61</v>
      </c>
      <c r="T7" s="23"/>
      <c r="U7" s="56" t="s">
        <v>61</v>
      </c>
      <c r="V7" s="23"/>
      <c r="W7" s="56" t="s">
        <v>61</v>
      </c>
      <c r="X7" s="23"/>
      <c r="Y7" s="56" t="s">
        <v>61</v>
      </c>
      <c r="Z7" s="23"/>
      <c r="AA7" s="56" t="s">
        <v>61</v>
      </c>
      <c r="AB7" s="23"/>
      <c r="AC7" s="57" t="s">
        <v>61</v>
      </c>
      <c r="AD7" s="24"/>
    </row>
    <row r="8" spans="1:30" ht="12" customHeight="1">
      <c r="A8" s="25"/>
      <c r="B8" s="26"/>
      <c r="C8" s="27"/>
      <c r="D8" s="28" t="s">
        <v>20</v>
      </c>
      <c r="E8" s="28"/>
      <c r="F8" s="28" t="s">
        <v>20</v>
      </c>
      <c r="G8" s="28"/>
      <c r="H8" s="28" t="s">
        <v>20</v>
      </c>
      <c r="I8" s="28"/>
      <c r="J8" s="28" t="s">
        <v>20</v>
      </c>
      <c r="K8" s="28"/>
      <c r="L8" s="28" t="s">
        <v>20</v>
      </c>
      <c r="M8" s="28"/>
      <c r="N8" s="28" t="s">
        <v>20</v>
      </c>
      <c r="O8" s="28"/>
      <c r="P8" s="28" t="s">
        <v>20</v>
      </c>
      <c r="Q8" s="28"/>
      <c r="R8" s="28" t="s">
        <v>20</v>
      </c>
      <c r="S8" s="28"/>
      <c r="T8" s="28" t="s">
        <v>20</v>
      </c>
      <c r="U8" s="28"/>
      <c r="V8" s="28"/>
      <c r="W8" s="28"/>
      <c r="X8" s="28" t="s">
        <v>20</v>
      </c>
      <c r="Y8" s="28"/>
      <c r="Z8" s="28" t="s">
        <v>20</v>
      </c>
      <c r="AA8" s="28"/>
      <c r="AB8" s="28" t="s">
        <v>20</v>
      </c>
      <c r="AC8" s="28"/>
      <c r="AD8" s="29" t="s">
        <v>20</v>
      </c>
    </row>
    <row r="9" spans="1:30" s="38" customFormat="1" ht="12">
      <c r="A9" s="33" t="s">
        <v>62</v>
      </c>
      <c r="B9" s="34"/>
      <c r="C9" s="35">
        <f>SUM(C11:C36)</f>
        <v>0</v>
      </c>
      <c r="D9" s="36">
        <f>SUM(D11:D36)</f>
        <v>4770</v>
      </c>
      <c r="E9" s="36">
        <f aca="true" t="shared" si="0" ref="E9:AD9">SUM(E11:E36)</f>
        <v>1</v>
      </c>
      <c r="F9" s="36">
        <f t="shared" si="0"/>
        <v>20</v>
      </c>
      <c r="G9" s="36">
        <f t="shared" si="0"/>
        <v>8</v>
      </c>
      <c r="H9" s="36">
        <f t="shared" si="0"/>
        <v>4400</v>
      </c>
      <c r="I9" s="36">
        <f t="shared" si="0"/>
        <v>1</v>
      </c>
      <c r="J9" s="36">
        <f t="shared" si="0"/>
        <v>350</v>
      </c>
      <c r="K9" s="36">
        <f t="shared" si="0"/>
        <v>0</v>
      </c>
      <c r="L9" s="36">
        <f t="shared" si="0"/>
        <v>0</v>
      </c>
      <c r="M9" s="36">
        <f>O9+Q9</f>
        <v>0</v>
      </c>
      <c r="N9" s="36">
        <f>P9+R9</f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>SUM(S11:S36)</f>
        <v>0</v>
      </c>
      <c r="T9" s="36">
        <f>SUM(T11:T36)</f>
        <v>36200</v>
      </c>
      <c r="U9" s="36">
        <f t="shared" si="0"/>
        <v>2</v>
      </c>
      <c r="V9" s="36">
        <f t="shared" si="0"/>
        <v>11900</v>
      </c>
      <c r="W9" s="36">
        <f t="shared" si="0"/>
        <v>0</v>
      </c>
      <c r="X9" s="36">
        <f t="shared" si="0"/>
        <v>0</v>
      </c>
      <c r="Y9" s="36">
        <f t="shared" si="0"/>
        <v>2</v>
      </c>
      <c r="Z9" s="36">
        <f t="shared" si="0"/>
        <v>13800</v>
      </c>
      <c r="AA9" s="36">
        <f t="shared" si="0"/>
        <v>0</v>
      </c>
      <c r="AB9" s="36">
        <f t="shared" si="0"/>
        <v>0</v>
      </c>
      <c r="AC9" s="36">
        <f t="shared" si="0"/>
        <v>2</v>
      </c>
      <c r="AD9" s="35">
        <f t="shared" si="0"/>
        <v>10500</v>
      </c>
    </row>
    <row r="10" spans="1:30" ht="7.5" customHeight="1">
      <c r="A10" s="39"/>
      <c r="B10" s="40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1"/>
    </row>
    <row r="11" spans="1:30" ht="12">
      <c r="A11" s="39" t="s">
        <v>63</v>
      </c>
      <c r="B11" s="40"/>
      <c r="C11" s="41">
        <f>E11+G11+I11+K11</f>
        <v>0</v>
      </c>
      <c r="D11" s="42">
        <f>F11+H11+J11+L11</f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f aca="true" t="shared" si="1" ref="M11:N26">O11+Q11</f>
        <v>0</v>
      </c>
      <c r="N11" s="42">
        <f t="shared" si="1"/>
        <v>0</v>
      </c>
      <c r="O11" s="42">
        <v>0</v>
      </c>
      <c r="P11" s="42">
        <v>0</v>
      </c>
      <c r="Q11" s="42">
        <v>0</v>
      </c>
      <c r="R11" s="42">
        <v>0</v>
      </c>
      <c r="S11" s="42">
        <f>U11+W11+Y11+AA11+AC11</f>
        <v>0</v>
      </c>
      <c r="T11" s="42">
        <f>V11+X11+Z11+AB11+AD11</f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1">
        <v>0</v>
      </c>
    </row>
    <row r="12" spans="1:30" ht="12">
      <c r="A12" s="39" t="s">
        <v>64</v>
      </c>
      <c r="B12" s="40"/>
      <c r="C12" s="41">
        <v>0</v>
      </c>
      <c r="D12" s="42">
        <f aca="true" t="shared" si="2" ref="D12:D36">F12+H12+J12+L12</f>
        <v>4400</v>
      </c>
      <c r="E12" s="42">
        <v>0</v>
      </c>
      <c r="F12" s="42">
        <v>0</v>
      </c>
      <c r="G12" s="42">
        <v>8</v>
      </c>
      <c r="H12" s="42">
        <v>4400</v>
      </c>
      <c r="I12" s="42">
        <v>0</v>
      </c>
      <c r="J12" s="42">
        <v>0</v>
      </c>
      <c r="K12" s="42">
        <v>0</v>
      </c>
      <c r="L12" s="42">
        <v>0</v>
      </c>
      <c r="M12" s="42">
        <f t="shared" si="1"/>
        <v>0</v>
      </c>
      <c r="N12" s="42">
        <f t="shared" si="1"/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f aca="true" t="shared" si="3" ref="T12:T36">V12+X12+Z12+AB12+AD12</f>
        <v>36200</v>
      </c>
      <c r="U12" s="42">
        <v>2</v>
      </c>
      <c r="V12" s="42">
        <v>11900</v>
      </c>
      <c r="W12" s="42">
        <v>0</v>
      </c>
      <c r="X12" s="42">
        <v>0</v>
      </c>
      <c r="Y12" s="42">
        <v>2</v>
      </c>
      <c r="Z12" s="42">
        <v>13800</v>
      </c>
      <c r="AA12" s="42">
        <v>0</v>
      </c>
      <c r="AB12" s="42">
        <v>0</v>
      </c>
      <c r="AC12" s="42">
        <v>2</v>
      </c>
      <c r="AD12" s="41">
        <v>10500</v>
      </c>
    </row>
    <row r="13" spans="1:30" ht="12">
      <c r="A13" s="39" t="s">
        <v>65</v>
      </c>
      <c r="B13" s="40"/>
      <c r="C13" s="41">
        <f aca="true" t="shared" si="4" ref="C13:C36">E13+G13+I13+K13</f>
        <v>0</v>
      </c>
      <c r="D13" s="42">
        <f t="shared" si="2"/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f t="shared" si="1"/>
        <v>0</v>
      </c>
      <c r="N13" s="42">
        <f t="shared" si="1"/>
        <v>0</v>
      </c>
      <c r="O13" s="42">
        <v>0</v>
      </c>
      <c r="P13" s="42">
        <v>0</v>
      </c>
      <c r="Q13" s="42">
        <v>0</v>
      </c>
      <c r="R13" s="42">
        <v>0</v>
      </c>
      <c r="S13" s="42">
        <f aca="true" t="shared" si="5" ref="S13:S36">U13+W13+Y13+AA13+AC13</f>
        <v>0</v>
      </c>
      <c r="T13" s="42">
        <f t="shared" si="3"/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1">
        <v>0</v>
      </c>
    </row>
    <row r="14" spans="1:30" ht="12">
      <c r="A14" s="39" t="s">
        <v>66</v>
      </c>
      <c r="B14" s="40"/>
      <c r="C14" s="41">
        <f t="shared" si="4"/>
        <v>0</v>
      </c>
      <c r="D14" s="42">
        <f t="shared" si="2"/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f t="shared" si="1"/>
        <v>0</v>
      </c>
      <c r="N14" s="42">
        <f t="shared" si="1"/>
        <v>0</v>
      </c>
      <c r="O14" s="42">
        <v>0</v>
      </c>
      <c r="P14" s="42">
        <v>0</v>
      </c>
      <c r="Q14" s="42">
        <v>0</v>
      </c>
      <c r="R14" s="42">
        <v>0</v>
      </c>
      <c r="S14" s="42">
        <f t="shared" si="5"/>
        <v>0</v>
      </c>
      <c r="T14" s="42">
        <f t="shared" si="3"/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1">
        <v>0</v>
      </c>
    </row>
    <row r="15" spans="1:30" ht="12">
      <c r="A15" s="39" t="s">
        <v>67</v>
      </c>
      <c r="B15" s="40"/>
      <c r="C15" s="41">
        <f t="shared" si="4"/>
        <v>0</v>
      </c>
      <c r="D15" s="42">
        <f t="shared" si="2"/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f t="shared" si="1"/>
        <v>0</v>
      </c>
      <c r="N15" s="42">
        <f t="shared" si="1"/>
        <v>0</v>
      </c>
      <c r="O15" s="42">
        <v>0</v>
      </c>
      <c r="P15" s="42">
        <v>0</v>
      </c>
      <c r="Q15" s="42">
        <v>0</v>
      </c>
      <c r="R15" s="42">
        <v>0</v>
      </c>
      <c r="S15" s="42">
        <f t="shared" si="5"/>
        <v>0</v>
      </c>
      <c r="T15" s="42">
        <f t="shared" si="3"/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1">
        <v>0</v>
      </c>
    </row>
    <row r="16" spans="1:30" ht="12">
      <c r="A16" s="39" t="s">
        <v>68</v>
      </c>
      <c r="B16" s="40"/>
      <c r="C16" s="41">
        <f t="shared" si="4"/>
        <v>0</v>
      </c>
      <c r="D16" s="42">
        <f t="shared" si="2"/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f t="shared" si="1"/>
        <v>0</v>
      </c>
      <c r="N16" s="42">
        <f t="shared" si="1"/>
        <v>0</v>
      </c>
      <c r="O16" s="42">
        <v>0</v>
      </c>
      <c r="P16" s="42">
        <v>0</v>
      </c>
      <c r="Q16" s="42">
        <v>0</v>
      </c>
      <c r="R16" s="42">
        <v>0</v>
      </c>
      <c r="S16" s="42">
        <f t="shared" si="5"/>
        <v>0</v>
      </c>
      <c r="T16" s="42">
        <f t="shared" si="3"/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1">
        <v>0</v>
      </c>
    </row>
    <row r="17" spans="1:30" ht="7.5" customHeight="1">
      <c r="A17" s="39"/>
      <c r="B17" s="40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1"/>
    </row>
    <row r="18" spans="1:30" ht="12">
      <c r="A18" s="39" t="s">
        <v>69</v>
      </c>
      <c r="B18" s="40"/>
      <c r="C18" s="41">
        <f t="shared" si="4"/>
        <v>0</v>
      </c>
      <c r="D18" s="42">
        <f t="shared" si="2"/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f aca="true" t="shared" si="6" ref="M18:N36">O18+Q18</f>
        <v>0</v>
      </c>
      <c r="N18" s="42">
        <f t="shared" si="1"/>
        <v>0</v>
      </c>
      <c r="O18" s="42">
        <v>0</v>
      </c>
      <c r="P18" s="42">
        <v>0</v>
      </c>
      <c r="Q18" s="42">
        <v>0</v>
      </c>
      <c r="R18" s="42">
        <v>0</v>
      </c>
      <c r="S18" s="42">
        <f t="shared" si="5"/>
        <v>0</v>
      </c>
      <c r="T18" s="42">
        <f t="shared" si="3"/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1">
        <v>0</v>
      </c>
    </row>
    <row r="19" spans="1:30" ht="12">
      <c r="A19" s="39" t="s">
        <v>70</v>
      </c>
      <c r="B19" s="40"/>
      <c r="C19" s="41">
        <f t="shared" si="4"/>
        <v>0</v>
      </c>
      <c r="D19" s="42">
        <f t="shared" si="2"/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f t="shared" si="6"/>
        <v>0</v>
      </c>
      <c r="N19" s="42">
        <f t="shared" si="1"/>
        <v>0</v>
      </c>
      <c r="O19" s="42">
        <v>0</v>
      </c>
      <c r="P19" s="42">
        <v>0</v>
      </c>
      <c r="Q19" s="42">
        <v>0</v>
      </c>
      <c r="R19" s="42">
        <v>0</v>
      </c>
      <c r="S19" s="42">
        <f t="shared" si="5"/>
        <v>0</v>
      </c>
      <c r="T19" s="42">
        <f t="shared" si="3"/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1">
        <v>0</v>
      </c>
    </row>
    <row r="20" spans="1:30" ht="12">
      <c r="A20" s="39" t="s">
        <v>71</v>
      </c>
      <c r="B20" s="40"/>
      <c r="C20" s="41">
        <f t="shared" si="4"/>
        <v>0</v>
      </c>
      <c r="D20" s="42">
        <f t="shared" si="2"/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f t="shared" si="6"/>
        <v>0</v>
      </c>
      <c r="N20" s="42">
        <f t="shared" si="1"/>
        <v>0</v>
      </c>
      <c r="O20" s="42">
        <v>0</v>
      </c>
      <c r="P20" s="42">
        <v>0</v>
      </c>
      <c r="Q20" s="42">
        <v>0</v>
      </c>
      <c r="R20" s="42">
        <v>0</v>
      </c>
      <c r="S20" s="42">
        <f t="shared" si="5"/>
        <v>0</v>
      </c>
      <c r="T20" s="42">
        <f t="shared" si="3"/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1">
        <v>0</v>
      </c>
    </row>
    <row r="21" spans="1:30" ht="12">
      <c r="A21" s="39" t="s">
        <v>72</v>
      </c>
      <c r="B21" s="40"/>
      <c r="C21" s="41">
        <f t="shared" si="4"/>
        <v>0</v>
      </c>
      <c r="D21" s="42">
        <f t="shared" si="2"/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f t="shared" si="6"/>
        <v>0</v>
      </c>
      <c r="N21" s="42">
        <f t="shared" si="1"/>
        <v>0</v>
      </c>
      <c r="O21" s="42">
        <v>0</v>
      </c>
      <c r="P21" s="42">
        <v>0</v>
      </c>
      <c r="Q21" s="42">
        <v>0</v>
      </c>
      <c r="R21" s="42">
        <v>0</v>
      </c>
      <c r="S21" s="42">
        <f t="shared" si="5"/>
        <v>0</v>
      </c>
      <c r="T21" s="42">
        <f t="shared" si="3"/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1">
        <v>0</v>
      </c>
    </row>
    <row r="22" spans="1:30" ht="12">
      <c r="A22" s="39" t="s">
        <v>73</v>
      </c>
      <c r="B22" s="40"/>
      <c r="C22" s="41">
        <f t="shared" si="4"/>
        <v>0</v>
      </c>
      <c r="D22" s="42">
        <f t="shared" si="2"/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f t="shared" si="6"/>
        <v>0</v>
      </c>
      <c r="N22" s="42">
        <f t="shared" si="1"/>
        <v>0</v>
      </c>
      <c r="O22" s="42">
        <v>0</v>
      </c>
      <c r="P22" s="42">
        <v>0</v>
      </c>
      <c r="Q22" s="42">
        <v>0</v>
      </c>
      <c r="R22" s="42">
        <v>0</v>
      </c>
      <c r="S22" s="42">
        <f t="shared" si="5"/>
        <v>0</v>
      </c>
      <c r="T22" s="42">
        <f t="shared" si="3"/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1">
        <v>0</v>
      </c>
    </row>
    <row r="23" spans="1:30" ht="7.5" customHeight="1">
      <c r="A23" s="39"/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1"/>
    </row>
    <row r="24" spans="1:30" ht="12">
      <c r="A24" s="39" t="s">
        <v>74</v>
      </c>
      <c r="B24" s="40"/>
      <c r="C24" s="41">
        <f t="shared" si="4"/>
        <v>0</v>
      </c>
      <c r="D24" s="42">
        <f t="shared" si="2"/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f t="shared" si="6"/>
        <v>0</v>
      </c>
      <c r="N24" s="42">
        <f t="shared" si="1"/>
        <v>0</v>
      </c>
      <c r="O24" s="42">
        <v>0</v>
      </c>
      <c r="P24" s="42">
        <v>0</v>
      </c>
      <c r="Q24" s="42">
        <v>0</v>
      </c>
      <c r="R24" s="42">
        <v>0</v>
      </c>
      <c r="S24" s="42">
        <f t="shared" si="5"/>
        <v>0</v>
      </c>
      <c r="T24" s="42">
        <f t="shared" si="3"/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1">
        <v>0</v>
      </c>
    </row>
    <row r="25" spans="1:30" ht="12">
      <c r="A25" s="39" t="s">
        <v>75</v>
      </c>
      <c r="B25" s="40"/>
      <c r="C25" s="41">
        <f t="shared" si="4"/>
        <v>0</v>
      </c>
      <c r="D25" s="42">
        <f t="shared" si="2"/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f t="shared" si="6"/>
        <v>0</v>
      </c>
      <c r="N25" s="42">
        <f t="shared" si="1"/>
        <v>0</v>
      </c>
      <c r="O25" s="42">
        <v>0</v>
      </c>
      <c r="P25" s="42">
        <v>0</v>
      </c>
      <c r="Q25" s="42">
        <v>0</v>
      </c>
      <c r="R25" s="42">
        <v>0</v>
      </c>
      <c r="S25" s="42">
        <f t="shared" si="5"/>
        <v>0</v>
      </c>
      <c r="T25" s="42">
        <f t="shared" si="3"/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1">
        <v>0</v>
      </c>
    </row>
    <row r="26" spans="1:30" ht="12">
      <c r="A26" s="39" t="s">
        <v>76</v>
      </c>
      <c r="B26" s="40"/>
      <c r="C26" s="41">
        <f t="shared" si="4"/>
        <v>0</v>
      </c>
      <c r="D26" s="42">
        <f t="shared" si="2"/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f t="shared" si="6"/>
        <v>0</v>
      </c>
      <c r="N26" s="42">
        <f t="shared" si="1"/>
        <v>0</v>
      </c>
      <c r="O26" s="42">
        <v>0</v>
      </c>
      <c r="P26" s="42">
        <v>0</v>
      </c>
      <c r="Q26" s="42">
        <v>0</v>
      </c>
      <c r="R26" s="42">
        <v>0</v>
      </c>
      <c r="S26" s="42">
        <f t="shared" si="5"/>
        <v>0</v>
      </c>
      <c r="T26" s="42">
        <f t="shared" si="3"/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1">
        <v>0</v>
      </c>
    </row>
    <row r="27" spans="1:30" ht="12">
      <c r="A27" s="39" t="s">
        <v>77</v>
      </c>
      <c r="B27" s="40"/>
      <c r="C27" s="41">
        <f t="shared" si="4"/>
        <v>0</v>
      </c>
      <c r="D27" s="42">
        <f t="shared" si="2"/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f t="shared" si="6"/>
        <v>0</v>
      </c>
      <c r="N27" s="42">
        <f t="shared" si="6"/>
        <v>0</v>
      </c>
      <c r="O27" s="42">
        <v>0</v>
      </c>
      <c r="P27" s="42">
        <v>0</v>
      </c>
      <c r="Q27" s="42">
        <v>0</v>
      </c>
      <c r="R27" s="42">
        <v>0</v>
      </c>
      <c r="S27" s="42">
        <f t="shared" si="5"/>
        <v>0</v>
      </c>
      <c r="T27" s="42">
        <f t="shared" si="3"/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1">
        <v>0</v>
      </c>
    </row>
    <row r="28" spans="1:30" ht="12">
      <c r="A28" s="39" t="s">
        <v>78</v>
      </c>
      <c r="B28" s="40"/>
      <c r="C28" s="41">
        <f t="shared" si="4"/>
        <v>0</v>
      </c>
      <c r="D28" s="42">
        <f t="shared" si="2"/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f t="shared" si="6"/>
        <v>0</v>
      </c>
      <c r="N28" s="42">
        <f t="shared" si="6"/>
        <v>0</v>
      </c>
      <c r="O28" s="42">
        <v>0</v>
      </c>
      <c r="P28" s="42">
        <v>0</v>
      </c>
      <c r="Q28" s="42">
        <v>0</v>
      </c>
      <c r="R28" s="42">
        <v>0</v>
      </c>
      <c r="S28" s="42">
        <f t="shared" si="5"/>
        <v>0</v>
      </c>
      <c r="T28" s="42">
        <f t="shared" si="3"/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1">
        <v>0</v>
      </c>
    </row>
    <row r="29" spans="1:30" ht="12">
      <c r="A29" s="39" t="s">
        <v>79</v>
      </c>
      <c r="B29" s="40"/>
      <c r="C29" s="41">
        <v>0</v>
      </c>
      <c r="D29" s="42">
        <f t="shared" si="2"/>
        <v>370</v>
      </c>
      <c r="E29" s="42">
        <v>1</v>
      </c>
      <c r="F29" s="42">
        <v>20</v>
      </c>
      <c r="G29" s="42">
        <v>0</v>
      </c>
      <c r="H29" s="42">
        <v>0</v>
      </c>
      <c r="I29" s="42">
        <v>1</v>
      </c>
      <c r="J29" s="42">
        <v>350</v>
      </c>
      <c r="K29" s="42">
        <v>0</v>
      </c>
      <c r="L29" s="42">
        <v>0</v>
      </c>
      <c r="M29" s="42">
        <f t="shared" si="6"/>
        <v>0</v>
      </c>
      <c r="N29" s="42">
        <f t="shared" si="6"/>
        <v>0</v>
      </c>
      <c r="O29" s="42">
        <v>0</v>
      </c>
      <c r="P29" s="42">
        <v>0</v>
      </c>
      <c r="Q29" s="42">
        <v>0</v>
      </c>
      <c r="R29" s="42">
        <v>0</v>
      </c>
      <c r="S29" s="42">
        <f t="shared" si="5"/>
        <v>0</v>
      </c>
      <c r="T29" s="42">
        <f t="shared" si="3"/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1">
        <v>0</v>
      </c>
    </row>
    <row r="30" spans="1:30" ht="7.5" customHeight="1">
      <c r="A30" s="39"/>
      <c r="B30" s="40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1"/>
    </row>
    <row r="31" spans="1:30" ht="12">
      <c r="A31" s="39" t="s">
        <v>80</v>
      </c>
      <c r="B31" s="40"/>
      <c r="C31" s="41">
        <f t="shared" si="4"/>
        <v>0</v>
      </c>
      <c r="D31" s="42">
        <f t="shared" si="2"/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f t="shared" si="6"/>
        <v>0</v>
      </c>
      <c r="N31" s="42">
        <f t="shared" si="6"/>
        <v>0</v>
      </c>
      <c r="O31" s="42">
        <v>0</v>
      </c>
      <c r="P31" s="42">
        <v>0</v>
      </c>
      <c r="Q31" s="42">
        <v>0</v>
      </c>
      <c r="R31" s="42">
        <v>0</v>
      </c>
      <c r="S31" s="42">
        <f t="shared" si="5"/>
        <v>0</v>
      </c>
      <c r="T31" s="42">
        <f t="shared" si="3"/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1">
        <v>0</v>
      </c>
    </row>
    <row r="32" spans="1:30" ht="12">
      <c r="A32" s="39" t="s">
        <v>81</v>
      </c>
      <c r="B32" s="40"/>
      <c r="C32" s="41">
        <f t="shared" si="4"/>
        <v>0</v>
      </c>
      <c r="D32" s="42">
        <f t="shared" si="2"/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f t="shared" si="6"/>
        <v>0</v>
      </c>
      <c r="N32" s="42">
        <f t="shared" si="6"/>
        <v>0</v>
      </c>
      <c r="O32" s="42">
        <v>0</v>
      </c>
      <c r="P32" s="42">
        <v>0</v>
      </c>
      <c r="Q32" s="42">
        <v>0</v>
      </c>
      <c r="R32" s="42">
        <v>0</v>
      </c>
      <c r="S32" s="42">
        <f t="shared" si="5"/>
        <v>0</v>
      </c>
      <c r="T32" s="42">
        <f t="shared" si="3"/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1">
        <v>0</v>
      </c>
    </row>
    <row r="33" spans="1:30" ht="12">
      <c r="A33" s="39" t="s">
        <v>82</v>
      </c>
      <c r="B33" s="40"/>
      <c r="C33" s="41">
        <f t="shared" si="4"/>
        <v>0</v>
      </c>
      <c r="D33" s="42">
        <f t="shared" si="2"/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f t="shared" si="6"/>
        <v>0</v>
      </c>
      <c r="N33" s="42">
        <f t="shared" si="6"/>
        <v>0</v>
      </c>
      <c r="O33" s="42">
        <v>0</v>
      </c>
      <c r="P33" s="42">
        <v>0</v>
      </c>
      <c r="Q33" s="42">
        <v>0</v>
      </c>
      <c r="R33" s="42">
        <v>0</v>
      </c>
      <c r="S33" s="42">
        <f t="shared" si="5"/>
        <v>0</v>
      </c>
      <c r="T33" s="42">
        <f t="shared" si="3"/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1">
        <v>0</v>
      </c>
    </row>
    <row r="34" spans="1:30" ht="12">
      <c r="A34" s="39" t="s">
        <v>83</v>
      </c>
      <c r="B34" s="40"/>
      <c r="C34" s="41">
        <f t="shared" si="4"/>
        <v>0</v>
      </c>
      <c r="D34" s="42">
        <f t="shared" si="2"/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f t="shared" si="6"/>
        <v>0</v>
      </c>
      <c r="N34" s="42">
        <f t="shared" si="6"/>
        <v>0</v>
      </c>
      <c r="O34" s="42">
        <v>0</v>
      </c>
      <c r="P34" s="42">
        <v>0</v>
      </c>
      <c r="Q34" s="42">
        <v>0</v>
      </c>
      <c r="R34" s="42">
        <v>0</v>
      </c>
      <c r="S34" s="42">
        <f t="shared" si="5"/>
        <v>0</v>
      </c>
      <c r="T34" s="42">
        <f t="shared" si="3"/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1">
        <v>0</v>
      </c>
    </row>
    <row r="35" spans="1:30" ht="12">
      <c r="A35" s="39" t="s">
        <v>84</v>
      </c>
      <c r="B35" s="40"/>
      <c r="C35" s="41">
        <f t="shared" si="4"/>
        <v>0</v>
      </c>
      <c r="D35" s="42">
        <f t="shared" si="2"/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f t="shared" si="6"/>
        <v>0</v>
      </c>
      <c r="N35" s="42">
        <f t="shared" si="6"/>
        <v>0</v>
      </c>
      <c r="O35" s="42">
        <v>0</v>
      </c>
      <c r="P35" s="42">
        <v>0</v>
      </c>
      <c r="Q35" s="42">
        <v>0</v>
      </c>
      <c r="R35" s="42">
        <v>0</v>
      </c>
      <c r="S35" s="42">
        <f t="shared" si="5"/>
        <v>0</v>
      </c>
      <c r="T35" s="42">
        <f t="shared" si="3"/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1">
        <v>0</v>
      </c>
    </row>
    <row r="36" spans="1:30" ht="12">
      <c r="A36" s="39" t="s">
        <v>85</v>
      </c>
      <c r="B36" s="40"/>
      <c r="C36" s="41">
        <f t="shared" si="4"/>
        <v>0</v>
      </c>
      <c r="D36" s="42">
        <f t="shared" si="2"/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f t="shared" si="6"/>
        <v>0</v>
      </c>
      <c r="N36" s="42">
        <f t="shared" si="6"/>
        <v>0</v>
      </c>
      <c r="O36" s="42">
        <v>0</v>
      </c>
      <c r="P36" s="42">
        <v>0</v>
      </c>
      <c r="Q36" s="42">
        <v>0</v>
      </c>
      <c r="R36" s="42">
        <v>0</v>
      </c>
      <c r="S36" s="42">
        <f t="shared" si="5"/>
        <v>0</v>
      </c>
      <c r="T36" s="42">
        <f t="shared" si="3"/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1">
        <v>0</v>
      </c>
    </row>
    <row r="37" spans="1:30" ht="7.5" customHeight="1" thickBot="1">
      <c r="A37" s="44"/>
      <c r="B37" s="45"/>
      <c r="C37" s="46"/>
      <c r="D37" s="4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8"/>
    </row>
    <row r="38" spans="1:2" ht="12">
      <c r="A38" s="51" t="s">
        <v>86</v>
      </c>
      <c r="B38" s="52"/>
    </row>
  </sheetData>
  <sheetProtection/>
  <mergeCells count="32">
    <mergeCell ref="T6:T7"/>
    <mergeCell ref="V6:V7"/>
    <mergeCell ref="X6:X7"/>
    <mergeCell ref="Z6:Z7"/>
    <mergeCell ref="AB6:AB7"/>
    <mergeCell ref="AD6:AD7"/>
    <mergeCell ref="AA5:AB5"/>
    <mergeCell ref="AC5:AD5"/>
    <mergeCell ref="D6:D7"/>
    <mergeCell ref="F6:F7"/>
    <mergeCell ref="H6:H7"/>
    <mergeCell ref="J6:J7"/>
    <mergeCell ref="L6:L7"/>
    <mergeCell ref="N6:N7"/>
    <mergeCell ref="P6:P7"/>
    <mergeCell ref="R6:R7"/>
    <mergeCell ref="O5:P5"/>
    <mergeCell ref="Q5:R5"/>
    <mergeCell ref="S5:T5"/>
    <mergeCell ref="U5:V5"/>
    <mergeCell ref="W5:X5"/>
    <mergeCell ref="Y5:Z5"/>
    <mergeCell ref="A4:B7"/>
    <mergeCell ref="C4:L4"/>
    <mergeCell ref="M4:R4"/>
    <mergeCell ref="S4:AD4"/>
    <mergeCell ref="C5:D5"/>
    <mergeCell ref="E5:F5"/>
    <mergeCell ref="G5:H5"/>
    <mergeCell ref="I5:J5"/>
    <mergeCell ref="K5:L5"/>
    <mergeCell ref="M5:N5"/>
  </mergeCells>
  <printOptions/>
  <pageMargins left="0.787" right="0.787" top="0.984" bottom="0.984" header="0.512" footer="0.512"/>
  <pageSetup orientation="landscape" paperSize="9" scale="8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B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" customWidth="1"/>
    <col min="2" max="2" width="1.75390625" style="32" customWidth="1"/>
    <col min="3" max="3" width="7.75390625" style="32" customWidth="1"/>
    <col min="4" max="4" width="12.75390625" style="32" customWidth="1"/>
    <col min="5" max="5" width="7.75390625" style="32" customWidth="1"/>
    <col min="6" max="6" width="12.75390625" style="32" customWidth="1"/>
    <col min="7" max="7" width="5.75390625" style="32" customWidth="1"/>
    <col min="8" max="8" width="12.75390625" style="32" customWidth="1"/>
    <col min="9" max="9" width="5.75390625" style="32" customWidth="1"/>
    <col min="10" max="10" width="12.75390625" style="32" customWidth="1"/>
    <col min="11" max="11" width="5.875" style="32" customWidth="1"/>
    <col min="12" max="12" width="12.75390625" style="32" customWidth="1"/>
    <col min="13" max="13" width="5.75390625" style="32" customWidth="1"/>
    <col min="14" max="14" width="12.75390625" style="32" customWidth="1"/>
    <col min="15" max="15" width="5.75390625" style="32" customWidth="1"/>
    <col min="16" max="16" width="12.75390625" style="32" customWidth="1"/>
    <col min="17" max="17" width="5.75390625" style="32" customWidth="1"/>
    <col min="18" max="18" width="12.75390625" style="32" customWidth="1"/>
    <col min="19" max="19" width="5.75390625" style="32" customWidth="1"/>
    <col min="20" max="20" width="12.75390625" style="32" customWidth="1"/>
    <col min="21" max="21" width="5.75390625" style="32" customWidth="1"/>
    <col min="22" max="22" width="12.75390625" style="32" customWidth="1"/>
    <col min="23" max="23" width="5.75390625" style="32" customWidth="1"/>
    <col min="24" max="24" width="12.75390625" style="32" customWidth="1"/>
    <col min="25" max="25" width="5.75390625" style="32" customWidth="1"/>
    <col min="26" max="26" width="12.75390625" style="32" customWidth="1"/>
    <col min="27" max="27" width="5.75390625" style="32" customWidth="1"/>
    <col min="28" max="28" width="12.75390625" style="32" customWidth="1"/>
    <col min="29" max="16384" width="9.125" style="32" customWidth="1"/>
  </cols>
  <sheetData>
    <row r="1" s="1" customFormat="1" ht="12"/>
    <row r="2" spans="1:28" s="1" customFormat="1" ht="16.5" customHeight="1">
      <c r="A2" s="5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46</v>
      </c>
    </row>
    <row r="3" s="1" customFormat="1" ht="12.75" thickBot="1"/>
    <row r="4" spans="1:28" s="1" customFormat="1" ht="16.5" customHeight="1">
      <c r="A4" s="5" t="s">
        <v>47</v>
      </c>
      <c r="B4" s="6"/>
      <c r="C4" s="7" t="s">
        <v>88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7" t="s">
        <v>89</v>
      </c>
      <c r="R4" s="8"/>
      <c r="S4" s="8"/>
      <c r="T4" s="8"/>
      <c r="U4" s="8"/>
      <c r="V4" s="8"/>
      <c r="W4" s="8"/>
      <c r="X4" s="9"/>
      <c r="Y4" s="7" t="s">
        <v>54</v>
      </c>
      <c r="Z4" s="8"/>
      <c r="AA4" s="8"/>
      <c r="AB4" s="8"/>
    </row>
    <row r="5" spans="1:28" s="1" customFormat="1" ht="12" customHeight="1">
      <c r="A5" s="11"/>
      <c r="B5" s="12"/>
      <c r="C5" s="13" t="s">
        <v>6</v>
      </c>
      <c r="D5" s="14"/>
      <c r="E5" s="13" t="s">
        <v>90</v>
      </c>
      <c r="F5" s="15"/>
      <c r="G5" s="13" t="s">
        <v>91</v>
      </c>
      <c r="H5" s="14"/>
      <c r="I5" s="15" t="s">
        <v>92</v>
      </c>
      <c r="J5" s="14"/>
      <c r="K5" s="13" t="s">
        <v>93</v>
      </c>
      <c r="L5" s="15"/>
      <c r="M5" s="13" t="s">
        <v>94</v>
      </c>
      <c r="N5" s="14"/>
      <c r="O5" s="13" t="s">
        <v>95</v>
      </c>
      <c r="P5" s="14"/>
      <c r="Q5" s="15" t="s">
        <v>6</v>
      </c>
      <c r="R5" s="14"/>
      <c r="S5" s="13" t="s">
        <v>96</v>
      </c>
      <c r="T5" s="14"/>
      <c r="U5" s="13" t="s">
        <v>97</v>
      </c>
      <c r="V5" s="14"/>
      <c r="W5" s="13" t="s">
        <v>9</v>
      </c>
      <c r="X5" s="14"/>
      <c r="Y5" s="13" t="s">
        <v>6</v>
      </c>
      <c r="Z5" s="15"/>
      <c r="AA5" s="13" t="s">
        <v>98</v>
      </c>
      <c r="AB5" s="15"/>
    </row>
    <row r="6" spans="1:28" s="1" customFormat="1" ht="12">
      <c r="A6" s="11"/>
      <c r="B6" s="12"/>
      <c r="C6" s="54" t="s">
        <v>59</v>
      </c>
      <c r="D6" s="17" t="s">
        <v>60</v>
      </c>
      <c r="E6" s="54" t="s">
        <v>59</v>
      </c>
      <c r="F6" s="18" t="s">
        <v>60</v>
      </c>
      <c r="G6" s="55" t="s">
        <v>59</v>
      </c>
      <c r="H6" s="18" t="s">
        <v>60</v>
      </c>
      <c r="I6" s="55" t="s">
        <v>59</v>
      </c>
      <c r="J6" s="18" t="s">
        <v>60</v>
      </c>
      <c r="K6" s="54" t="s">
        <v>59</v>
      </c>
      <c r="L6" s="18" t="s">
        <v>60</v>
      </c>
      <c r="M6" s="55" t="s">
        <v>59</v>
      </c>
      <c r="N6" s="18" t="s">
        <v>60</v>
      </c>
      <c r="O6" s="54" t="s">
        <v>59</v>
      </c>
      <c r="P6" s="18" t="s">
        <v>60</v>
      </c>
      <c r="Q6" s="55" t="s">
        <v>59</v>
      </c>
      <c r="R6" s="18" t="s">
        <v>60</v>
      </c>
      <c r="S6" s="54" t="s">
        <v>59</v>
      </c>
      <c r="T6" s="18" t="s">
        <v>60</v>
      </c>
      <c r="U6" s="54" t="s">
        <v>59</v>
      </c>
      <c r="V6" s="18" t="s">
        <v>60</v>
      </c>
      <c r="W6" s="54" t="s">
        <v>59</v>
      </c>
      <c r="X6" s="18" t="s">
        <v>60</v>
      </c>
      <c r="Y6" s="55" t="s">
        <v>59</v>
      </c>
      <c r="Z6" s="19" t="s">
        <v>60</v>
      </c>
      <c r="AA6" s="54" t="s">
        <v>59</v>
      </c>
      <c r="AB6" s="19" t="s">
        <v>60</v>
      </c>
    </row>
    <row r="7" spans="1:28" s="1" customFormat="1" ht="12">
      <c r="A7" s="20"/>
      <c r="B7" s="21"/>
      <c r="C7" s="56" t="s">
        <v>61</v>
      </c>
      <c r="D7" s="23"/>
      <c r="E7" s="56" t="s">
        <v>61</v>
      </c>
      <c r="F7" s="23"/>
      <c r="G7" s="57" t="s">
        <v>61</v>
      </c>
      <c r="H7" s="23"/>
      <c r="I7" s="57" t="s">
        <v>61</v>
      </c>
      <c r="J7" s="23"/>
      <c r="K7" s="56" t="s">
        <v>61</v>
      </c>
      <c r="L7" s="23"/>
      <c r="M7" s="57" t="s">
        <v>61</v>
      </c>
      <c r="N7" s="23"/>
      <c r="O7" s="56" t="s">
        <v>61</v>
      </c>
      <c r="P7" s="23"/>
      <c r="Q7" s="57" t="s">
        <v>61</v>
      </c>
      <c r="R7" s="23"/>
      <c r="S7" s="56" t="s">
        <v>61</v>
      </c>
      <c r="T7" s="23"/>
      <c r="U7" s="56" t="s">
        <v>61</v>
      </c>
      <c r="V7" s="23"/>
      <c r="W7" s="56" t="s">
        <v>61</v>
      </c>
      <c r="X7" s="23"/>
      <c r="Y7" s="57" t="s">
        <v>61</v>
      </c>
      <c r="Z7" s="24"/>
      <c r="AA7" s="56" t="s">
        <v>61</v>
      </c>
      <c r="AB7" s="24"/>
    </row>
    <row r="8" spans="1:28" ht="12" customHeight="1">
      <c r="A8" s="25"/>
      <c r="B8" s="26"/>
      <c r="C8" s="58"/>
      <c r="D8" s="29" t="s">
        <v>20</v>
      </c>
      <c r="E8" s="28"/>
      <c r="F8" s="29" t="s">
        <v>20</v>
      </c>
      <c r="G8" s="28"/>
      <c r="H8" s="29" t="s">
        <v>20</v>
      </c>
      <c r="I8" s="28"/>
      <c r="J8" s="29" t="s">
        <v>20</v>
      </c>
      <c r="K8" s="28"/>
      <c r="L8" s="29" t="s">
        <v>20</v>
      </c>
      <c r="M8" s="28"/>
      <c r="N8" s="29" t="s">
        <v>20</v>
      </c>
      <c r="O8" s="28"/>
      <c r="P8" s="29" t="s">
        <v>20</v>
      </c>
      <c r="Q8" s="28"/>
      <c r="R8" s="29" t="s">
        <v>20</v>
      </c>
      <c r="S8" s="28"/>
      <c r="T8" s="29" t="s">
        <v>20</v>
      </c>
      <c r="U8" s="28"/>
      <c r="V8" s="29" t="s">
        <v>20</v>
      </c>
      <c r="W8" s="28"/>
      <c r="X8" s="29" t="s">
        <v>20</v>
      </c>
      <c r="Y8" s="28"/>
      <c r="Z8" s="29" t="s">
        <v>20</v>
      </c>
      <c r="AA8" s="59"/>
      <c r="AB8" s="31" t="s">
        <v>20</v>
      </c>
    </row>
    <row r="9" spans="1:28" s="38" customFormat="1" ht="12">
      <c r="A9" s="33" t="s">
        <v>62</v>
      </c>
      <c r="B9" s="34"/>
      <c r="C9" s="36">
        <f>SUM(C11:C36)</f>
        <v>0</v>
      </c>
      <c r="D9" s="35">
        <f>SUM(D11:D36)</f>
        <v>261501</v>
      </c>
      <c r="E9" s="36">
        <f aca="true" t="shared" si="0" ref="E9:M9">SUM(E11:E36)</f>
        <v>1055</v>
      </c>
      <c r="F9" s="35">
        <f t="shared" si="0"/>
        <v>152289</v>
      </c>
      <c r="G9" s="36">
        <f t="shared" si="0"/>
        <v>457</v>
      </c>
      <c r="H9" s="35">
        <f>SUM(H11:H36)</f>
        <v>26968</v>
      </c>
      <c r="I9" s="36">
        <f t="shared" si="0"/>
        <v>257</v>
      </c>
      <c r="J9" s="35">
        <f>SUM(J11:J36)</f>
        <v>1486</v>
      </c>
      <c r="K9" s="36">
        <f t="shared" si="0"/>
        <v>925</v>
      </c>
      <c r="L9" s="35">
        <f t="shared" si="0"/>
        <v>6826</v>
      </c>
      <c r="M9" s="36">
        <f t="shared" si="0"/>
        <v>936</v>
      </c>
      <c r="N9" s="35">
        <f>SUM(N11:N36)</f>
        <v>7198</v>
      </c>
      <c r="O9" s="36">
        <f aca="true" t="shared" si="1" ref="O9:AB9">SUM(O11:O36)</f>
        <v>850</v>
      </c>
      <c r="P9" s="35">
        <f>SUM(P11:P36)</f>
        <v>66734</v>
      </c>
      <c r="Q9" s="36">
        <f>SUM(Q11:Q36)</f>
        <v>0</v>
      </c>
      <c r="R9" s="35">
        <f>T9+V9+X9</f>
        <v>300</v>
      </c>
      <c r="S9" s="36">
        <f t="shared" si="1"/>
        <v>0</v>
      </c>
      <c r="T9" s="35">
        <f t="shared" si="1"/>
        <v>0</v>
      </c>
      <c r="U9" s="36">
        <f t="shared" si="1"/>
        <v>122</v>
      </c>
      <c r="V9" s="35">
        <f t="shared" si="1"/>
        <v>300</v>
      </c>
      <c r="W9" s="36">
        <f t="shared" si="1"/>
        <v>0</v>
      </c>
      <c r="X9" s="35">
        <f t="shared" si="1"/>
        <v>0</v>
      </c>
      <c r="Y9" s="36">
        <f>SUM(Y11:Y36)</f>
        <v>0</v>
      </c>
      <c r="Z9" s="35">
        <f>SUM(Z11:Z36)</f>
        <v>50300</v>
      </c>
      <c r="AA9" s="37">
        <f t="shared" si="1"/>
        <v>5</v>
      </c>
      <c r="AB9" s="37">
        <f t="shared" si="1"/>
        <v>50300</v>
      </c>
    </row>
    <row r="10" spans="1:28" ht="7.5" customHeight="1">
      <c r="A10" s="39"/>
      <c r="B10" s="40"/>
      <c r="C10" s="42"/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2"/>
      <c r="P10" s="41"/>
      <c r="Q10" s="42"/>
      <c r="R10" s="41"/>
      <c r="S10" s="42"/>
      <c r="T10" s="41"/>
      <c r="U10" s="42"/>
      <c r="V10" s="41"/>
      <c r="W10" s="42"/>
      <c r="X10" s="41"/>
      <c r="Y10" s="42"/>
      <c r="Z10" s="41"/>
      <c r="AA10" s="43"/>
      <c r="AB10" s="43"/>
    </row>
    <row r="11" spans="1:28" ht="12">
      <c r="A11" s="39" t="s">
        <v>63</v>
      </c>
      <c r="B11" s="40"/>
      <c r="C11" s="42">
        <v>0</v>
      </c>
      <c r="D11" s="41">
        <f>F11+H11+J11+L11+N11+P11</f>
        <v>6700</v>
      </c>
      <c r="E11" s="42">
        <v>240</v>
      </c>
      <c r="F11" s="41">
        <v>6700</v>
      </c>
      <c r="G11" s="42">
        <v>0</v>
      </c>
      <c r="H11" s="41">
        <v>0</v>
      </c>
      <c r="I11" s="42">
        <v>0</v>
      </c>
      <c r="J11" s="41">
        <v>0</v>
      </c>
      <c r="K11" s="42">
        <v>0</v>
      </c>
      <c r="L11" s="41">
        <v>0</v>
      </c>
      <c r="M11" s="42">
        <f aca="true" t="shared" si="2" ref="M11:N14">O11+Q11</f>
        <v>0</v>
      </c>
      <c r="N11" s="41">
        <f t="shared" si="2"/>
        <v>0</v>
      </c>
      <c r="O11" s="42">
        <v>0</v>
      </c>
      <c r="P11" s="41">
        <v>0</v>
      </c>
      <c r="Q11" s="42">
        <f aca="true" t="shared" si="3" ref="Q11:R36">S11+U11+W11</f>
        <v>0</v>
      </c>
      <c r="R11" s="41">
        <f t="shared" si="3"/>
        <v>0</v>
      </c>
      <c r="S11" s="42">
        <v>0</v>
      </c>
      <c r="T11" s="41">
        <v>0</v>
      </c>
      <c r="U11" s="42">
        <v>0</v>
      </c>
      <c r="V11" s="41">
        <v>0</v>
      </c>
      <c r="W11" s="42">
        <v>0</v>
      </c>
      <c r="X11" s="41">
        <v>0</v>
      </c>
      <c r="Y11" s="42">
        <f>AA11</f>
        <v>0</v>
      </c>
      <c r="Z11" s="41">
        <f>AB11</f>
        <v>0</v>
      </c>
      <c r="AA11" s="43">
        <v>0</v>
      </c>
      <c r="AB11" s="43">
        <v>0</v>
      </c>
    </row>
    <row r="12" spans="1:28" ht="12">
      <c r="A12" s="39" t="s">
        <v>64</v>
      </c>
      <c r="B12" s="40"/>
      <c r="C12" s="42">
        <v>0</v>
      </c>
      <c r="D12" s="41">
        <f aca="true" t="shared" si="4" ref="D12:D36">F12+H12+J12+L12+N12+P12</f>
        <v>109</v>
      </c>
      <c r="E12" s="42">
        <v>12</v>
      </c>
      <c r="F12" s="41">
        <v>28</v>
      </c>
      <c r="G12" s="42">
        <v>10</v>
      </c>
      <c r="H12" s="41">
        <v>30</v>
      </c>
      <c r="I12" s="42">
        <v>10</v>
      </c>
      <c r="J12" s="41">
        <v>26</v>
      </c>
      <c r="K12" s="42">
        <v>6</v>
      </c>
      <c r="L12" s="41">
        <v>16</v>
      </c>
      <c r="M12" s="42">
        <v>0</v>
      </c>
      <c r="N12" s="41">
        <v>9</v>
      </c>
      <c r="O12" s="42">
        <v>0</v>
      </c>
      <c r="P12" s="41">
        <v>0</v>
      </c>
      <c r="Q12" s="42">
        <f t="shared" si="3"/>
        <v>0</v>
      </c>
      <c r="R12" s="41">
        <f t="shared" si="3"/>
        <v>0</v>
      </c>
      <c r="S12" s="42">
        <v>0</v>
      </c>
      <c r="T12" s="41">
        <v>0</v>
      </c>
      <c r="U12" s="42">
        <v>0</v>
      </c>
      <c r="V12" s="41">
        <v>0</v>
      </c>
      <c r="W12" s="42">
        <v>0</v>
      </c>
      <c r="X12" s="41">
        <v>0</v>
      </c>
      <c r="Y12" s="42">
        <f aca="true" t="shared" si="5" ref="Y12:Z36">AA12</f>
        <v>0</v>
      </c>
      <c r="Z12" s="41">
        <f t="shared" si="5"/>
        <v>0</v>
      </c>
      <c r="AA12" s="43">
        <v>0</v>
      </c>
      <c r="AB12" s="43">
        <v>0</v>
      </c>
    </row>
    <row r="13" spans="1:28" ht="12">
      <c r="A13" s="39" t="s">
        <v>65</v>
      </c>
      <c r="B13" s="40"/>
      <c r="C13" s="42">
        <v>0</v>
      </c>
      <c r="D13" s="41">
        <f t="shared" si="4"/>
        <v>90900</v>
      </c>
      <c r="E13" s="42">
        <v>228</v>
      </c>
      <c r="F13" s="41">
        <v>54300</v>
      </c>
      <c r="G13" s="42">
        <v>22</v>
      </c>
      <c r="H13" s="41">
        <v>1200</v>
      </c>
      <c r="I13" s="42">
        <v>0</v>
      </c>
      <c r="J13" s="41">
        <v>0</v>
      </c>
      <c r="K13" s="42">
        <v>0</v>
      </c>
      <c r="L13" s="41">
        <v>0</v>
      </c>
      <c r="M13" s="42">
        <v>0</v>
      </c>
      <c r="N13" s="41">
        <v>0</v>
      </c>
      <c r="O13" s="42">
        <v>80</v>
      </c>
      <c r="P13" s="41">
        <v>35400</v>
      </c>
      <c r="Q13" s="42">
        <f t="shared" si="3"/>
        <v>0</v>
      </c>
      <c r="R13" s="41">
        <f t="shared" si="3"/>
        <v>0</v>
      </c>
      <c r="S13" s="42">
        <v>0</v>
      </c>
      <c r="T13" s="41">
        <v>0</v>
      </c>
      <c r="U13" s="42">
        <v>0</v>
      </c>
      <c r="V13" s="41">
        <v>0</v>
      </c>
      <c r="W13" s="42">
        <v>0</v>
      </c>
      <c r="X13" s="41">
        <v>0</v>
      </c>
      <c r="Y13" s="42">
        <v>0</v>
      </c>
      <c r="Z13" s="41">
        <f t="shared" si="5"/>
        <v>50300</v>
      </c>
      <c r="AA13" s="43">
        <v>5</v>
      </c>
      <c r="AB13" s="43">
        <v>50300</v>
      </c>
    </row>
    <row r="14" spans="1:28" ht="12">
      <c r="A14" s="39" t="s">
        <v>66</v>
      </c>
      <c r="B14" s="40"/>
      <c r="C14" s="42">
        <f aca="true" t="shared" si="6" ref="C14:C36">E14+G14+I14+K14+M14+O14</f>
        <v>0</v>
      </c>
      <c r="D14" s="41">
        <f t="shared" si="4"/>
        <v>0</v>
      </c>
      <c r="E14" s="42">
        <v>0</v>
      </c>
      <c r="F14" s="41">
        <v>0</v>
      </c>
      <c r="G14" s="42">
        <v>0</v>
      </c>
      <c r="H14" s="41">
        <v>0</v>
      </c>
      <c r="I14" s="42">
        <v>0</v>
      </c>
      <c r="J14" s="41">
        <v>0</v>
      </c>
      <c r="K14" s="42">
        <v>0</v>
      </c>
      <c r="L14" s="41">
        <v>0</v>
      </c>
      <c r="M14" s="42">
        <f t="shared" si="2"/>
        <v>0</v>
      </c>
      <c r="N14" s="41">
        <f t="shared" si="2"/>
        <v>0</v>
      </c>
      <c r="O14" s="42">
        <v>0</v>
      </c>
      <c r="P14" s="41">
        <v>0</v>
      </c>
      <c r="Q14" s="42">
        <f t="shared" si="3"/>
        <v>0</v>
      </c>
      <c r="R14" s="41">
        <f t="shared" si="3"/>
        <v>0</v>
      </c>
      <c r="S14" s="42">
        <v>0</v>
      </c>
      <c r="T14" s="41">
        <v>0</v>
      </c>
      <c r="U14" s="42">
        <v>0</v>
      </c>
      <c r="V14" s="41">
        <v>0</v>
      </c>
      <c r="W14" s="42">
        <v>0</v>
      </c>
      <c r="X14" s="41">
        <v>0</v>
      </c>
      <c r="Y14" s="42">
        <f t="shared" si="5"/>
        <v>0</v>
      </c>
      <c r="Z14" s="41">
        <f t="shared" si="5"/>
        <v>0</v>
      </c>
      <c r="AA14" s="43">
        <v>0</v>
      </c>
      <c r="AB14" s="43">
        <v>0</v>
      </c>
    </row>
    <row r="15" spans="1:28" ht="12">
      <c r="A15" s="39" t="s">
        <v>67</v>
      </c>
      <c r="B15" s="40"/>
      <c r="C15" s="42">
        <v>0</v>
      </c>
      <c r="D15" s="41">
        <f t="shared" si="4"/>
        <v>3732</v>
      </c>
      <c r="E15" s="42">
        <v>0</v>
      </c>
      <c r="F15" s="41">
        <v>0</v>
      </c>
      <c r="G15" s="42">
        <v>60</v>
      </c>
      <c r="H15" s="41">
        <v>1738</v>
      </c>
      <c r="I15" s="42">
        <v>40</v>
      </c>
      <c r="J15" s="41">
        <v>300</v>
      </c>
      <c r="K15" s="42">
        <v>30</v>
      </c>
      <c r="L15" s="41">
        <v>50</v>
      </c>
      <c r="M15" s="42">
        <v>0</v>
      </c>
      <c r="N15" s="41">
        <v>0</v>
      </c>
      <c r="O15" s="42">
        <v>100</v>
      </c>
      <c r="P15" s="41">
        <v>1644</v>
      </c>
      <c r="Q15" s="42">
        <v>0</v>
      </c>
      <c r="R15" s="41">
        <f t="shared" si="3"/>
        <v>90</v>
      </c>
      <c r="S15" s="42">
        <v>0</v>
      </c>
      <c r="T15" s="41">
        <v>0</v>
      </c>
      <c r="U15" s="42">
        <v>60</v>
      </c>
      <c r="V15" s="41">
        <v>90</v>
      </c>
      <c r="W15" s="42">
        <v>0</v>
      </c>
      <c r="X15" s="41">
        <v>0</v>
      </c>
      <c r="Y15" s="42">
        <f t="shared" si="5"/>
        <v>0</v>
      </c>
      <c r="Z15" s="41">
        <f t="shared" si="5"/>
        <v>0</v>
      </c>
      <c r="AA15" s="43">
        <v>0</v>
      </c>
      <c r="AB15" s="43">
        <v>0</v>
      </c>
    </row>
    <row r="16" spans="1:28" ht="12">
      <c r="A16" s="39" t="s">
        <v>68</v>
      </c>
      <c r="B16" s="40"/>
      <c r="C16" s="42">
        <v>0</v>
      </c>
      <c r="D16" s="41">
        <f t="shared" si="4"/>
        <v>1900</v>
      </c>
      <c r="E16" s="42">
        <v>0</v>
      </c>
      <c r="F16" s="41">
        <v>0</v>
      </c>
      <c r="G16" s="42">
        <v>0</v>
      </c>
      <c r="H16" s="41">
        <v>0</v>
      </c>
      <c r="I16" s="42">
        <v>0</v>
      </c>
      <c r="J16" s="41">
        <v>0</v>
      </c>
      <c r="K16" s="42">
        <v>400</v>
      </c>
      <c r="L16" s="41">
        <v>1500</v>
      </c>
      <c r="M16" s="42">
        <v>300</v>
      </c>
      <c r="N16" s="41">
        <v>380</v>
      </c>
      <c r="O16" s="42">
        <v>1</v>
      </c>
      <c r="P16" s="41">
        <v>20</v>
      </c>
      <c r="Q16" s="42">
        <v>0</v>
      </c>
      <c r="R16" s="41">
        <f t="shared" si="3"/>
        <v>210</v>
      </c>
      <c r="S16" s="42">
        <v>0</v>
      </c>
      <c r="T16" s="41">
        <v>0</v>
      </c>
      <c r="U16" s="42">
        <v>62</v>
      </c>
      <c r="V16" s="41">
        <v>210</v>
      </c>
      <c r="W16" s="42">
        <v>0</v>
      </c>
      <c r="X16" s="41">
        <v>0</v>
      </c>
      <c r="Y16" s="42">
        <f t="shared" si="5"/>
        <v>0</v>
      </c>
      <c r="Z16" s="41">
        <f t="shared" si="5"/>
        <v>0</v>
      </c>
      <c r="AA16" s="43">
        <v>0</v>
      </c>
      <c r="AB16" s="43">
        <v>0</v>
      </c>
    </row>
    <row r="17" spans="1:28" ht="7.5" customHeight="1">
      <c r="A17" s="39"/>
      <c r="B17" s="40"/>
      <c r="C17" s="42"/>
      <c r="D17" s="41"/>
      <c r="E17" s="42"/>
      <c r="F17" s="41"/>
      <c r="G17" s="42"/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42"/>
      <c r="T17" s="41"/>
      <c r="U17" s="42"/>
      <c r="V17" s="41"/>
      <c r="W17" s="42"/>
      <c r="X17" s="41"/>
      <c r="Y17" s="42"/>
      <c r="Z17" s="41"/>
      <c r="AA17" s="43"/>
      <c r="AB17" s="43"/>
    </row>
    <row r="18" spans="1:28" ht="12">
      <c r="A18" s="39" t="s">
        <v>69</v>
      </c>
      <c r="B18" s="40"/>
      <c r="C18" s="42">
        <f t="shared" si="6"/>
        <v>0</v>
      </c>
      <c r="D18" s="41">
        <f t="shared" si="4"/>
        <v>0</v>
      </c>
      <c r="E18" s="42">
        <v>0</v>
      </c>
      <c r="F18" s="41">
        <v>0</v>
      </c>
      <c r="G18" s="42">
        <v>0</v>
      </c>
      <c r="H18" s="41">
        <v>0</v>
      </c>
      <c r="I18" s="42">
        <v>0</v>
      </c>
      <c r="J18" s="41">
        <v>0</v>
      </c>
      <c r="K18" s="42">
        <v>0</v>
      </c>
      <c r="L18" s="41">
        <v>0</v>
      </c>
      <c r="M18" s="42">
        <f aca="true" t="shared" si="7" ref="M18:N22">O18+Q18</f>
        <v>0</v>
      </c>
      <c r="N18" s="41">
        <f t="shared" si="7"/>
        <v>0</v>
      </c>
      <c r="O18" s="42">
        <v>0</v>
      </c>
      <c r="P18" s="41">
        <v>0</v>
      </c>
      <c r="Q18" s="42">
        <f t="shared" si="3"/>
        <v>0</v>
      </c>
      <c r="R18" s="41">
        <f t="shared" si="3"/>
        <v>0</v>
      </c>
      <c r="S18" s="42">
        <v>0</v>
      </c>
      <c r="T18" s="41">
        <v>0</v>
      </c>
      <c r="U18" s="42">
        <v>0</v>
      </c>
      <c r="V18" s="41">
        <v>0</v>
      </c>
      <c r="W18" s="42">
        <v>0</v>
      </c>
      <c r="X18" s="41">
        <v>0</v>
      </c>
      <c r="Y18" s="42">
        <f t="shared" si="5"/>
        <v>0</v>
      </c>
      <c r="Z18" s="41">
        <f t="shared" si="5"/>
        <v>0</v>
      </c>
      <c r="AA18" s="43">
        <v>0</v>
      </c>
      <c r="AB18" s="43">
        <v>0</v>
      </c>
    </row>
    <row r="19" spans="1:28" ht="12">
      <c r="A19" s="39" t="s">
        <v>70</v>
      </c>
      <c r="B19" s="40"/>
      <c r="C19" s="42">
        <f t="shared" si="6"/>
        <v>0</v>
      </c>
      <c r="D19" s="41">
        <f t="shared" si="4"/>
        <v>0</v>
      </c>
      <c r="E19" s="42">
        <v>0</v>
      </c>
      <c r="F19" s="41">
        <v>0</v>
      </c>
      <c r="G19" s="42">
        <v>0</v>
      </c>
      <c r="H19" s="41">
        <v>0</v>
      </c>
      <c r="I19" s="42">
        <v>0</v>
      </c>
      <c r="J19" s="41">
        <v>0</v>
      </c>
      <c r="K19" s="42">
        <v>0</v>
      </c>
      <c r="L19" s="41">
        <v>0</v>
      </c>
      <c r="M19" s="42">
        <f t="shared" si="7"/>
        <v>0</v>
      </c>
      <c r="N19" s="41">
        <f t="shared" si="7"/>
        <v>0</v>
      </c>
      <c r="O19" s="42">
        <v>0</v>
      </c>
      <c r="P19" s="41">
        <v>0</v>
      </c>
      <c r="Q19" s="42">
        <f t="shared" si="3"/>
        <v>0</v>
      </c>
      <c r="R19" s="41">
        <f t="shared" si="3"/>
        <v>0</v>
      </c>
      <c r="S19" s="42">
        <v>0</v>
      </c>
      <c r="T19" s="41">
        <v>0</v>
      </c>
      <c r="U19" s="42">
        <v>0</v>
      </c>
      <c r="V19" s="41">
        <v>0</v>
      </c>
      <c r="W19" s="42">
        <v>0</v>
      </c>
      <c r="X19" s="41">
        <v>0</v>
      </c>
      <c r="Y19" s="42">
        <f t="shared" si="5"/>
        <v>0</v>
      </c>
      <c r="Z19" s="41">
        <f t="shared" si="5"/>
        <v>0</v>
      </c>
      <c r="AA19" s="43">
        <v>0</v>
      </c>
      <c r="AB19" s="43">
        <v>0</v>
      </c>
    </row>
    <row r="20" spans="1:28" ht="12">
      <c r="A20" s="39" t="s">
        <v>71</v>
      </c>
      <c r="B20" s="40"/>
      <c r="C20" s="42">
        <v>0</v>
      </c>
      <c r="D20" s="41">
        <f t="shared" si="4"/>
        <v>26250</v>
      </c>
      <c r="E20" s="42">
        <v>277</v>
      </c>
      <c r="F20" s="41">
        <v>11250</v>
      </c>
      <c r="G20" s="42">
        <v>120</v>
      </c>
      <c r="H20" s="41">
        <v>15000</v>
      </c>
      <c r="I20" s="42">
        <v>0</v>
      </c>
      <c r="J20" s="41">
        <v>0</v>
      </c>
      <c r="K20" s="42">
        <v>0</v>
      </c>
      <c r="L20" s="41">
        <v>0</v>
      </c>
      <c r="M20" s="42">
        <f t="shared" si="7"/>
        <v>0</v>
      </c>
      <c r="N20" s="41">
        <f t="shared" si="7"/>
        <v>0</v>
      </c>
      <c r="O20" s="42">
        <v>0</v>
      </c>
      <c r="P20" s="41">
        <v>0</v>
      </c>
      <c r="Q20" s="42">
        <f t="shared" si="3"/>
        <v>0</v>
      </c>
      <c r="R20" s="41">
        <f t="shared" si="3"/>
        <v>0</v>
      </c>
      <c r="S20" s="42">
        <v>0</v>
      </c>
      <c r="T20" s="41">
        <v>0</v>
      </c>
      <c r="U20" s="42">
        <v>0</v>
      </c>
      <c r="V20" s="41">
        <v>0</v>
      </c>
      <c r="W20" s="42">
        <v>0</v>
      </c>
      <c r="X20" s="41">
        <v>0</v>
      </c>
      <c r="Y20" s="42">
        <f t="shared" si="5"/>
        <v>0</v>
      </c>
      <c r="Z20" s="41">
        <f t="shared" si="5"/>
        <v>0</v>
      </c>
      <c r="AA20" s="43">
        <v>0</v>
      </c>
      <c r="AB20" s="43">
        <v>0</v>
      </c>
    </row>
    <row r="21" spans="1:28" ht="12">
      <c r="A21" s="39" t="s">
        <v>72</v>
      </c>
      <c r="B21" s="40"/>
      <c r="C21" s="42">
        <f t="shared" si="6"/>
        <v>0</v>
      </c>
      <c r="D21" s="41">
        <f t="shared" si="4"/>
        <v>0</v>
      </c>
      <c r="E21" s="42">
        <v>0</v>
      </c>
      <c r="F21" s="41">
        <v>0</v>
      </c>
      <c r="G21" s="42">
        <v>0</v>
      </c>
      <c r="H21" s="41">
        <v>0</v>
      </c>
      <c r="I21" s="42">
        <v>0</v>
      </c>
      <c r="J21" s="41">
        <v>0</v>
      </c>
      <c r="K21" s="42">
        <v>0</v>
      </c>
      <c r="L21" s="41">
        <v>0</v>
      </c>
      <c r="M21" s="42">
        <v>0</v>
      </c>
      <c r="N21" s="41">
        <v>0</v>
      </c>
      <c r="O21" s="42">
        <v>0</v>
      </c>
      <c r="P21" s="41">
        <v>0</v>
      </c>
      <c r="Q21" s="42">
        <f t="shared" si="3"/>
        <v>0</v>
      </c>
      <c r="R21" s="41">
        <f t="shared" si="3"/>
        <v>0</v>
      </c>
      <c r="S21" s="42">
        <v>0</v>
      </c>
      <c r="T21" s="41">
        <v>0</v>
      </c>
      <c r="U21" s="42">
        <v>0</v>
      </c>
      <c r="V21" s="41">
        <v>0</v>
      </c>
      <c r="W21" s="42">
        <v>0</v>
      </c>
      <c r="X21" s="41">
        <v>0</v>
      </c>
      <c r="Y21" s="42">
        <f t="shared" si="5"/>
        <v>0</v>
      </c>
      <c r="Z21" s="41">
        <f t="shared" si="5"/>
        <v>0</v>
      </c>
      <c r="AA21" s="43">
        <v>0</v>
      </c>
      <c r="AB21" s="43">
        <v>0</v>
      </c>
    </row>
    <row r="22" spans="1:28" ht="12">
      <c r="A22" s="39" t="s">
        <v>73</v>
      </c>
      <c r="B22" s="40"/>
      <c r="C22" s="42">
        <v>0</v>
      </c>
      <c r="D22" s="41">
        <f t="shared" si="4"/>
        <v>11</v>
      </c>
      <c r="E22" s="42">
        <v>13</v>
      </c>
      <c r="F22" s="41">
        <v>11</v>
      </c>
      <c r="G22" s="42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2">
        <f t="shared" si="7"/>
        <v>0</v>
      </c>
      <c r="N22" s="41">
        <f t="shared" si="7"/>
        <v>0</v>
      </c>
      <c r="O22" s="42">
        <v>0</v>
      </c>
      <c r="P22" s="41">
        <v>0</v>
      </c>
      <c r="Q22" s="42">
        <f t="shared" si="3"/>
        <v>0</v>
      </c>
      <c r="R22" s="41">
        <f t="shared" si="3"/>
        <v>0</v>
      </c>
      <c r="S22" s="42">
        <v>0</v>
      </c>
      <c r="T22" s="41">
        <v>0</v>
      </c>
      <c r="U22" s="42">
        <v>0</v>
      </c>
      <c r="V22" s="41">
        <v>0</v>
      </c>
      <c r="W22" s="42">
        <v>0</v>
      </c>
      <c r="X22" s="41">
        <v>0</v>
      </c>
      <c r="Y22" s="42">
        <f t="shared" si="5"/>
        <v>0</v>
      </c>
      <c r="Z22" s="41">
        <f t="shared" si="5"/>
        <v>0</v>
      </c>
      <c r="AA22" s="43">
        <v>0</v>
      </c>
      <c r="AB22" s="43">
        <v>0</v>
      </c>
    </row>
    <row r="23" spans="1:28" ht="7.5" customHeight="1">
      <c r="A23" s="39"/>
      <c r="B23" s="40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3"/>
      <c r="AB23" s="43"/>
    </row>
    <row r="24" spans="1:28" ht="12">
      <c r="A24" s="39" t="s">
        <v>74</v>
      </c>
      <c r="B24" s="40"/>
      <c r="C24" s="42">
        <v>0</v>
      </c>
      <c r="D24" s="41">
        <f t="shared" si="4"/>
        <v>14000</v>
      </c>
      <c r="E24" s="42">
        <v>40</v>
      </c>
      <c r="F24" s="41">
        <v>14000</v>
      </c>
      <c r="G24" s="42">
        <v>0</v>
      </c>
      <c r="H24" s="41">
        <v>0</v>
      </c>
      <c r="I24" s="42">
        <v>0</v>
      </c>
      <c r="J24" s="41">
        <v>0</v>
      </c>
      <c r="K24" s="42">
        <v>0</v>
      </c>
      <c r="L24" s="41">
        <v>0</v>
      </c>
      <c r="M24" s="42">
        <f aca="true" t="shared" si="8" ref="M24:N27">O24+Q24</f>
        <v>0</v>
      </c>
      <c r="N24" s="41">
        <f t="shared" si="8"/>
        <v>0</v>
      </c>
      <c r="O24" s="42">
        <v>0</v>
      </c>
      <c r="P24" s="41">
        <v>0</v>
      </c>
      <c r="Q24" s="42">
        <f t="shared" si="3"/>
        <v>0</v>
      </c>
      <c r="R24" s="41">
        <f t="shared" si="3"/>
        <v>0</v>
      </c>
      <c r="S24" s="42">
        <v>0</v>
      </c>
      <c r="T24" s="41">
        <v>0</v>
      </c>
      <c r="U24" s="42">
        <v>0</v>
      </c>
      <c r="V24" s="41">
        <v>0</v>
      </c>
      <c r="W24" s="42">
        <v>0</v>
      </c>
      <c r="X24" s="41">
        <v>0</v>
      </c>
      <c r="Y24" s="42">
        <f t="shared" si="5"/>
        <v>0</v>
      </c>
      <c r="Z24" s="41">
        <f t="shared" si="5"/>
        <v>0</v>
      </c>
      <c r="AA24" s="43">
        <v>0</v>
      </c>
      <c r="AB24" s="43">
        <v>0</v>
      </c>
    </row>
    <row r="25" spans="1:28" ht="12">
      <c r="A25" s="39" t="s">
        <v>75</v>
      </c>
      <c r="B25" s="40"/>
      <c r="C25" s="42">
        <v>0</v>
      </c>
      <c r="D25" s="41">
        <f t="shared" si="4"/>
        <v>180</v>
      </c>
      <c r="E25" s="42">
        <v>0</v>
      </c>
      <c r="F25" s="41">
        <v>0</v>
      </c>
      <c r="G25" s="42">
        <v>0</v>
      </c>
      <c r="H25" s="41">
        <v>0</v>
      </c>
      <c r="I25" s="42">
        <v>67</v>
      </c>
      <c r="J25" s="41">
        <v>180</v>
      </c>
      <c r="K25" s="42">
        <v>0</v>
      </c>
      <c r="L25" s="41">
        <v>0</v>
      </c>
      <c r="M25" s="42">
        <v>0</v>
      </c>
      <c r="N25" s="41">
        <v>0</v>
      </c>
      <c r="O25" s="42">
        <v>0</v>
      </c>
      <c r="P25" s="41">
        <v>0</v>
      </c>
      <c r="Q25" s="42">
        <f t="shared" si="3"/>
        <v>0</v>
      </c>
      <c r="R25" s="41">
        <f t="shared" si="3"/>
        <v>0</v>
      </c>
      <c r="S25" s="42">
        <v>0</v>
      </c>
      <c r="T25" s="41">
        <v>0</v>
      </c>
      <c r="U25" s="42">
        <v>0</v>
      </c>
      <c r="V25" s="41">
        <v>0</v>
      </c>
      <c r="W25" s="42">
        <v>0</v>
      </c>
      <c r="X25" s="41">
        <v>0</v>
      </c>
      <c r="Y25" s="42">
        <f t="shared" si="5"/>
        <v>0</v>
      </c>
      <c r="Z25" s="41">
        <f t="shared" si="5"/>
        <v>0</v>
      </c>
      <c r="AA25" s="43">
        <v>0</v>
      </c>
      <c r="AB25" s="43">
        <v>0</v>
      </c>
    </row>
    <row r="26" spans="1:28" ht="12">
      <c r="A26" s="39" t="s">
        <v>76</v>
      </c>
      <c r="B26" s="40"/>
      <c r="C26" s="42">
        <f t="shared" si="6"/>
        <v>0</v>
      </c>
      <c r="D26" s="41">
        <f t="shared" si="4"/>
        <v>0</v>
      </c>
      <c r="E26" s="42">
        <v>0</v>
      </c>
      <c r="F26" s="41">
        <v>0</v>
      </c>
      <c r="G26" s="42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2">
        <f t="shared" si="8"/>
        <v>0</v>
      </c>
      <c r="N26" s="41">
        <f t="shared" si="8"/>
        <v>0</v>
      </c>
      <c r="O26" s="42">
        <v>0</v>
      </c>
      <c r="P26" s="41">
        <v>0</v>
      </c>
      <c r="Q26" s="42">
        <f t="shared" si="3"/>
        <v>0</v>
      </c>
      <c r="R26" s="41">
        <f t="shared" si="3"/>
        <v>0</v>
      </c>
      <c r="S26" s="42">
        <v>0</v>
      </c>
      <c r="T26" s="41">
        <v>0</v>
      </c>
      <c r="U26" s="42">
        <v>0</v>
      </c>
      <c r="V26" s="41">
        <v>0</v>
      </c>
      <c r="W26" s="42">
        <v>0</v>
      </c>
      <c r="X26" s="41">
        <v>0</v>
      </c>
      <c r="Y26" s="42">
        <f t="shared" si="5"/>
        <v>0</v>
      </c>
      <c r="Z26" s="41">
        <f t="shared" si="5"/>
        <v>0</v>
      </c>
      <c r="AA26" s="43">
        <v>0</v>
      </c>
      <c r="AB26" s="43">
        <v>0</v>
      </c>
    </row>
    <row r="27" spans="1:28" ht="12">
      <c r="A27" s="39" t="s">
        <v>77</v>
      </c>
      <c r="B27" s="40"/>
      <c r="C27" s="42">
        <f t="shared" si="6"/>
        <v>0</v>
      </c>
      <c r="D27" s="41">
        <f t="shared" si="4"/>
        <v>0</v>
      </c>
      <c r="E27" s="42">
        <v>0</v>
      </c>
      <c r="F27" s="41">
        <v>0</v>
      </c>
      <c r="G27" s="42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2">
        <f t="shared" si="8"/>
        <v>0</v>
      </c>
      <c r="N27" s="41">
        <f t="shared" si="8"/>
        <v>0</v>
      </c>
      <c r="O27" s="42">
        <v>0</v>
      </c>
      <c r="P27" s="41">
        <v>0</v>
      </c>
      <c r="Q27" s="42">
        <f t="shared" si="3"/>
        <v>0</v>
      </c>
      <c r="R27" s="41">
        <f t="shared" si="3"/>
        <v>0</v>
      </c>
      <c r="S27" s="42">
        <v>0</v>
      </c>
      <c r="T27" s="41">
        <v>0</v>
      </c>
      <c r="U27" s="42">
        <v>0</v>
      </c>
      <c r="V27" s="41">
        <v>0</v>
      </c>
      <c r="W27" s="42">
        <v>0</v>
      </c>
      <c r="X27" s="41">
        <v>0</v>
      </c>
      <c r="Y27" s="42">
        <f t="shared" si="5"/>
        <v>0</v>
      </c>
      <c r="Z27" s="41">
        <f t="shared" si="5"/>
        <v>0</v>
      </c>
      <c r="AA27" s="43">
        <v>0</v>
      </c>
      <c r="AB27" s="43">
        <v>0</v>
      </c>
    </row>
    <row r="28" spans="1:28" ht="12">
      <c r="A28" s="39" t="s">
        <v>78</v>
      </c>
      <c r="B28" s="40"/>
      <c r="C28" s="42">
        <v>0</v>
      </c>
      <c r="D28" s="41">
        <f t="shared" si="4"/>
        <v>81589</v>
      </c>
      <c r="E28" s="42">
        <v>245</v>
      </c>
      <c r="F28" s="41">
        <v>66000</v>
      </c>
      <c r="G28" s="42">
        <v>245</v>
      </c>
      <c r="H28" s="41">
        <v>9000</v>
      </c>
      <c r="I28" s="42">
        <v>140</v>
      </c>
      <c r="J28" s="41">
        <v>980</v>
      </c>
      <c r="K28" s="42">
        <v>177</v>
      </c>
      <c r="L28" s="41">
        <v>1450</v>
      </c>
      <c r="M28" s="42">
        <v>236</v>
      </c>
      <c r="N28" s="41">
        <v>2059</v>
      </c>
      <c r="O28" s="42">
        <v>183</v>
      </c>
      <c r="P28" s="41">
        <v>2100</v>
      </c>
      <c r="Q28" s="42">
        <f t="shared" si="3"/>
        <v>0</v>
      </c>
      <c r="R28" s="41">
        <f t="shared" si="3"/>
        <v>0</v>
      </c>
      <c r="S28" s="42">
        <v>0</v>
      </c>
      <c r="T28" s="41">
        <v>0</v>
      </c>
      <c r="U28" s="42">
        <v>0</v>
      </c>
      <c r="V28" s="41">
        <v>0</v>
      </c>
      <c r="W28" s="42">
        <v>0</v>
      </c>
      <c r="X28" s="41">
        <v>0</v>
      </c>
      <c r="Y28" s="42">
        <f t="shared" si="5"/>
        <v>0</v>
      </c>
      <c r="Z28" s="41">
        <f t="shared" si="5"/>
        <v>0</v>
      </c>
      <c r="AA28" s="43">
        <v>0</v>
      </c>
      <c r="AB28" s="43">
        <v>0</v>
      </c>
    </row>
    <row r="29" spans="1:28" ht="12">
      <c r="A29" s="39" t="s">
        <v>79</v>
      </c>
      <c r="B29" s="40"/>
      <c r="C29" s="42">
        <v>0</v>
      </c>
      <c r="D29" s="41">
        <f t="shared" si="4"/>
        <v>36130</v>
      </c>
      <c r="E29" s="42">
        <v>0</v>
      </c>
      <c r="F29" s="41">
        <v>0</v>
      </c>
      <c r="G29" s="42">
        <v>0</v>
      </c>
      <c r="H29" s="41">
        <v>0</v>
      </c>
      <c r="I29" s="42">
        <v>0</v>
      </c>
      <c r="J29" s="41">
        <v>0</v>
      </c>
      <c r="K29" s="42">
        <v>312</v>
      </c>
      <c r="L29" s="41">
        <v>3810</v>
      </c>
      <c r="M29" s="42">
        <v>400</v>
      </c>
      <c r="N29" s="41">
        <v>4750</v>
      </c>
      <c r="O29" s="42">
        <v>486</v>
      </c>
      <c r="P29" s="41">
        <v>27570</v>
      </c>
      <c r="Q29" s="42">
        <f t="shared" si="3"/>
        <v>0</v>
      </c>
      <c r="R29" s="41">
        <f t="shared" si="3"/>
        <v>0</v>
      </c>
      <c r="S29" s="42">
        <v>0</v>
      </c>
      <c r="T29" s="41">
        <v>0</v>
      </c>
      <c r="U29" s="42">
        <v>0</v>
      </c>
      <c r="V29" s="41">
        <v>0</v>
      </c>
      <c r="W29" s="42">
        <v>0</v>
      </c>
      <c r="X29" s="41">
        <v>0</v>
      </c>
      <c r="Y29" s="42">
        <f t="shared" si="5"/>
        <v>0</v>
      </c>
      <c r="Z29" s="41">
        <f t="shared" si="5"/>
        <v>0</v>
      </c>
      <c r="AA29" s="43">
        <v>0</v>
      </c>
      <c r="AB29" s="43">
        <v>0</v>
      </c>
    </row>
    <row r="30" spans="1:28" ht="7.5" customHeight="1">
      <c r="A30" s="39"/>
      <c r="B30" s="40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41"/>
      <c r="Q30" s="42"/>
      <c r="R30" s="41"/>
      <c r="S30" s="42"/>
      <c r="T30" s="41"/>
      <c r="U30" s="42"/>
      <c r="V30" s="41"/>
      <c r="W30" s="42"/>
      <c r="X30" s="41"/>
      <c r="Y30" s="42"/>
      <c r="Z30" s="41"/>
      <c r="AA30" s="43"/>
      <c r="AB30" s="43"/>
    </row>
    <row r="31" spans="1:28" ht="12">
      <c r="A31" s="39" t="s">
        <v>80</v>
      </c>
      <c r="B31" s="40"/>
      <c r="C31" s="42">
        <f t="shared" si="6"/>
        <v>0</v>
      </c>
      <c r="D31" s="41">
        <f t="shared" si="4"/>
        <v>0</v>
      </c>
      <c r="E31" s="42">
        <v>0</v>
      </c>
      <c r="F31" s="41">
        <v>0</v>
      </c>
      <c r="G31" s="42">
        <v>0</v>
      </c>
      <c r="H31" s="41">
        <v>0</v>
      </c>
      <c r="I31" s="42">
        <v>0</v>
      </c>
      <c r="J31" s="41">
        <v>0</v>
      </c>
      <c r="K31" s="42">
        <v>0</v>
      </c>
      <c r="L31" s="41">
        <v>0</v>
      </c>
      <c r="M31" s="42">
        <f aca="true" t="shared" si="9" ref="M31:N36">O31+Q31</f>
        <v>0</v>
      </c>
      <c r="N31" s="41">
        <f t="shared" si="9"/>
        <v>0</v>
      </c>
      <c r="O31" s="42">
        <v>0</v>
      </c>
      <c r="P31" s="41">
        <v>0</v>
      </c>
      <c r="Q31" s="42">
        <f t="shared" si="3"/>
        <v>0</v>
      </c>
      <c r="R31" s="41">
        <f t="shared" si="3"/>
        <v>0</v>
      </c>
      <c r="S31" s="42">
        <v>0</v>
      </c>
      <c r="T31" s="41">
        <v>0</v>
      </c>
      <c r="U31" s="42">
        <v>0</v>
      </c>
      <c r="V31" s="41">
        <v>0</v>
      </c>
      <c r="W31" s="42">
        <v>0</v>
      </c>
      <c r="X31" s="41">
        <v>0</v>
      </c>
      <c r="Y31" s="42">
        <f t="shared" si="5"/>
        <v>0</v>
      </c>
      <c r="Z31" s="41">
        <f t="shared" si="5"/>
        <v>0</v>
      </c>
      <c r="AA31" s="43">
        <v>0</v>
      </c>
      <c r="AB31" s="43">
        <v>0</v>
      </c>
    </row>
    <row r="32" spans="1:28" ht="12">
      <c r="A32" s="39" t="s">
        <v>81</v>
      </c>
      <c r="B32" s="40"/>
      <c r="C32" s="42">
        <f t="shared" si="6"/>
        <v>0</v>
      </c>
      <c r="D32" s="41">
        <f t="shared" si="4"/>
        <v>0</v>
      </c>
      <c r="E32" s="42">
        <v>0</v>
      </c>
      <c r="F32" s="41">
        <v>0</v>
      </c>
      <c r="G32" s="42">
        <v>0</v>
      </c>
      <c r="H32" s="41">
        <v>0</v>
      </c>
      <c r="I32" s="42">
        <v>0</v>
      </c>
      <c r="J32" s="41">
        <v>0</v>
      </c>
      <c r="K32" s="42">
        <v>0</v>
      </c>
      <c r="L32" s="41">
        <v>0</v>
      </c>
      <c r="M32" s="42">
        <f t="shared" si="9"/>
        <v>0</v>
      </c>
      <c r="N32" s="41">
        <f t="shared" si="9"/>
        <v>0</v>
      </c>
      <c r="O32" s="42">
        <v>0</v>
      </c>
      <c r="P32" s="41">
        <v>0</v>
      </c>
      <c r="Q32" s="42">
        <f t="shared" si="3"/>
        <v>0</v>
      </c>
      <c r="R32" s="41">
        <f t="shared" si="3"/>
        <v>0</v>
      </c>
      <c r="S32" s="42">
        <v>0</v>
      </c>
      <c r="T32" s="41">
        <v>0</v>
      </c>
      <c r="U32" s="42">
        <v>0</v>
      </c>
      <c r="V32" s="41">
        <v>0</v>
      </c>
      <c r="W32" s="42">
        <v>0</v>
      </c>
      <c r="X32" s="41">
        <v>0</v>
      </c>
      <c r="Y32" s="42">
        <f t="shared" si="5"/>
        <v>0</v>
      </c>
      <c r="Z32" s="41">
        <f t="shared" si="5"/>
        <v>0</v>
      </c>
      <c r="AA32" s="43">
        <v>0</v>
      </c>
      <c r="AB32" s="43">
        <v>0</v>
      </c>
    </row>
    <row r="33" spans="1:28" ht="12">
      <c r="A33" s="39" t="s">
        <v>82</v>
      </c>
      <c r="B33" s="40"/>
      <c r="C33" s="42">
        <f t="shared" si="6"/>
        <v>0</v>
      </c>
      <c r="D33" s="41">
        <f t="shared" si="4"/>
        <v>0</v>
      </c>
      <c r="E33" s="42">
        <v>0</v>
      </c>
      <c r="F33" s="41">
        <v>0</v>
      </c>
      <c r="G33" s="42">
        <v>0</v>
      </c>
      <c r="H33" s="41">
        <v>0</v>
      </c>
      <c r="I33" s="42">
        <v>0</v>
      </c>
      <c r="J33" s="41">
        <v>0</v>
      </c>
      <c r="K33" s="42">
        <v>0</v>
      </c>
      <c r="L33" s="41">
        <v>0</v>
      </c>
      <c r="M33" s="42">
        <f t="shared" si="9"/>
        <v>0</v>
      </c>
      <c r="N33" s="41">
        <f t="shared" si="9"/>
        <v>0</v>
      </c>
      <c r="O33" s="42">
        <v>0</v>
      </c>
      <c r="P33" s="41">
        <v>0</v>
      </c>
      <c r="Q33" s="42">
        <f t="shared" si="3"/>
        <v>0</v>
      </c>
      <c r="R33" s="41">
        <f t="shared" si="3"/>
        <v>0</v>
      </c>
      <c r="S33" s="42">
        <v>0</v>
      </c>
      <c r="T33" s="41">
        <v>0</v>
      </c>
      <c r="U33" s="42">
        <v>0</v>
      </c>
      <c r="V33" s="41">
        <v>0</v>
      </c>
      <c r="W33" s="42">
        <v>0</v>
      </c>
      <c r="X33" s="41">
        <v>0</v>
      </c>
      <c r="Y33" s="42">
        <f t="shared" si="5"/>
        <v>0</v>
      </c>
      <c r="Z33" s="41">
        <f t="shared" si="5"/>
        <v>0</v>
      </c>
      <c r="AA33" s="43">
        <v>0</v>
      </c>
      <c r="AB33" s="43">
        <v>0</v>
      </c>
    </row>
    <row r="34" spans="1:28" ht="12">
      <c r="A34" s="39" t="s">
        <v>83</v>
      </c>
      <c r="B34" s="40"/>
      <c r="C34" s="42">
        <f t="shared" si="6"/>
        <v>0</v>
      </c>
      <c r="D34" s="41">
        <f t="shared" si="4"/>
        <v>0</v>
      </c>
      <c r="E34" s="42">
        <v>0</v>
      </c>
      <c r="F34" s="41">
        <v>0</v>
      </c>
      <c r="G34" s="42">
        <v>0</v>
      </c>
      <c r="H34" s="41">
        <v>0</v>
      </c>
      <c r="I34" s="42">
        <v>0</v>
      </c>
      <c r="J34" s="41">
        <v>0</v>
      </c>
      <c r="K34" s="42">
        <v>0</v>
      </c>
      <c r="L34" s="41">
        <v>0</v>
      </c>
      <c r="M34" s="42">
        <f t="shared" si="9"/>
        <v>0</v>
      </c>
      <c r="N34" s="41">
        <f t="shared" si="9"/>
        <v>0</v>
      </c>
      <c r="O34" s="42">
        <v>0</v>
      </c>
      <c r="P34" s="41">
        <v>0</v>
      </c>
      <c r="Q34" s="42">
        <f t="shared" si="3"/>
        <v>0</v>
      </c>
      <c r="R34" s="41">
        <f t="shared" si="3"/>
        <v>0</v>
      </c>
      <c r="S34" s="42">
        <v>0</v>
      </c>
      <c r="T34" s="41">
        <v>0</v>
      </c>
      <c r="U34" s="42">
        <v>0</v>
      </c>
      <c r="V34" s="41">
        <v>0</v>
      </c>
      <c r="W34" s="42">
        <v>0</v>
      </c>
      <c r="X34" s="41">
        <v>0</v>
      </c>
      <c r="Y34" s="42">
        <f t="shared" si="5"/>
        <v>0</v>
      </c>
      <c r="Z34" s="41">
        <f t="shared" si="5"/>
        <v>0</v>
      </c>
      <c r="AA34" s="43">
        <v>0</v>
      </c>
      <c r="AB34" s="43">
        <v>0</v>
      </c>
    </row>
    <row r="35" spans="1:28" ht="12">
      <c r="A35" s="39" t="s">
        <v>84</v>
      </c>
      <c r="B35" s="40"/>
      <c r="C35" s="42">
        <f t="shared" si="6"/>
        <v>0</v>
      </c>
      <c r="D35" s="41">
        <f t="shared" si="4"/>
        <v>0</v>
      </c>
      <c r="E35" s="42">
        <v>0</v>
      </c>
      <c r="F35" s="41">
        <v>0</v>
      </c>
      <c r="G35" s="42">
        <v>0</v>
      </c>
      <c r="H35" s="41">
        <v>0</v>
      </c>
      <c r="I35" s="42">
        <v>0</v>
      </c>
      <c r="J35" s="41">
        <v>0</v>
      </c>
      <c r="K35" s="42">
        <v>0</v>
      </c>
      <c r="L35" s="41">
        <v>0</v>
      </c>
      <c r="M35" s="42">
        <f t="shared" si="9"/>
        <v>0</v>
      </c>
      <c r="N35" s="41">
        <f t="shared" si="9"/>
        <v>0</v>
      </c>
      <c r="O35" s="42">
        <v>0</v>
      </c>
      <c r="P35" s="41">
        <v>0</v>
      </c>
      <c r="Q35" s="42">
        <f t="shared" si="3"/>
        <v>0</v>
      </c>
      <c r="R35" s="41">
        <f t="shared" si="3"/>
        <v>0</v>
      </c>
      <c r="S35" s="42">
        <v>0</v>
      </c>
      <c r="T35" s="41">
        <v>0</v>
      </c>
      <c r="U35" s="42">
        <v>0</v>
      </c>
      <c r="V35" s="41">
        <v>0</v>
      </c>
      <c r="W35" s="42">
        <v>0</v>
      </c>
      <c r="X35" s="41">
        <v>0</v>
      </c>
      <c r="Y35" s="42">
        <f t="shared" si="5"/>
        <v>0</v>
      </c>
      <c r="Z35" s="41">
        <f t="shared" si="5"/>
        <v>0</v>
      </c>
      <c r="AA35" s="43">
        <v>0</v>
      </c>
      <c r="AB35" s="43">
        <v>0</v>
      </c>
    </row>
    <row r="36" spans="1:28" ht="12">
      <c r="A36" s="39" t="s">
        <v>85</v>
      </c>
      <c r="B36" s="40"/>
      <c r="C36" s="42">
        <f t="shared" si="6"/>
        <v>0</v>
      </c>
      <c r="D36" s="41">
        <f t="shared" si="4"/>
        <v>0</v>
      </c>
      <c r="E36" s="42">
        <v>0</v>
      </c>
      <c r="F36" s="41">
        <v>0</v>
      </c>
      <c r="G36" s="42">
        <v>0</v>
      </c>
      <c r="H36" s="41">
        <v>0</v>
      </c>
      <c r="I36" s="42">
        <v>0</v>
      </c>
      <c r="J36" s="41">
        <v>0</v>
      </c>
      <c r="K36" s="42">
        <v>0</v>
      </c>
      <c r="L36" s="41">
        <v>0</v>
      </c>
      <c r="M36" s="42">
        <f t="shared" si="9"/>
        <v>0</v>
      </c>
      <c r="N36" s="41">
        <f t="shared" si="9"/>
        <v>0</v>
      </c>
      <c r="O36" s="42">
        <v>0</v>
      </c>
      <c r="P36" s="41">
        <v>0</v>
      </c>
      <c r="Q36" s="42">
        <f t="shared" si="3"/>
        <v>0</v>
      </c>
      <c r="R36" s="41">
        <f t="shared" si="3"/>
        <v>0</v>
      </c>
      <c r="S36" s="42">
        <v>0</v>
      </c>
      <c r="T36" s="41">
        <v>0</v>
      </c>
      <c r="U36" s="42">
        <v>0</v>
      </c>
      <c r="V36" s="41">
        <v>0</v>
      </c>
      <c r="W36" s="42">
        <v>0</v>
      </c>
      <c r="X36" s="41">
        <v>0</v>
      </c>
      <c r="Y36" s="42">
        <f t="shared" si="5"/>
        <v>0</v>
      </c>
      <c r="Z36" s="41">
        <f t="shared" si="5"/>
        <v>0</v>
      </c>
      <c r="AA36" s="43">
        <v>0</v>
      </c>
      <c r="AB36" s="43">
        <v>0</v>
      </c>
    </row>
    <row r="37" spans="1:28" ht="7.5" customHeight="1" thickBot="1">
      <c r="A37" s="44"/>
      <c r="B37" s="45"/>
      <c r="C37" s="49"/>
      <c r="D37" s="48"/>
      <c r="E37" s="49"/>
      <c r="F37" s="48"/>
      <c r="G37" s="49"/>
      <c r="H37" s="48"/>
      <c r="I37" s="49"/>
      <c r="J37" s="48"/>
      <c r="K37" s="49"/>
      <c r="L37" s="48"/>
      <c r="M37" s="49"/>
      <c r="N37" s="48"/>
      <c r="O37" s="49"/>
      <c r="P37" s="48"/>
      <c r="Q37" s="49"/>
      <c r="R37" s="48"/>
      <c r="S37" s="49"/>
      <c r="T37" s="48"/>
      <c r="U37" s="49"/>
      <c r="V37" s="48"/>
      <c r="W37" s="49"/>
      <c r="X37" s="48"/>
      <c r="Y37" s="49"/>
      <c r="Z37" s="48"/>
      <c r="AA37" s="50"/>
      <c r="AB37" s="50"/>
    </row>
    <row r="38" spans="1:2" ht="12">
      <c r="A38" s="51" t="s">
        <v>86</v>
      </c>
      <c r="B38" s="52"/>
    </row>
  </sheetData>
  <sheetProtection/>
  <mergeCells count="30">
    <mergeCell ref="V6:V7"/>
    <mergeCell ref="X6:X7"/>
    <mergeCell ref="Z6:Z7"/>
    <mergeCell ref="AB6:AB7"/>
    <mergeCell ref="AA5:AB5"/>
    <mergeCell ref="D6:D7"/>
    <mergeCell ref="F6:F7"/>
    <mergeCell ref="H6:H7"/>
    <mergeCell ref="J6:J7"/>
    <mergeCell ref="L6:L7"/>
    <mergeCell ref="N6:N7"/>
    <mergeCell ref="P6:P7"/>
    <mergeCell ref="R6:R7"/>
    <mergeCell ref="T6:T7"/>
    <mergeCell ref="O5:P5"/>
    <mergeCell ref="Q5:R5"/>
    <mergeCell ref="S5:T5"/>
    <mergeCell ref="U5:V5"/>
    <mergeCell ref="W5:X5"/>
    <mergeCell ref="Y5:Z5"/>
    <mergeCell ref="A4:B7"/>
    <mergeCell ref="C4:P4"/>
    <mergeCell ref="Q4:X4"/>
    <mergeCell ref="Y4:AB4"/>
    <mergeCell ref="C5:D5"/>
    <mergeCell ref="E5:F5"/>
    <mergeCell ref="G5:H5"/>
    <mergeCell ref="I5:J5"/>
    <mergeCell ref="K5:L5"/>
    <mergeCell ref="M5:N5"/>
  </mergeCells>
  <printOptions/>
  <pageMargins left="0.787" right="0.787" top="0.984" bottom="0.984" header="0.512" footer="0.512"/>
  <pageSetup orientation="landscape" paperSize="9" scale="8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2009-08-18T00:44:32Z</dcterms:created>
  <dcterms:modified xsi:type="dcterms:W3CDTF">2009-08-18T00:44:41Z</dcterms:modified>
  <cp:category/>
  <cp:version/>
  <cp:contentType/>
  <cp:contentStatus/>
</cp:coreProperties>
</file>