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(1)" sheetId="1" r:id="rId1"/>
    <sheet name="73(2)" sheetId="2" r:id="rId2"/>
    <sheet name="73(3)" sheetId="3" r:id="rId3"/>
    <sheet name="73(4)" sheetId="4" r:id="rId4"/>
  </sheets>
  <externalReferences>
    <externalReference r:id="rId7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'[1]77'!#REF!</definedName>
  </definedNames>
  <calcPr fullCalcOnLoad="1"/>
</workbook>
</file>

<file path=xl/sharedStrings.xml><?xml version="1.0" encoding="utf-8"?>
<sst xmlns="http://schemas.openxmlformats.org/spreadsheetml/2006/main" count="354" uniqueCount="166">
  <si>
    <t>73.   漁        業        漁        獲        数        量</t>
  </si>
  <si>
    <t xml:space="preserve">                                                                   漁       獲       物       種       類       別</t>
  </si>
  <si>
    <t>(累年比較）</t>
  </si>
  <si>
    <t>年  次  別</t>
  </si>
  <si>
    <t>総漁獲高</t>
  </si>
  <si>
    <t xml:space="preserve">                            魚                                                                                                          類</t>
  </si>
  <si>
    <t>総  数</t>
  </si>
  <si>
    <t>マグロ</t>
  </si>
  <si>
    <t>タ  イ</t>
  </si>
  <si>
    <t>カレイ    ヒラメ</t>
  </si>
  <si>
    <t>イワシ</t>
  </si>
  <si>
    <t>カツオ</t>
  </si>
  <si>
    <t>サ  バ</t>
  </si>
  <si>
    <t>シビカジ</t>
  </si>
  <si>
    <t>ブ  リ</t>
  </si>
  <si>
    <t>サ  メ</t>
  </si>
  <si>
    <t>クロタイ  を 含 む</t>
  </si>
  <si>
    <t>ア  ジ</t>
  </si>
  <si>
    <t>サワラ</t>
  </si>
  <si>
    <t>サンマ</t>
  </si>
  <si>
    <t>ボ  ラ</t>
  </si>
  <si>
    <t>コノシロ</t>
  </si>
  <si>
    <t>タチウオ</t>
  </si>
  <si>
    <t>グ  チ</t>
  </si>
  <si>
    <t>その他</t>
  </si>
  <si>
    <t>キを含む</t>
  </si>
  <si>
    <t xml:space="preserve">        貫</t>
  </si>
  <si>
    <t xml:space="preserve">       貫</t>
  </si>
  <si>
    <t xml:space="preserve">      貫</t>
  </si>
  <si>
    <t xml:space="preserve">         貫</t>
  </si>
  <si>
    <t>昭和27年</t>
  </si>
  <si>
    <t xml:space="preserve">   28</t>
  </si>
  <si>
    <t xml:space="preserve">   29</t>
  </si>
  <si>
    <t xml:space="preserve">   30</t>
  </si>
  <si>
    <t xml:space="preserve">   31</t>
  </si>
  <si>
    <t xml:space="preserve">            貝                         類</t>
  </si>
  <si>
    <t xml:space="preserve">       そ       の       他       の       水       産       動       物</t>
  </si>
  <si>
    <t xml:space="preserve">         藻                             類</t>
  </si>
  <si>
    <t>エ      ビ</t>
  </si>
  <si>
    <t>カ  ニ</t>
  </si>
  <si>
    <t>アオノリ</t>
  </si>
  <si>
    <t>総    数</t>
  </si>
  <si>
    <t>アワビ</t>
  </si>
  <si>
    <t>サザエ</t>
  </si>
  <si>
    <t>ハマグリ</t>
  </si>
  <si>
    <t>総   数</t>
  </si>
  <si>
    <t>イ    カ</t>
  </si>
  <si>
    <t>タ  コ</t>
  </si>
  <si>
    <t>イセエビクル</t>
  </si>
  <si>
    <t>タラバカ</t>
  </si>
  <si>
    <t>ワカメ</t>
  </si>
  <si>
    <t>アオサ</t>
  </si>
  <si>
    <t>アラメ</t>
  </si>
  <si>
    <t>マエビを含む</t>
  </si>
  <si>
    <t>ニを含む</t>
  </si>
  <si>
    <t>を含む</t>
  </si>
  <si>
    <t xml:space="preserve">  貫</t>
  </si>
  <si>
    <t>…</t>
  </si>
  <si>
    <t xml:space="preserve">                                          漁          獲          物          種          類          別     (１)        </t>
  </si>
  <si>
    <t>昭和31年</t>
  </si>
  <si>
    <t>年   月   次</t>
  </si>
  <si>
    <t>総漁獲数量</t>
  </si>
  <si>
    <t>魚                                                     類</t>
  </si>
  <si>
    <t>魚類総漁獲数量</t>
  </si>
  <si>
    <t>マイワシ</t>
  </si>
  <si>
    <t>カタクチ</t>
  </si>
  <si>
    <t>ウルメイワシ</t>
  </si>
  <si>
    <t>サバ</t>
  </si>
  <si>
    <t>カジキ類</t>
  </si>
  <si>
    <t>ブリ</t>
  </si>
  <si>
    <t>サメ類</t>
  </si>
  <si>
    <t xml:space="preserve">                貫</t>
  </si>
  <si>
    <t xml:space="preserve">          貫</t>
  </si>
  <si>
    <t>総数</t>
  </si>
  <si>
    <r>
      <t xml:space="preserve"> </t>
    </r>
    <r>
      <rPr>
        <sz val="10"/>
        <rFont val="ＭＳ 明朝"/>
        <family val="1"/>
      </rPr>
      <t>昭和3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年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</si>
  <si>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</si>
  <si>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</si>
  <si>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</si>
  <si>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</si>
  <si>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</si>
  <si>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</si>
  <si>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8</t>
    </r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</si>
  <si>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9</t>
    </r>
  </si>
  <si>
    <r>
      <t xml:space="preserve">         </t>
    </r>
    <r>
      <rPr>
        <sz val="10"/>
        <rFont val="ＭＳ 明朝"/>
        <family val="1"/>
      </rPr>
      <t>10</t>
    </r>
  </si>
  <si>
    <r>
      <t xml:space="preserve">         </t>
    </r>
    <r>
      <rPr>
        <sz val="10"/>
        <rFont val="ＭＳ 明朝"/>
        <family val="1"/>
      </rPr>
      <t>11</t>
    </r>
  </si>
  <si>
    <r>
      <t xml:space="preserve">         </t>
    </r>
    <r>
      <rPr>
        <sz val="10"/>
        <rFont val="ＭＳ 明朝"/>
        <family val="1"/>
      </rPr>
      <t>12</t>
    </r>
  </si>
  <si>
    <t>魚                                                      類</t>
  </si>
  <si>
    <t>マダイ</t>
  </si>
  <si>
    <t>チダイ</t>
  </si>
  <si>
    <t>アマダイ</t>
  </si>
  <si>
    <t>その他の          タイ類</t>
  </si>
  <si>
    <t>カレイ</t>
  </si>
  <si>
    <t>マアジ</t>
  </si>
  <si>
    <t>その他の      アジ類</t>
  </si>
  <si>
    <t>ゴマサバ</t>
  </si>
  <si>
    <t>ボラ、イナ</t>
  </si>
  <si>
    <t>イカナゴ</t>
  </si>
  <si>
    <t>シラス</t>
  </si>
  <si>
    <t>ヒラメ</t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</si>
  <si>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貫</t>
    </r>
  </si>
  <si>
    <t xml:space="preserve">漁          獲          物          種          類          別             </t>
  </si>
  <si>
    <t>年   月   次</t>
  </si>
  <si>
    <t>魚                                                                                                           類</t>
  </si>
  <si>
    <t>ハモ</t>
  </si>
  <si>
    <t>ハマチ</t>
  </si>
  <si>
    <t>フグ</t>
  </si>
  <si>
    <t>コチ</t>
  </si>
  <si>
    <t>カマス</t>
  </si>
  <si>
    <t>アナゴ</t>
  </si>
  <si>
    <t>スズキ</t>
  </si>
  <si>
    <t>フカ</t>
  </si>
  <si>
    <t>キビナゴ</t>
  </si>
  <si>
    <t>ニベその他</t>
  </si>
  <si>
    <t>エイ</t>
  </si>
  <si>
    <t>エソ</t>
  </si>
  <si>
    <t>シラウオ</t>
  </si>
  <si>
    <t>ハゼ、ゴリ</t>
  </si>
  <si>
    <t>その他の</t>
  </si>
  <si>
    <t>グチ類</t>
  </si>
  <si>
    <t>魚類</t>
  </si>
  <si>
    <t>貝                                                      類</t>
  </si>
  <si>
    <t>そ    の    他    の    水    産    動    物</t>
  </si>
  <si>
    <t>総漁獲     数量</t>
  </si>
  <si>
    <t>カキ</t>
  </si>
  <si>
    <t>アサリ</t>
  </si>
  <si>
    <t>トリガイ</t>
  </si>
  <si>
    <t>アカガイ</t>
  </si>
  <si>
    <t>その他の               貝類</t>
  </si>
  <si>
    <t>イカ類</t>
  </si>
  <si>
    <t>タコ</t>
  </si>
  <si>
    <t>イセエビ</t>
  </si>
  <si>
    <t>クルマエビ</t>
  </si>
  <si>
    <t>エビ</t>
  </si>
  <si>
    <t xml:space="preserve">                 貫</t>
  </si>
  <si>
    <t>漁   獲   物   種   類   別   (3)</t>
  </si>
  <si>
    <t>そ  の  他  の  水  産  動  物  (2)</t>
  </si>
  <si>
    <t>藻</t>
  </si>
  <si>
    <t>年  月  次</t>
  </si>
  <si>
    <t>カニ類</t>
  </si>
  <si>
    <t>ウニ</t>
  </si>
  <si>
    <t>シヤコ</t>
  </si>
  <si>
    <t>ナマコ</t>
  </si>
  <si>
    <t>アミ</t>
  </si>
  <si>
    <t>総漁獲</t>
  </si>
  <si>
    <t>ワカメ</t>
  </si>
  <si>
    <t>アマノリ</t>
  </si>
  <si>
    <t>テングサ</t>
  </si>
  <si>
    <t>水産動物</t>
  </si>
  <si>
    <t>数量</t>
  </si>
  <si>
    <r>
      <t xml:space="preserve">    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</si>
  <si>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        </t>
    </r>
    <r>
      <rPr>
        <sz val="10"/>
        <rFont val="ＭＳ 明朝"/>
        <family val="1"/>
      </rPr>
      <t>10</t>
    </r>
  </si>
  <si>
    <r>
      <t xml:space="preserve">         </t>
    </r>
    <r>
      <rPr>
        <sz val="10"/>
        <rFont val="ＭＳ 明朝"/>
        <family val="1"/>
      </rPr>
      <t>11</t>
    </r>
  </si>
  <si>
    <r>
      <t xml:space="preserve">         </t>
    </r>
    <r>
      <rPr>
        <sz val="10"/>
        <rFont val="ＭＳ 明朝"/>
        <family val="1"/>
      </rPr>
      <t>12</t>
    </r>
  </si>
  <si>
    <t>類</t>
  </si>
  <si>
    <t>フノリ</t>
  </si>
  <si>
    <t>エゴノリ</t>
  </si>
  <si>
    <t>オゴノリ</t>
  </si>
  <si>
    <t>トリアシ</t>
  </si>
  <si>
    <t>アオノリ</t>
  </si>
  <si>
    <t>アオサ</t>
  </si>
  <si>
    <t>ヒジキ</t>
  </si>
  <si>
    <t>モズク</t>
  </si>
  <si>
    <t>アラメ、クロ</t>
  </si>
  <si>
    <t>イギス</t>
  </si>
  <si>
    <t>メ、カジメ</t>
  </si>
  <si>
    <t>の藻類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</si>
</sst>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[Red]\(#,##0\)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name val="ＭＳ 明朝"/>
      <family val="1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58" fontId="0" fillId="0" borderId="14" xfId="0" applyNumberFormat="1" applyBorder="1" applyAlignment="1" quotePrefix="1">
      <alignment horizontal="center" vertical="center"/>
    </xf>
    <xf numFmtId="58" fontId="21" fillId="0" borderId="14" xfId="0" applyNumberFormat="1" applyFont="1" applyBorder="1" applyAlignment="1" quotePrefix="1">
      <alignment horizontal="center" vertical="center"/>
    </xf>
    <xf numFmtId="176" fontId="21" fillId="0" borderId="0" xfId="0" applyNumberFormat="1" applyFont="1" applyBorder="1" applyAlignment="1">
      <alignment/>
    </xf>
    <xf numFmtId="176" fontId="21" fillId="0" borderId="25" xfId="0" applyNumberFormat="1" applyFont="1" applyFill="1" applyBorder="1" applyAlignment="1">
      <alignment/>
    </xf>
    <xf numFmtId="176" fontId="21" fillId="0" borderId="25" xfId="0" applyNumberFormat="1" applyFont="1" applyBorder="1" applyAlignment="1">
      <alignment/>
    </xf>
    <xf numFmtId="176" fontId="21" fillId="0" borderId="26" xfId="0" applyNumberFormat="1" applyFont="1" applyBorder="1" applyAlignment="1">
      <alignment/>
    </xf>
    <xf numFmtId="0" fontId="21" fillId="0" borderId="27" xfId="0" applyFont="1" applyBorder="1" applyAlignment="1">
      <alignment/>
    </xf>
    <xf numFmtId="176" fontId="21" fillId="0" borderId="28" xfId="0" applyNumberFormat="1" applyFont="1" applyBorder="1" applyAlignment="1">
      <alignment/>
    </xf>
    <xf numFmtId="176" fontId="21" fillId="0" borderId="26" xfId="0" applyNumberFormat="1" applyFont="1" applyBorder="1" applyAlignment="1">
      <alignment/>
    </xf>
    <xf numFmtId="176" fontId="21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58" fontId="21" fillId="0" borderId="33" xfId="0" applyNumberFormat="1" applyFont="1" applyBorder="1" applyAlignment="1" quotePrefix="1">
      <alignment horizontal="center" vertical="center"/>
    </xf>
    <xf numFmtId="176" fontId="21" fillId="0" borderId="34" xfId="0" applyNumberFormat="1" applyFont="1" applyBorder="1" applyAlignment="1">
      <alignment/>
    </xf>
    <xf numFmtId="176" fontId="21" fillId="0" borderId="35" xfId="0" applyNumberFormat="1" applyFont="1" applyBorder="1" applyAlignment="1">
      <alignment/>
    </xf>
    <xf numFmtId="176" fontId="21" fillId="0" borderId="36" xfId="0" applyNumberFormat="1" applyFont="1" applyBorder="1" applyAlignment="1">
      <alignment/>
    </xf>
    <xf numFmtId="176" fontId="21" fillId="0" borderId="34" xfId="0" applyNumberFormat="1" applyFont="1" applyBorder="1" applyAlignment="1">
      <alignment horizontal="center"/>
    </xf>
    <xf numFmtId="176" fontId="21" fillId="0" borderId="33" xfId="0" applyNumberFormat="1" applyFont="1" applyBorder="1" applyAlignment="1">
      <alignment horizontal="center"/>
    </xf>
    <xf numFmtId="176" fontId="21" fillId="0" borderId="36" xfId="0" applyNumberFormat="1" applyFont="1" applyBorder="1" applyAlignment="1">
      <alignment horizontal="center"/>
    </xf>
    <xf numFmtId="176" fontId="21" fillId="0" borderId="34" xfId="0" applyNumberFormat="1" applyFont="1" applyBorder="1" applyAlignment="1">
      <alignment/>
    </xf>
    <xf numFmtId="176" fontId="21" fillId="0" borderId="33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left"/>
    </xf>
    <xf numFmtId="0" fontId="21" fillId="0" borderId="14" xfId="0" applyFont="1" applyBorder="1" applyAlignment="1">
      <alignment horizontal="distributed" vertical="center"/>
    </xf>
    <xf numFmtId="176" fontId="21" fillId="0" borderId="2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58" fontId="0" fillId="0" borderId="14" xfId="0" applyNumberFormat="1" applyBorder="1" applyAlignment="1" quotePrefix="1">
      <alignment horizontal="lef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4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58" fontId="0" fillId="0" borderId="27" xfId="0" applyNumberFormat="1" applyBorder="1" applyAlignment="1" quotePrefix="1">
      <alignment horizontal="left" vertical="center"/>
    </xf>
    <xf numFmtId="176" fontId="0" fillId="0" borderId="28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6" xfId="0" applyFont="1" applyBorder="1" applyAlignment="1">
      <alignment horizontal="left" vertical="center"/>
    </xf>
    <xf numFmtId="176" fontId="21" fillId="0" borderId="2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/>
    </xf>
    <xf numFmtId="177" fontId="0" fillId="0" borderId="2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58" fontId="0" fillId="0" borderId="33" xfId="0" applyNumberFormat="1" applyBorder="1" applyAlignment="1" quotePrefix="1">
      <alignment horizontal="left" vertical="center"/>
    </xf>
    <xf numFmtId="176" fontId="0" fillId="0" borderId="33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176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left"/>
    </xf>
    <xf numFmtId="176" fontId="21" fillId="0" borderId="2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76" fontId="21" fillId="0" borderId="0" xfId="0" applyNumberFormat="1" applyFont="1" applyAlignment="1">
      <alignment/>
    </xf>
    <xf numFmtId="176" fontId="21" fillId="0" borderId="15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15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0" xfId="0" applyNumberFormat="1" applyFont="1" applyAlignment="1">
      <alignment/>
    </xf>
    <xf numFmtId="176" fontId="0" fillId="0" borderId="15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0" fillId="0" borderId="27" xfId="0" applyBorder="1" applyAlignment="1">
      <alignment/>
    </xf>
    <xf numFmtId="176" fontId="0" fillId="0" borderId="28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left"/>
    </xf>
    <xf numFmtId="0" fontId="0" fillId="0" borderId="33" xfId="0" applyBorder="1" applyAlignment="1">
      <alignment/>
    </xf>
    <xf numFmtId="176" fontId="0" fillId="0" borderId="35" xfId="0" applyNumberFormat="1" applyBorder="1" applyAlignment="1">
      <alignment/>
    </xf>
    <xf numFmtId="176" fontId="0" fillId="0" borderId="3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28575</xdr:rowOff>
    </xdr:from>
    <xdr:to>
      <xdr:col>11</xdr:col>
      <xdr:colOff>762000</xdr:colOff>
      <xdr:row>6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8305800" y="1009650"/>
          <a:ext cx="666750" cy="342900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15</xdr:row>
      <xdr:rowOff>9525</xdr:rowOff>
    </xdr:from>
    <xdr:to>
      <xdr:col>13</xdr:col>
      <xdr:colOff>485775</xdr:colOff>
      <xdr:row>16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9315450" y="3048000"/>
          <a:ext cx="990600" cy="3619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47625</xdr:rowOff>
    </xdr:from>
    <xdr:to>
      <xdr:col>14</xdr:col>
      <xdr:colOff>762000</xdr:colOff>
      <xdr:row>17</xdr:row>
      <xdr:rowOff>0</xdr:rowOff>
    </xdr:to>
    <xdr:sp>
      <xdr:nvSpPr>
        <xdr:cNvPr id="3" name="AutoShape 8"/>
        <xdr:cNvSpPr>
          <a:spLocks/>
        </xdr:cNvSpPr>
      </xdr:nvSpPr>
      <xdr:spPr>
        <a:xfrm>
          <a:off x="10639425" y="3086100"/>
          <a:ext cx="723900" cy="333375"/>
        </a:xfrm>
        <a:prstGeom prst="bracketPair">
          <a:avLst>
            <a:gd name="adj" fmla="val -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133350</xdr:colOff>
      <xdr:row>15</xdr:row>
      <xdr:rowOff>9525</xdr:rowOff>
    </xdr:from>
    <xdr:to>
      <xdr:col>18</xdr:col>
      <xdr:colOff>733425</xdr:colOff>
      <xdr:row>17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4154150" y="3048000"/>
          <a:ext cx="600075" cy="371475"/>
        </a:xfrm>
        <a:prstGeom prst="bracketPair">
          <a:avLst>
            <a:gd name="adj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9525</xdr:rowOff>
    </xdr:from>
    <xdr:to>
      <xdr:col>7</xdr:col>
      <xdr:colOff>333375</xdr:colOff>
      <xdr:row>7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734050" y="990600"/>
          <a:ext cx="647700" cy="37147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8&#27700;&#29987;&#26989;70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(1)"/>
      <sheetName val="73(2)"/>
      <sheetName val="73(3)"/>
      <sheetName val="73(4)"/>
      <sheetName val="74"/>
      <sheetName val="75"/>
      <sheetName val="76"/>
      <sheetName val="77"/>
      <sheetName val="78(1)"/>
      <sheetName val="78(2)"/>
      <sheetName val="7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12.375" style="0" customWidth="1"/>
    <col min="2" max="4" width="13.25390625" style="0" bestFit="1" customWidth="1"/>
    <col min="5" max="6" width="10.75390625" style="0" customWidth="1"/>
    <col min="7" max="7" width="5.75390625" style="0" customWidth="1"/>
    <col min="8" max="8" width="5.625" style="0" customWidth="1"/>
    <col min="9" max="9" width="6.25390625" style="0" customWidth="1"/>
    <col min="10" max="10" width="5.75390625" style="0" customWidth="1"/>
    <col min="11" max="12" width="10.75390625" style="0" customWidth="1"/>
    <col min="13" max="13" width="10.375" style="0" customWidth="1"/>
    <col min="14" max="14" width="10.125" style="0" customWidth="1"/>
    <col min="15" max="16" width="10.75390625" style="0" customWidth="1"/>
    <col min="17" max="17" width="12.75390625" style="0" customWidth="1"/>
    <col min="18" max="20" width="10.75390625" style="0" customWidth="1"/>
    <col min="21" max="21" width="12.375" style="0" customWidth="1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2" t="s">
        <v>2</v>
      </c>
      <c r="R2" s="2"/>
      <c r="S2" s="2"/>
      <c r="T2" s="2"/>
      <c r="U2" s="2"/>
      <c r="V2" s="2"/>
      <c r="W2" s="2"/>
    </row>
    <row r="3" spans="1:23" ht="12.75" thickBot="1">
      <c r="A3" s="4"/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</row>
    <row r="4" spans="1:23" ht="15" customHeight="1">
      <c r="A4" s="5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  <c r="W4" s="2"/>
    </row>
    <row r="5" spans="1:21" ht="15" customHeight="1">
      <c r="A5" s="9"/>
      <c r="B5" s="10"/>
      <c r="C5" s="11" t="s">
        <v>6</v>
      </c>
      <c r="D5" s="12"/>
      <c r="E5" s="12"/>
      <c r="F5" s="12"/>
      <c r="G5" s="13" t="s">
        <v>7</v>
      </c>
      <c r="H5" s="14"/>
      <c r="I5" s="15"/>
      <c r="J5" s="16"/>
      <c r="K5" s="12"/>
      <c r="L5" s="15" t="s">
        <v>8</v>
      </c>
      <c r="M5" s="17" t="s">
        <v>9</v>
      </c>
      <c r="N5" s="12"/>
      <c r="O5" s="12"/>
      <c r="P5" s="16"/>
      <c r="Q5" s="12"/>
      <c r="R5" s="12"/>
      <c r="S5" s="12"/>
      <c r="T5" s="12"/>
      <c r="U5" s="18"/>
    </row>
    <row r="6" spans="1:21" ht="15" customHeight="1">
      <c r="A6" s="9"/>
      <c r="B6" s="10"/>
      <c r="C6" s="10"/>
      <c r="D6" s="19" t="s">
        <v>10</v>
      </c>
      <c r="E6" s="19" t="s">
        <v>11</v>
      </c>
      <c r="F6" s="19" t="s">
        <v>12</v>
      </c>
      <c r="G6" s="20" t="s">
        <v>13</v>
      </c>
      <c r="H6" s="9"/>
      <c r="I6" s="20" t="s">
        <v>14</v>
      </c>
      <c r="J6" s="9"/>
      <c r="K6" s="19" t="s">
        <v>15</v>
      </c>
      <c r="L6" s="21" t="s">
        <v>16</v>
      </c>
      <c r="M6" s="22"/>
      <c r="N6" s="19" t="s">
        <v>17</v>
      </c>
      <c r="O6" s="19" t="s">
        <v>18</v>
      </c>
      <c r="P6" s="23" t="s">
        <v>19</v>
      </c>
      <c r="Q6" s="19" t="s">
        <v>20</v>
      </c>
      <c r="R6" s="19" t="s">
        <v>21</v>
      </c>
      <c r="S6" s="19" t="s">
        <v>22</v>
      </c>
      <c r="T6" s="19" t="s">
        <v>23</v>
      </c>
      <c r="U6" s="24" t="s">
        <v>24</v>
      </c>
    </row>
    <row r="7" spans="1:21" ht="15" customHeight="1">
      <c r="A7" s="25"/>
      <c r="B7" s="26"/>
      <c r="C7" s="26"/>
      <c r="D7" s="27"/>
      <c r="E7" s="27"/>
      <c r="F7" s="27"/>
      <c r="G7" s="28" t="s">
        <v>25</v>
      </c>
      <c r="H7" s="25"/>
      <c r="I7" s="29"/>
      <c r="J7" s="29"/>
      <c r="K7" s="27"/>
      <c r="L7" s="30"/>
      <c r="M7" s="31"/>
      <c r="N7" s="27"/>
      <c r="O7" s="27"/>
      <c r="P7" s="32"/>
      <c r="Q7" s="27"/>
      <c r="R7" s="27"/>
      <c r="S7" s="27"/>
      <c r="T7" s="27"/>
      <c r="U7" s="29"/>
    </row>
    <row r="8" spans="1:21" ht="12" customHeight="1">
      <c r="A8" s="23"/>
      <c r="B8" s="33" t="s">
        <v>26</v>
      </c>
      <c r="C8" s="34" t="s">
        <v>26</v>
      </c>
      <c r="D8" s="33" t="s">
        <v>26</v>
      </c>
      <c r="E8" s="34" t="s">
        <v>26</v>
      </c>
      <c r="F8" s="33" t="s">
        <v>26</v>
      </c>
      <c r="G8" s="35" t="s">
        <v>26</v>
      </c>
      <c r="H8" s="36"/>
      <c r="I8" s="37" t="s">
        <v>26</v>
      </c>
      <c r="J8" s="37"/>
      <c r="K8" s="34" t="s">
        <v>26</v>
      </c>
      <c r="L8" s="38" t="s">
        <v>27</v>
      </c>
      <c r="M8" s="39" t="s">
        <v>28</v>
      </c>
      <c r="N8" s="33" t="s">
        <v>28</v>
      </c>
      <c r="O8" s="34" t="s">
        <v>26</v>
      </c>
      <c r="P8" s="33" t="s">
        <v>26</v>
      </c>
      <c r="Q8" s="34" t="s">
        <v>29</v>
      </c>
      <c r="R8" s="33" t="s">
        <v>27</v>
      </c>
      <c r="S8" s="34" t="s">
        <v>27</v>
      </c>
      <c r="T8" s="33" t="s">
        <v>27</v>
      </c>
      <c r="U8" s="40" t="s">
        <v>26</v>
      </c>
    </row>
    <row r="9" spans="1:21" s="52" customFormat="1" ht="18" customHeight="1">
      <c r="A9" s="41" t="s">
        <v>30</v>
      </c>
      <c r="B9" s="42">
        <f>C9+B19+H19+Q19</f>
        <v>4217490</v>
      </c>
      <c r="C9" s="43">
        <f>SUM(D9:U9)</f>
        <v>3354532</v>
      </c>
      <c r="D9" s="42">
        <v>1982418</v>
      </c>
      <c r="E9" s="44">
        <v>21999</v>
      </c>
      <c r="F9" s="42">
        <v>57870</v>
      </c>
      <c r="G9" s="45">
        <v>1926</v>
      </c>
      <c r="H9" s="46"/>
      <c r="I9" s="47">
        <v>91366</v>
      </c>
      <c r="J9" s="47"/>
      <c r="K9" s="44">
        <v>24598</v>
      </c>
      <c r="L9" s="48">
        <v>232364</v>
      </c>
      <c r="M9" s="49">
        <v>37754</v>
      </c>
      <c r="N9" s="42">
        <v>89434</v>
      </c>
      <c r="O9" s="44">
        <v>55908</v>
      </c>
      <c r="P9" s="50">
        <v>0</v>
      </c>
      <c r="Q9" s="51">
        <v>40198</v>
      </c>
      <c r="R9" s="50">
        <v>3058</v>
      </c>
      <c r="S9" s="44">
        <v>4671</v>
      </c>
      <c r="T9" s="42">
        <v>26262</v>
      </c>
      <c r="U9" s="48">
        <v>684706</v>
      </c>
    </row>
    <row r="10" spans="1:21" s="52" customFormat="1" ht="18" customHeight="1">
      <c r="A10" s="53" t="s">
        <v>31</v>
      </c>
      <c r="B10" s="42">
        <f>C10+B20+H20+Q20</f>
        <v>6164514</v>
      </c>
      <c r="C10" s="43">
        <f>SUM(D10:U10)</f>
        <v>4732805</v>
      </c>
      <c r="D10" s="42">
        <v>2582157</v>
      </c>
      <c r="E10" s="44">
        <v>31695</v>
      </c>
      <c r="F10" s="42">
        <v>168163</v>
      </c>
      <c r="G10" s="45">
        <v>1318</v>
      </c>
      <c r="H10" s="46"/>
      <c r="I10" s="47">
        <v>78804</v>
      </c>
      <c r="J10" s="47"/>
      <c r="K10" s="44">
        <v>8602</v>
      </c>
      <c r="L10" s="48">
        <v>170406</v>
      </c>
      <c r="M10" s="49">
        <v>26770</v>
      </c>
      <c r="N10" s="42">
        <v>757094</v>
      </c>
      <c r="O10" s="44">
        <v>57159</v>
      </c>
      <c r="P10" s="50">
        <v>0</v>
      </c>
      <c r="Q10" s="51">
        <v>77242</v>
      </c>
      <c r="R10" s="50">
        <v>14295</v>
      </c>
      <c r="S10" s="44">
        <v>3341</v>
      </c>
      <c r="T10" s="42">
        <v>10825</v>
      </c>
      <c r="U10" s="48">
        <v>744934</v>
      </c>
    </row>
    <row r="11" spans="1:21" s="52" customFormat="1" ht="18" customHeight="1">
      <c r="A11" s="53" t="s">
        <v>32</v>
      </c>
      <c r="B11" s="42">
        <f>C11+B21+H21+Q21</f>
        <v>5886330</v>
      </c>
      <c r="C11" s="43">
        <f>SUM(D11:U11)</f>
        <v>4232226</v>
      </c>
      <c r="D11" s="42">
        <v>1261685</v>
      </c>
      <c r="E11" s="44">
        <v>66729</v>
      </c>
      <c r="F11" s="42">
        <v>269541</v>
      </c>
      <c r="G11" s="45">
        <v>105</v>
      </c>
      <c r="H11" s="46"/>
      <c r="I11" s="47">
        <v>210306</v>
      </c>
      <c r="J11" s="47"/>
      <c r="K11" s="44">
        <v>1393</v>
      </c>
      <c r="L11" s="48">
        <v>150470</v>
      </c>
      <c r="M11" s="49">
        <v>30121</v>
      </c>
      <c r="N11" s="42">
        <v>314184</v>
      </c>
      <c r="O11" s="44">
        <v>47509</v>
      </c>
      <c r="P11" s="50">
        <v>1448</v>
      </c>
      <c r="Q11" s="51">
        <v>98550</v>
      </c>
      <c r="R11" s="50">
        <v>15286</v>
      </c>
      <c r="S11" s="44">
        <v>18673</v>
      </c>
      <c r="T11" s="42">
        <v>23192</v>
      </c>
      <c r="U11" s="48">
        <v>1723034</v>
      </c>
    </row>
    <row r="12" spans="1:21" s="52" customFormat="1" ht="18" customHeight="1">
      <c r="A12" s="53" t="s">
        <v>33</v>
      </c>
      <c r="B12" s="42">
        <f>C12+B22+H22+Q22</f>
        <v>6468901</v>
      </c>
      <c r="C12" s="43">
        <f>SUM(D12:U12)</f>
        <v>4897544</v>
      </c>
      <c r="D12" s="42">
        <v>1527775</v>
      </c>
      <c r="E12" s="44">
        <v>23555</v>
      </c>
      <c r="F12" s="42">
        <v>132770</v>
      </c>
      <c r="G12" s="45">
        <v>45</v>
      </c>
      <c r="H12" s="46"/>
      <c r="I12" s="47">
        <v>100312</v>
      </c>
      <c r="J12" s="47"/>
      <c r="K12" s="44">
        <v>2314</v>
      </c>
      <c r="L12" s="48">
        <v>183432</v>
      </c>
      <c r="M12" s="49">
        <v>93191</v>
      </c>
      <c r="N12" s="42">
        <v>300947</v>
      </c>
      <c r="O12" s="44">
        <v>58143</v>
      </c>
      <c r="P12" s="50">
        <v>20444</v>
      </c>
      <c r="Q12" s="51">
        <v>122803</v>
      </c>
      <c r="R12" s="50">
        <v>20674</v>
      </c>
      <c r="S12" s="44">
        <v>3072</v>
      </c>
      <c r="T12" s="42">
        <v>28723</v>
      </c>
      <c r="U12" s="48">
        <v>2279344</v>
      </c>
    </row>
    <row r="13" spans="1:21" s="63" customFormat="1" ht="18" customHeight="1" thickBot="1">
      <c r="A13" s="54" t="s">
        <v>34</v>
      </c>
      <c r="B13" s="55">
        <f>C13+B23+H23+Q23</f>
        <v>7043235</v>
      </c>
      <c r="C13" s="56">
        <f>SUM(D13:U13)</f>
        <v>5148742</v>
      </c>
      <c r="D13" s="55">
        <v>729308</v>
      </c>
      <c r="E13" s="57">
        <v>79747</v>
      </c>
      <c r="F13" s="55">
        <v>308981</v>
      </c>
      <c r="G13" s="58">
        <v>8954</v>
      </c>
      <c r="H13" s="59"/>
      <c r="I13" s="60">
        <v>90096</v>
      </c>
      <c r="J13" s="60"/>
      <c r="K13" s="57">
        <v>4598</v>
      </c>
      <c r="L13" s="61">
        <v>128604</v>
      </c>
      <c r="M13" s="62">
        <v>133960</v>
      </c>
      <c r="N13" s="55">
        <v>397672</v>
      </c>
      <c r="O13" s="57">
        <v>51742</v>
      </c>
      <c r="P13" s="55">
        <v>3041</v>
      </c>
      <c r="Q13" s="57">
        <v>78290</v>
      </c>
      <c r="R13" s="55">
        <v>14056</v>
      </c>
      <c r="S13" s="57">
        <v>2977</v>
      </c>
      <c r="T13" s="55">
        <v>16474</v>
      </c>
      <c r="U13" s="61">
        <v>3100242</v>
      </c>
    </row>
    <row r="14" spans="1:21" ht="15" customHeight="1" thickTop="1">
      <c r="A14" s="64" t="s">
        <v>3</v>
      </c>
      <c r="B14" s="65" t="s">
        <v>35</v>
      </c>
      <c r="C14" s="66"/>
      <c r="D14" s="66"/>
      <c r="E14" s="66"/>
      <c r="F14" s="66"/>
      <c r="G14" s="67"/>
      <c r="H14" s="65" t="s">
        <v>36</v>
      </c>
      <c r="I14" s="66"/>
      <c r="J14" s="66"/>
      <c r="K14" s="66"/>
      <c r="L14" s="66"/>
      <c r="M14" s="66"/>
      <c r="N14" s="66"/>
      <c r="O14" s="66"/>
      <c r="P14" s="67"/>
      <c r="Q14" s="65" t="s">
        <v>37</v>
      </c>
      <c r="R14" s="66"/>
      <c r="S14" s="66"/>
      <c r="T14" s="66"/>
      <c r="U14" s="66"/>
    </row>
    <row r="15" spans="1:21" ht="15" customHeight="1">
      <c r="A15" s="9"/>
      <c r="B15" s="19"/>
      <c r="C15" s="19"/>
      <c r="D15" s="19"/>
      <c r="E15" s="19"/>
      <c r="F15" s="24"/>
      <c r="G15" s="23"/>
      <c r="H15" s="68"/>
      <c r="I15" s="24"/>
      <c r="J15" s="68"/>
      <c r="K15" s="23"/>
      <c r="L15" s="69"/>
      <c r="M15" s="70" t="s">
        <v>38</v>
      </c>
      <c r="N15" s="9"/>
      <c r="O15" s="19" t="s">
        <v>39</v>
      </c>
      <c r="P15" s="12"/>
      <c r="Q15" s="16"/>
      <c r="R15" s="12"/>
      <c r="S15" s="12" t="s">
        <v>40</v>
      </c>
      <c r="T15" s="15"/>
      <c r="U15" s="15"/>
    </row>
    <row r="16" spans="1:21" ht="15" customHeight="1">
      <c r="A16" s="9"/>
      <c r="B16" s="19" t="s">
        <v>41</v>
      </c>
      <c r="C16" s="19" t="s">
        <v>42</v>
      </c>
      <c r="D16" s="19" t="s">
        <v>43</v>
      </c>
      <c r="E16" s="19" t="s">
        <v>44</v>
      </c>
      <c r="F16" s="20" t="s">
        <v>24</v>
      </c>
      <c r="G16" s="9"/>
      <c r="H16" s="20" t="s">
        <v>45</v>
      </c>
      <c r="I16" s="70"/>
      <c r="J16" s="20" t="s">
        <v>46</v>
      </c>
      <c r="K16" s="9"/>
      <c r="L16" s="71" t="s">
        <v>47</v>
      </c>
      <c r="M16" s="70" t="s">
        <v>48</v>
      </c>
      <c r="N16" s="9"/>
      <c r="O16" s="19" t="s">
        <v>49</v>
      </c>
      <c r="P16" s="19" t="s">
        <v>24</v>
      </c>
      <c r="Q16" s="23" t="s">
        <v>45</v>
      </c>
      <c r="R16" s="19" t="s">
        <v>50</v>
      </c>
      <c r="S16" s="19" t="s">
        <v>51</v>
      </c>
      <c r="T16" s="19" t="s">
        <v>52</v>
      </c>
      <c r="U16" s="68" t="s">
        <v>24</v>
      </c>
    </row>
    <row r="17" spans="1:21" ht="15" customHeight="1">
      <c r="A17" s="25"/>
      <c r="B17" s="27"/>
      <c r="C17" s="27"/>
      <c r="D17" s="27"/>
      <c r="E17" s="27"/>
      <c r="F17" s="29"/>
      <c r="G17" s="32"/>
      <c r="H17" s="72"/>
      <c r="I17" s="29"/>
      <c r="J17" s="72"/>
      <c r="K17" s="32"/>
      <c r="L17" s="72"/>
      <c r="M17" s="73" t="s">
        <v>53</v>
      </c>
      <c r="N17" s="25"/>
      <c r="O17" s="27" t="s">
        <v>54</v>
      </c>
      <c r="P17" s="27"/>
      <c r="Q17" s="32"/>
      <c r="R17" s="27"/>
      <c r="S17" s="27" t="s">
        <v>55</v>
      </c>
      <c r="T17" s="27"/>
      <c r="U17" s="72"/>
    </row>
    <row r="18" spans="1:21" ht="12" customHeight="1">
      <c r="A18" s="23"/>
      <c r="B18" s="33" t="s">
        <v>26</v>
      </c>
      <c r="C18" s="34" t="s">
        <v>27</v>
      </c>
      <c r="D18" s="34" t="s">
        <v>27</v>
      </c>
      <c r="E18" s="33" t="s">
        <v>27</v>
      </c>
      <c r="F18" s="15"/>
      <c r="G18" s="39" t="s">
        <v>56</v>
      </c>
      <c r="H18" s="24"/>
      <c r="I18" s="33" t="s">
        <v>56</v>
      </c>
      <c r="J18" s="15"/>
      <c r="K18" s="39" t="s">
        <v>27</v>
      </c>
      <c r="L18" s="38" t="s">
        <v>27</v>
      </c>
      <c r="M18" s="18"/>
      <c r="N18" s="39" t="s">
        <v>28</v>
      </c>
      <c r="O18" s="33" t="s">
        <v>27</v>
      </c>
      <c r="P18" s="34" t="s">
        <v>27</v>
      </c>
      <c r="Q18" s="33" t="s">
        <v>29</v>
      </c>
      <c r="R18" s="34" t="s">
        <v>26</v>
      </c>
      <c r="S18" s="33" t="s">
        <v>27</v>
      </c>
      <c r="T18" s="34" t="s">
        <v>27</v>
      </c>
      <c r="U18" s="33" t="s">
        <v>26</v>
      </c>
    </row>
    <row r="19" spans="1:21" s="52" customFormat="1" ht="18" customHeight="1">
      <c r="A19" s="41" t="s">
        <v>30</v>
      </c>
      <c r="B19" s="42">
        <v>149732</v>
      </c>
      <c r="C19" s="44">
        <v>3456</v>
      </c>
      <c r="D19" s="44">
        <v>25926</v>
      </c>
      <c r="E19" s="50" t="s">
        <v>57</v>
      </c>
      <c r="F19" s="74">
        <v>120175</v>
      </c>
      <c r="G19" s="75"/>
      <c r="H19" s="76">
        <f>SUM(J19:P19)</f>
        <v>507287</v>
      </c>
      <c r="I19" s="76"/>
      <c r="J19" s="74">
        <v>80296</v>
      </c>
      <c r="K19" s="75"/>
      <c r="L19" s="48">
        <v>85209</v>
      </c>
      <c r="M19" s="76">
        <v>240027</v>
      </c>
      <c r="N19" s="75"/>
      <c r="O19" s="42">
        <v>10528</v>
      </c>
      <c r="P19" s="44">
        <v>91227</v>
      </c>
      <c r="Q19" s="42">
        <f>SUM(R19:U19)</f>
        <v>205939</v>
      </c>
      <c r="R19" s="44">
        <v>1014</v>
      </c>
      <c r="S19" s="42">
        <v>3701</v>
      </c>
      <c r="T19" s="44">
        <v>514</v>
      </c>
      <c r="U19" s="42">
        <v>200710</v>
      </c>
    </row>
    <row r="20" spans="1:21" ht="18" customHeight="1">
      <c r="A20" s="53" t="s">
        <v>31</v>
      </c>
      <c r="B20" s="77">
        <f>SUM(C20:G20)</f>
        <v>321129</v>
      </c>
      <c r="C20" s="44">
        <v>11641</v>
      </c>
      <c r="D20" s="44">
        <v>33547</v>
      </c>
      <c r="E20" s="42">
        <v>111806</v>
      </c>
      <c r="F20" s="74">
        <v>164135</v>
      </c>
      <c r="G20" s="75"/>
      <c r="H20" s="76">
        <f>SUM(J20:P20)</f>
        <v>714930</v>
      </c>
      <c r="I20" s="76"/>
      <c r="J20" s="78">
        <v>209718</v>
      </c>
      <c r="K20" s="79"/>
      <c r="L20" s="48">
        <v>121100</v>
      </c>
      <c r="M20" s="76">
        <v>250100</v>
      </c>
      <c r="N20" s="75"/>
      <c r="O20" s="42">
        <v>36919</v>
      </c>
      <c r="P20" s="44">
        <v>97093</v>
      </c>
      <c r="Q20" s="42">
        <f>SUM(R20:U20)</f>
        <v>395650</v>
      </c>
      <c r="R20" s="44">
        <v>3177</v>
      </c>
      <c r="S20" s="42">
        <v>41270</v>
      </c>
      <c r="T20" s="44">
        <v>2410</v>
      </c>
      <c r="U20" s="42">
        <v>348793</v>
      </c>
    </row>
    <row r="21" spans="1:21" ht="18" customHeight="1">
      <c r="A21" s="53" t="s">
        <v>32</v>
      </c>
      <c r="B21" s="77">
        <f>SUM(C21:G21)</f>
        <v>460668</v>
      </c>
      <c r="C21" s="44">
        <v>41013</v>
      </c>
      <c r="D21" s="44">
        <v>24507</v>
      </c>
      <c r="E21" s="42">
        <v>113589</v>
      </c>
      <c r="F21" s="74">
        <v>281559</v>
      </c>
      <c r="G21" s="75"/>
      <c r="H21" s="76">
        <f>SUM(J21:P21)</f>
        <v>750134</v>
      </c>
      <c r="I21" s="76"/>
      <c r="J21" s="78">
        <v>195108</v>
      </c>
      <c r="K21" s="79"/>
      <c r="L21" s="48">
        <v>141377</v>
      </c>
      <c r="M21" s="76">
        <v>253333</v>
      </c>
      <c r="N21" s="75"/>
      <c r="O21" s="42">
        <v>15263</v>
      </c>
      <c r="P21" s="44">
        <v>145053</v>
      </c>
      <c r="Q21" s="42">
        <f>SUM(R21:U21)</f>
        <v>443302</v>
      </c>
      <c r="R21" s="44">
        <v>1419</v>
      </c>
      <c r="S21" s="42">
        <v>41178</v>
      </c>
      <c r="T21" s="44">
        <v>1939</v>
      </c>
      <c r="U21" s="42">
        <v>398766</v>
      </c>
    </row>
    <row r="22" spans="1:21" ht="18" customHeight="1">
      <c r="A22" s="53" t="s">
        <v>33</v>
      </c>
      <c r="B22" s="42">
        <f>SUM(C22:G22)</f>
        <v>206642</v>
      </c>
      <c r="C22" s="44">
        <v>9276</v>
      </c>
      <c r="D22" s="44">
        <v>25818</v>
      </c>
      <c r="E22" s="42">
        <v>80807</v>
      </c>
      <c r="F22" s="74">
        <v>90741</v>
      </c>
      <c r="G22" s="75"/>
      <c r="H22" s="76">
        <f>SUM(J22:P22)</f>
        <v>987978</v>
      </c>
      <c r="I22" s="76"/>
      <c r="J22" s="78">
        <v>291929</v>
      </c>
      <c r="K22" s="79"/>
      <c r="L22" s="48">
        <v>158211</v>
      </c>
      <c r="M22" s="76">
        <v>266390</v>
      </c>
      <c r="N22" s="75"/>
      <c r="O22" s="42">
        <v>61741</v>
      </c>
      <c r="P22" s="44">
        <v>209707</v>
      </c>
      <c r="Q22" s="42">
        <f>SUM(R22:U22)</f>
        <v>376737</v>
      </c>
      <c r="R22" s="44">
        <v>1097</v>
      </c>
      <c r="S22" s="42">
        <v>80405</v>
      </c>
      <c r="T22" s="44">
        <v>1665</v>
      </c>
      <c r="U22" s="42">
        <v>293570</v>
      </c>
    </row>
    <row r="23" spans="1:21" s="63" customFormat="1" ht="18" customHeight="1" thickBot="1">
      <c r="A23" s="80" t="s">
        <v>34</v>
      </c>
      <c r="B23" s="81">
        <f>SUM(C23:G23)</f>
        <v>338277</v>
      </c>
      <c r="C23" s="82">
        <v>8962</v>
      </c>
      <c r="D23" s="82">
        <v>24996</v>
      </c>
      <c r="E23" s="83">
        <v>58635</v>
      </c>
      <c r="F23" s="84">
        <v>245684</v>
      </c>
      <c r="G23" s="85"/>
      <c r="H23" s="86">
        <f>SUM(J23:P23)</f>
        <v>1070721</v>
      </c>
      <c r="I23" s="86"/>
      <c r="J23" s="87">
        <v>359067</v>
      </c>
      <c r="K23" s="88"/>
      <c r="L23" s="81">
        <v>216539</v>
      </c>
      <c r="M23" s="86">
        <v>313624</v>
      </c>
      <c r="N23" s="85"/>
      <c r="O23" s="83">
        <v>82059</v>
      </c>
      <c r="P23" s="82">
        <v>99432</v>
      </c>
      <c r="Q23" s="83">
        <f>SUM(R23:U23)</f>
        <v>485495</v>
      </c>
      <c r="R23" s="82">
        <v>7138</v>
      </c>
      <c r="S23" s="83">
        <v>32783</v>
      </c>
      <c r="T23" s="82">
        <v>10420</v>
      </c>
      <c r="U23" s="83">
        <v>435154</v>
      </c>
    </row>
    <row r="24" ht="12">
      <c r="A24" s="4"/>
    </row>
    <row r="25" ht="12" customHeight="1">
      <c r="M25" s="89"/>
    </row>
  </sheetData>
  <sheetProtection/>
  <mergeCells count="54">
    <mergeCell ref="F22:G22"/>
    <mergeCell ref="H22:I22"/>
    <mergeCell ref="J22:K22"/>
    <mergeCell ref="M22:N22"/>
    <mergeCell ref="F23:G23"/>
    <mergeCell ref="H23:I23"/>
    <mergeCell ref="J23:K23"/>
    <mergeCell ref="M23:N23"/>
    <mergeCell ref="F20:G20"/>
    <mergeCell ref="H20:I20"/>
    <mergeCell ref="J20:K20"/>
    <mergeCell ref="M20:N20"/>
    <mergeCell ref="F21:G21"/>
    <mergeCell ref="H21:I21"/>
    <mergeCell ref="J21:K21"/>
    <mergeCell ref="M21:N21"/>
    <mergeCell ref="M16:N16"/>
    <mergeCell ref="M17:N17"/>
    <mergeCell ref="F19:G19"/>
    <mergeCell ref="H19:I19"/>
    <mergeCell ref="J19:K19"/>
    <mergeCell ref="M19:N19"/>
    <mergeCell ref="G13:H13"/>
    <mergeCell ref="I13:J13"/>
    <mergeCell ref="A14:A17"/>
    <mergeCell ref="B14:G14"/>
    <mergeCell ref="H14:P14"/>
    <mergeCell ref="Q14:U14"/>
    <mergeCell ref="M15:N15"/>
    <mergeCell ref="F16:G16"/>
    <mergeCell ref="H16:I16"/>
    <mergeCell ref="J16:K16"/>
    <mergeCell ref="G10:H10"/>
    <mergeCell ref="I10:J10"/>
    <mergeCell ref="G11:H11"/>
    <mergeCell ref="I11:J11"/>
    <mergeCell ref="G12:H12"/>
    <mergeCell ref="I12:J12"/>
    <mergeCell ref="L6:L7"/>
    <mergeCell ref="G7:H7"/>
    <mergeCell ref="G8:H8"/>
    <mergeCell ref="I8:J8"/>
    <mergeCell ref="G9:H9"/>
    <mergeCell ref="I9:J9"/>
    <mergeCell ref="A1:U1"/>
    <mergeCell ref="A2:N2"/>
    <mergeCell ref="A4:A7"/>
    <mergeCell ref="B4:B7"/>
    <mergeCell ref="C4:U4"/>
    <mergeCell ref="C5:C7"/>
    <mergeCell ref="G5:H5"/>
    <mergeCell ref="M5:M7"/>
    <mergeCell ref="G6:H6"/>
    <mergeCell ref="I6:J6"/>
  </mergeCells>
  <printOptions/>
  <pageMargins left="0.787" right="0.787" top="0.984" bottom="0.984" header="0.512" footer="0.512"/>
  <pageSetup orientation="portrait" paperSize="9" scale="8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13.75390625" style="0" customWidth="1"/>
    <col min="2" max="3" width="9.75390625" style="0" customWidth="1"/>
    <col min="4" max="6" width="13.75390625" style="0" customWidth="1"/>
    <col min="7" max="7" width="13.75390625" style="156" customWidth="1"/>
    <col min="8" max="13" width="13.75390625" style="0" customWidth="1"/>
    <col min="14" max="15" width="12.75390625" style="0" customWidth="1"/>
    <col min="16" max="16" width="5.75390625" style="0" customWidth="1"/>
    <col min="20" max="20" width="10.375" style="0" customWidth="1"/>
  </cols>
  <sheetData>
    <row r="1" spans="1:14" ht="16.5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2"/>
      <c r="M1" s="2" t="s">
        <v>59</v>
      </c>
      <c r="N1" s="2"/>
    </row>
    <row r="2" spans="1:14" ht="12.75" thickBot="1">
      <c r="A2" s="4"/>
      <c r="B2" s="2"/>
      <c r="D2" s="2"/>
      <c r="E2" s="2"/>
      <c r="F2" s="2"/>
      <c r="G2" s="93"/>
      <c r="H2" s="2"/>
      <c r="I2" s="2"/>
      <c r="J2" s="2"/>
      <c r="K2" s="2"/>
      <c r="L2" s="2"/>
      <c r="M2" s="2"/>
      <c r="N2" s="2"/>
    </row>
    <row r="3" spans="1:14" ht="12">
      <c r="A3" s="5" t="s">
        <v>60</v>
      </c>
      <c r="B3" s="94" t="s">
        <v>61</v>
      </c>
      <c r="C3" s="95"/>
      <c r="D3" s="96" t="s">
        <v>62</v>
      </c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2">
      <c r="A4" s="9"/>
      <c r="B4" s="98"/>
      <c r="C4" s="99"/>
      <c r="D4" s="100" t="s">
        <v>63</v>
      </c>
      <c r="E4" s="101" t="s">
        <v>64</v>
      </c>
      <c r="F4" s="101" t="s">
        <v>65</v>
      </c>
      <c r="G4" s="102" t="s">
        <v>66</v>
      </c>
      <c r="H4" s="100" t="s">
        <v>11</v>
      </c>
      <c r="I4" s="101" t="s">
        <v>67</v>
      </c>
      <c r="J4" s="101" t="s">
        <v>7</v>
      </c>
      <c r="K4" s="101" t="s">
        <v>68</v>
      </c>
      <c r="L4" s="102" t="s">
        <v>18</v>
      </c>
      <c r="M4" s="102" t="s">
        <v>69</v>
      </c>
      <c r="N4" s="102" t="s">
        <v>70</v>
      </c>
    </row>
    <row r="5" spans="1:14" ht="12">
      <c r="A5" s="25"/>
      <c r="B5" s="103"/>
      <c r="C5" s="104"/>
      <c r="D5" s="104"/>
      <c r="E5" s="105"/>
      <c r="F5" s="105"/>
      <c r="G5" s="103"/>
      <c r="H5" s="104"/>
      <c r="I5" s="105"/>
      <c r="J5" s="105"/>
      <c r="K5" s="105"/>
      <c r="L5" s="103"/>
      <c r="M5" s="103"/>
      <c r="N5" s="103"/>
    </row>
    <row r="6" spans="1:14" ht="12" customHeight="1">
      <c r="A6" s="23"/>
      <c r="B6" s="35" t="s">
        <v>71</v>
      </c>
      <c r="C6" s="106"/>
      <c r="D6" s="34" t="s">
        <v>72</v>
      </c>
      <c r="E6" s="33" t="s">
        <v>72</v>
      </c>
      <c r="F6" s="34" t="s">
        <v>72</v>
      </c>
      <c r="G6" s="33" t="s">
        <v>72</v>
      </c>
      <c r="H6" s="39" t="s">
        <v>72</v>
      </c>
      <c r="I6" s="33" t="s">
        <v>72</v>
      </c>
      <c r="J6" s="34" t="s">
        <v>72</v>
      </c>
      <c r="K6" s="33" t="s">
        <v>72</v>
      </c>
      <c r="L6" s="34" t="s">
        <v>72</v>
      </c>
      <c r="M6" s="33" t="s">
        <v>72</v>
      </c>
      <c r="N6" s="40" t="s">
        <v>29</v>
      </c>
    </row>
    <row r="7" spans="1:14" s="63" customFormat="1" ht="15" customHeight="1">
      <c r="A7" s="107" t="s">
        <v>73</v>
      </c>
      <c r="B7" s="108">
        <f>SUM(B8:C19)</f>
        <v>7043235</v>
      </c>
      <c r="C7" s="109"/>
      <c r="D7" s="110">
        <f aca="true" t="shared" si="0" ref="D7:N7">SUM(D8:D19)</f>
        <v>5148742</v>
      </c>
      <c r="E7" s="111">
        <f t="shared" si="0"/>
        <v>706328</v>
      </c>
      <c r="F7" s="110">
        <f t="shared" si="0"/>
        <v>1855038</v>
      </c>
      <c r="G7" s="112">
        <f t="shared" si="0"/>
        <v>22980</v>
      </c>
      <c r="H7" s="113">
        <f t="shared" si="0"/>
        <v>79747</v>
      </c>
      <c r="I7" s="110">
        <f t="shared" si="0"/>
        <v>278398</v>
      </c>
      <c r="J7" s="114">
        <f t="shared" si="0"/>
        <v>8954</v>
      </c>
      <c r="K7" s="110">
        <v>16530</v>
      </c>
      <c r="L7" s="114">
        <f t="shared" si="0"/>
        <v>51742</v>
      </c>
      <c r="M7" s="114">
        <f t="shared" si="0"/>
        <v>90096</v>
      </c>
      <c r="N7" s="115">
        <f t="shared" si="0"/>
        <v>4598</v>
      </c>
    </row>
    <row r="8" spans="1:14" s="52" customFormat="1" ht="15" customHeight="1">
      <c r="A8" s="116" t="s">
        <v>74</v>
      </c>
      <c r="B8" s="117">
        <f>D8+'73(3)'!B25+'73(3)'!L25+'73(4)'!H9</f>
        <v>448218</v>
      </c>
      <c r="C8" s="109"/>
      <c r="D8" s="118">
        <f>SUM(E8:N8,B25:N25,'73(3)'!B8:Q8)</f>
        <v>262995</v>
      </c>
      <c r="E8" s="119">
        <v>139440</v>
      </c>
      <c r="F8" s="120">
        <v>47900</v>
      </c>
      <c r="G8" s="121">
        <v>0</v>
      </c>
      <c r="H8" s="122">
        <v>0</v>
      </c>
      <c r="I8" s="119">
        <v>292</v>
      </c>
      <c r="J8" s="120">
        <v>0</v>
      </c>
      <c r="K8" s="119">
        <v>0</v>
      </c>
      <c r="L8" s="120">
        <v>8526</v>
      </c>
      <c r="M8" s="119">
        <v>1699</v>
      </c>
      <c r="N8" s="123">
        <v>0</v>
      </c>
    </row>
    <row r="9" spans="1:14" s="52" customFormat="1" ht="15" customHeight="1">
      <c r="A9" s="116" t="s">
        <v>75</v>
      </c>
      <c r="B9" s="117">
        <f>D9+'73(3)'!B26+'73(3)'!L26+'73(4)'!H10</f>
        <v>493910</v>
      </c>
      <c r="C9" s="109"/>
      <c r="D9" s="118">
        <f>SUM(E9:N9,B26:N26,'73(3)'!B9:Q9)</f>
        <v>299964</v>
      </c>
      <c r="E9" s="119">
        <v>83399</v>
      </c>
      <c r="F9" s="120">
        <v>131741</v>
      </c>
      <c r="G9" s="121">
        <v>0</v>
      </c>
      <c r="H9" s="122">
        <v>2000</v>
      </c>
      <c r="I9" s="119">
        <v>0</v>
      </c>
      <c r="J9" s="120">
        <v>0</v>
      </c>
      <c r="K9" s="119">
        <v>0</v>
      </c>
      <c r="L9" s="120">
        <v>7042</v>
      </c>
      <c r="M9" s="119">
        <v>2107</v>
      </c>
      <c r="N9" s="123">
        <v>0</v>
      </c>
    </row>
    <row r="10" spans="1:14" s="52" customFormat="1" ht="15" customHeight="1">
      <c r="A10" s="116" t="s">
        <v>76</v>
      </c>
      <c r="B10" s="117">
        <f>D10+'73(3)'!B27+'73(3)'!L27+'73(4)'!H11</f>
        <v>495893</v>
      </c>
      <c r="C10" s="109"/>
      <c r="D10" s="118">
        <f>SUM(E10:N10,B27:N27,'73(3)'!B10:Q10)</f>
        <v>327317</v>
      </c>
      <c r="E10" s="124">
        <v>3600</v>
      </c>
      <c r="F10" s="120">
        <v>199091</v>
      </c>
      <c r="G10" s="121">
        <v>0</v>
      </c>
      <c r="H10" s="122">
        <v>0</v>
      </c>
      <c r="I10" s="119">
        <v>0</v>
      </c>
      <c r="J10" s="120">
        <v>2184</v>
      </c>
      <c r="K10" s="119">
        <v>99</v>
      </c>
      <c r="L10" s="120">
        <v>8051</v>
      </c>
      <c r="M10" s="119">
        <v>3414</v>
      </c>
      <c r="N10" s="123">
        <v>61</v>
      </c>
    </row>
    <row r="11" spans="1:14" s="52" customFormat="1" ht="15" customHeight="1">
      <c r="A11" s="116" t="s">
        <v>77</v>
      </c>
      <c r="B11" s="117">
        <f>D11+'73(3)'!B28+'73(3)'!L28+'73(4)'!H12</f>
        <v>421224</v>
      </c>
      <c r="C11" s="109"/>
      <c r="D11" s="118">
        <f>SUM(E11:N11,B28:N28,'73(3)'!B11:Q11)</f>
        <v>266379</v>
      </c>
      <c r="E11" s="119">
        <v>3950</v>
      </c>
      <c r="F11" s="120">
        <v>39332</v>
      </c>
      <c r="G11" s="121">
        <v>0</v>
      </c>
      <c r="H11" s="125">
        <v>113</v>
      </c>
      <c r="I11" s="119">
        <v>3358</v>
      </c>
      <c r="J11" s="120">
        <v>4311</v>
      </c>
      <c r="K11" s="119">
        <v>300</v>
      </c>
      <c r="L11" s="120">
        <v>4815</v>
      </c>
      <c r="M11" s="119">
        <v>4633</v>
      </c>
      <c r="N11" s="123">
        <v>77</v>
      </c>
    </row>
    <row r="12" spans="1:14" s="52" customFormat="1" ht="15" customHeight="1">
      <c r="A12" s="116" t="s">
        <v>78</v>
      </c>
      <c r="B12" s="117">
        <f>D12+'73(3)'!B29+'73(3)'!L29+'73(4)'!H13</f>
        <v>381363</v>
      </c>
      <c r="C12" s="109"/>
      <c r="D12" s="118">
        <v>228495</v>
      </c>
      <c r="E12" s="124">
        <v>479</v>
      </c>
      <c r="F12" s="120">
        <v>30530</v>
      </c>
      <c r="G12" s="121">
        <v>0</v>
      </c>
      <c r="H12" s="122">
        <v>63</v>
      </c>
      <c r="I12" s="119">
        <v>23487</v>
      </c>
      <c r="J12" s="120">
        <v>1759</v>
      </c>
      <c r="K12" s="119">
        <v>1709</v>
      </c>
      <c r="L12" s="120">
        <v>52</v>
      </c>
      <c r="M12" s="119">
        <v>663</v>
      </c>
      <c r="N12" s="123">
        <v>497</v>
      </c>
    </row>
    <row r="13" spans="1:14" s="52" customFormat="1" ht="15" customHeight="1">
      <c r="A13" s="116" t="s">
        <v>79</v>
      </c>
      <c r="B13" s="117">
        <f>D13+'73(3)'!B30+'73(3)'!L30+'73(4)'!H14</f>
        <v>607951</v>
      </c>
      <c r="C13" s="109"/>
      <c r="D13" s="118">
        <f>SUM(E13:N13,B30:N30,'73(3)'!B13:Q13)</f>
        <v>455550</v>
      </c>
      <c r="E13" s="119">
        <v>71889</v>
      </c>
      <c r="F13" s="120">
        <v>114414</v>
      </c>
      <c r="G13" s="121">
        <v>4535</v>
      </c>
      <c r="H13" s="125">
        <v>27069</v>
      </c>
      <c r="I13" s="119">
        <v>19325</v>
      </c>
      <c r="J13" s="120">
        <v>323</v>
      </c>
      <c r="K13" s="119">
        <v>2713</v>
      </c>
      <c r="L13" s="120">
        <v>4</v>
      </c>
      <c r="M13" s="119">
        <v>1879</v>
      </c>
      <c r="N13" s="123">
        <v>279</v>
      </c>
    </row>
    <row r="14" spans="1:14" s="52" customFormat="1" ht="15" customHeight="1">
      <c r="A14" s="116" t="s">
        <v>80</v>
      </c>
      <c r="B14" s="117">
        <f>D14+'73(3)'!B31+'73(3)'!L31+'73(4)'!H15</f>
        <v>798005</v>
      </c>
      <c r="C14" s="109"/>
      <c r="D14" s="118">
        <f>SUM(E14:N14,B31:N31,'73(3)'!B14:Q14)</f>
        <v>635051</v>
      </c>
      <c r="E14" s="119">
        <v>105441</v>
      </c>
      <c r="F14" s="120">
        <v>225072</v>
      </c>
      <c r="G14" s="121">
        <v>0</v>
      </c>
      <c r="H14" s="122">
        <v>10803</v>
      </c>
      <c r="I14" s="119">
        <v>77770</v>
      </c>
      <c r="J14" s="120">
        <v>47</v>
      </c>
      <c r="K14" s="119">
        <v>3287</v>
      </c>
      <c r="L14" s="120">
        <v>50</v>
      </c>
      <c r="M14" s="119">
        <v>7360</v>
      </c>
      <c r="N14" s="123">
        <v>895</v>
      </c>
    </row>
    <row r="15" spans="1:14" s="52" customFormat="1" ht="15" customHeight="1">
      <c r="A15" s="116" t="s">
        <v>81</v>
      </c>
      <c r="B15" s="117">
        <f>D15+'73(3)'!B32+'73(3)'!L32+'73(4)'!H16</f>
        <v>1036095</v>
      </c>
      <c r="C15" s="109"/>
      <c r="D15" s="118">
        <f>SUM(E15:N15,B32:N32,'73(3)'!B15:Q15)</f>
        <v>868202</v>
      </c>
      <c r="E15" s="119">
        <v>111163</v>
      </c>
      <c r="F15" s="120">
        <v>360726</v>
      </c>
      <c r="G15" s="121">
        <v>445</v>
      </c>
      <c r="H15" s="122">
        <v>24673</v>
      </c>
      <c r="I15" s="119">
        <v>104566</v>
      </c>
      <c r="J15" s="120">
        <v>0</v>
      </c>
      <c r="K15" s="119">
        <v>4677</v>
      </c>
      <c r="L15" s="126">
        <v>1887</v>
      </c>
      <c r="M15" s="119">
        <v>3164</v>
      </c>
      <c r="N15" s="123">
        <v>1751</v>
      </c>
    </row>
    <row r="16" spans="1:14" s="52" customFormat="1" ht="15" customHeight="1">
      <c r="A16" s="116" t="s">
        <v>82</v>
      </c>
      <c r="B16" s="117">
        <f>D16+'73(3)'!B33+'73(3)'!L33+'73(4)'!H17</f>
        <v>881422</v>
      </c>
      <c r="C16" s="109"/>
      <c r="D16" s="118">
        <f>SUM(E16:N16,B33:N33,'73(3)'!B16:Q16)</f>
        <v>752598</v>
      </c>
      <c r="E16" s="119">
        <v>83546</v>
      </c>
      <c r="F16" s="120">
        <v>257650</v>
      </c>
      <c r="G16" s="121">
        <v>0</v>
      </c>
      <c r="H16" s="122">
        <v>5517</v>
      </c>
      <c r="I16" s="119">
        <v>33982</v>
      </c>
      <c r="J16" s="120">
        <v>194</v>
      </c>
      <c r="K16" s="119">
        <v>1968</v>
      </c>
      <c r="L16" s="120">
        <v>7150</v>
      </c>
      <c r="M16" s="119">
        <v>10588</v>
      </c>
      <c r="N16" s="123">
        <v>411</v>
      </c>
    </row>
    <row r="17" spans="1:14" s="52" customFormat="1" ht="15" customHeight="1">
      <c r="A17" s="116" t="s">
        <v>83</v>
      </c>
      <c r="B17" s="117">
        <f>D17+'73(3)'!B34+'73(3)'!L34+'73(4)'!H18</f>
        <v>484582</v>
      </c>
      <c r="C17" s="109"/>
      <c r="D17" s="118">
        <v>401826</v>
      </c>
      <c r="E17" s="124">
        <v>12950</v>
      </c>
      <c r="F17" s="120">
        <v>192325</v>
      </c>
      <c r="G17" s="121">
        <v>16000</v>
      </c>
      <c r="H17" s="122">
        <v>5172</v>
      </c>
      <c r="I17" s="119">
        <v>7790</v>
      </c>
      <c r="J17" s="120">
        <v>1</v>
      </c>
      <c r="K17" s="119">
        <v>1878</v>
      </c>
      <c r="L17" s="120">
        <v>7452</v>
      </c>
      <c r="M17" s="119">
        <v>10368</v>
      </c>
      <c r="N17" s="123">
        <v>220</v>
      </c>
    </row>
    <row r="18" spans="1:14" s="52" customFormat="1" ht="15" customHeight="1">
      <c r="A18" s="116" t="s">
        <v>84</v>
      </c>
      <c r="B18" s="117">
        <f>D18+'73(3)'!B35+'73(3)'!L35+'73(4)'!H19</f>
        <v>409072</v>
      </c>
      <c r="C18" s="109"/>
      <c r="D18" s="118">
        <f>SUM(E18:N18,B35:N35,'73(3)'!B18:Q18)</f>
        <v>329202</v>
      </c>
      <c r="E18" s="119">
        <v>22971</v>
      </c>
      <c r="F18" s="120">
        <v>137896</v>
      </c>
      <c r="G18" s="121">
        <v>2000</v>
      </c>
      <c r="H18" s="122">
        <v>2265</v>
      </c>
      <c r="I18" s="119">
        <v>5687</v>
      </c>
      <c r="J18" s="120">
        <v>4</v>
      </c>
      <c r="K18" s="119">
        <v>490</v>
      </c>
      <c r="L18" s="120">
        <v>2431</v>
      </c>
      <c r="M18" s="119">
        <v>25403</v>
      </c>
      <c r="N18" s="123">
        <v>233</v>
      </c>
    </row>
    <row r="19" spans="1:14" s="52" customFormat="1" ht="15" customHeight="1" thickBot="1">
      <c r="A19" s="127" t="s">
        <v>85</v>
      </c>
      <c r="B19" s="117">
        <f>D19+'73(3)'!B36+'73(3)'!L36+'73(4)'!H20</f>
        <v>585500</v>
      </c>
      <c r="C19" s="109"/>
      <c r="D19" s="118">
        <v>321163</v>
      </c>
      <c r="E19" s="128">
        <v>67500</v>
      </c>
      <c r="F19" s="129">
        <v>118361</v>
      </c>
      <c r="G19" s="128">
        <v>0</v>
      </c>
      <c r="H19" s="130">
        <v>2072</v>
      </c>
      <c r="I19" s="128">
        <v>2141</v>
      </c>
      <c r="J19" s="129">
        <v>131</v>
      </c>
      <c r="K19" s="128">
        <v>100</v>
      </c>
      <c r="L19" s="129">
        <v>4282</v>
      </c>
      <c r="M19" s="128">
        <v>18818</v>
      </c>
      <c r="N19" s="131">
        <v>174</v>
      </c>
    </row>
    <row r="20" spans="1:14" ht="12.75" thickTop="1">
      <c r="A20" s="64" t="s">
        <v>60</v>
      </c>
      <c r="B20" s="132" t="s">
        <v>86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 ht="12">
      <c r="A21" s="9"/>
      <c r="B21" s="134" t="s">
        <v>87</v>
      </c>
      <c r="C21" s="134" t="s">
        <v>88</v>
      </c>
      <c r="D21" s="134" t="s">
        <v>89</v>
      </c>
      <c r="E21" s="134" t="s">
        <v>90</v>
      </c>
      <c r="F21" s="135" t="s">
        <v>91</v>
      </c>
      <c r="G21" s="102" t="s">
        <v>22</v>
      </c>
      <c r="H21" s="99" t="s">
        <v>92</v>
      </c>
      <c r="I21" s="134" t="s">
        <v>93</v>
      </c>
      <c r="J21" s="134" t="s">
        <v>94</v>
      </c>
      <c r="K21" s="98" t="s">
        <v>95</v>
      </c>
      <c r="L21" s="101" t="s">
        <v>96</v>
      </c>
      <c r="M21" s="102" t="s">
        <v>21</v>
      </c>
      <c r="N21" s="102" t="s">
        <v>97</v>
      </c>
    </row>
    <row r="22" spans="1:14" ht="12">
      <c r="A22" s="25"/>
      <c r="B22" s="105"/>
      <c r="C22" s="105"/>
      <c r="D22" s="105"/>
      <c r="E22" s="105"/>
      <c r="F22" s="136" t="s">
        <v>98</v>
      </c>
      <c r="G22" s="103"/>
      <c r="H22" s="104"/>
      <c r="I22" s="105"/>
      <c r="J22" s="105"/>
      <c r="K22" s="103"/>
      <c r="L22" s="105"/>
      <c r="M22" s="103"/>
      <c r="N22" s="103"/>
    </row>
    <row r="23" spans="1:14" ht="12" customHeight="1">
      <c r="A23" s="23"/>
      <c r="B23" s="33" t="s">
        <v>28</v>
      </c>
      <c r="C23" s="34" t="s">
        <v>28</v>
      </c>
      <c r="D23" s="33" t="s">
        <v>72</v>
      </c>
      <c r="E23" s="34" t="s">
        <v>72</v>
      </c>
      <c r="F23" s="33" t="s">
        <v>72</v>
      </c>
      <c r="G23" s="40" t="s">
        <v>72</v>
      </c>
      <c r="H23" s="33" t="s">
        <v>72</v>
      </c>
      <c r="I23" s="34" t="s">
        <v>72</v>
      </c>
      <c r="J23" s="33" t="s">
        <v>72</v>
      </c>
      <c r="K23" s="34" t="s">
        <v>72</v>
      </c>
      <c r="L23" s="33" t="s">
        <v>72</v>
      </c>
      <c r="M23" s="137" t="s">
        <v>99</v>
      </c>
      <c r="N23" s="33" t="s">
        <v>29</v>
      </c>
    </row>
    <row r="24" spans="1:14" s="63" customFormat="1" ht="15" customHeight="1">
      <c r="A24" s="107" t="s">
        <v>73</v>
      </c>
      <c r="B24" s="111">
        <f>SUM(B25:B36)</f>
        <v>76372</v>
      </c>
      <c r="C24" s="110">
        <f>SUM(C25:C36)</f>
        <v>7048</v>
      </c>
      <c r="D24" s="111">
        <f aca="true" t="shared" si="1" ref="D24:N24">SUM(D25:D36)</f>
        <v>4577</v>
      </c>
      <c r="E24" s="110">
        <v>40607</v>
      </c>
      <c r="F24" s="111">
        <f t="shared" si="1"/>
        <v>133960</v>
      </c>
      <c r="G24" s="138">
        <f t="shared" si="1"/>
        <v>2977</v>
      </c>
      <c r="H24" s="111">
        <f t="shared" si="1"/>
        <v>205460</v>
      </c>
      <c r="I24" s="110">
        <f t="shared" si="1"/>
        <v>192212</v>
      </c>
      <c r="J24" s="111">
        <f t="shared" si="1"/>
        <v>30583</v>
      </c>
      <c r="K24" s="110">
        <f t="shared" si="1"/>
        <v>78290</v>
      </c>
      <c r="L24" s="111">
        <f t="shared" si="1"/>
        <v>4003</v>
      </c>
      <c r="M24" s="110">
        <f t="shared" si="1"/>
        <v>14056</v>
      </c>
      <c r="N24" s="139">
        <f t="shared" si="1"/>
        <v>36498</v>
      </c>
    </row>
    <row r="25" spans="1:14" s="52" customFormat="1" ht="15" customHeight="1">
      <c r="A25" s="116" t="s">
        <v>74</v>
      </c>
      <c r="B25" s="119">
        <v>2865</v>
      </c>
      <c r="C25" s="120">
        <v>275</v>
      </c>
      <c r="D25" s="119">
        <v>6</v>
      </c>
      <c r="E25" s="120">
        <v>1437</v>
      </c>
      <c r="F25" s="119">
        <v>2489</v>
      </c>
      <c r="G25" s="123">
        <v>307</v>
      </c>
      <c r="H25" s="119">
        <v>1513</v>
      </c>
      <c r="I25" s="120">
        <v>463</v>
      </c>
      <c r="J25" s="119">
        <v>0</v>
      </c>
      <c r="K25" s="120">
        <v>4824</v>
      </c>
      <c r="L25" s="119">
        <v>0</v>
      </c>
      <c r="M25" s="120">
        <v>622</v>
      </c>
      <c r="N25" s="140">
        <v>500</v>
      </c>
    </row>
    <row r="26" spans="1:14" ht="15" customHeight="1">
      <c r="A26" s="116" t="s">
        <v>75</v>
      </c>
      <c r="B26" s="119">
        <v>1961</v>
      </c>
      <c r="C26" s="141">
        <v>15</v>
      </c>
      <c r="D26" s="119">
        <v>5</v>
      </c>
      <c r="E26" s="120">
        <v>1757</v>
      </c>
      <c r="F26" s="119">
        <v>2354</v>
      </c>
      <c r="G26" s="123">
        <v>0</v>
      </c>
      <c r="H26" s="119">
        <v>634</v>
      </c>
      <c r="I26" s="120">
        <v>500</v>
      </c>
      <c r="J26" s="119">
        <v>0</v>
      </c>
      <c r="K26" s="120">
        <v>4986</v>
      </c>
      <c r="L26" s="119">
        <v>0</v>
      </c>
      <c r="M26" s="142">
        <v>1836</v>
      </c>
      <c r="N26" s="143">
        <v>100</v>
      </c>
    </row>
    <row r="27" spans="1:14" ht="15" customHeight="1">
      <c r="A27" s="116" t="s">
        <v>76</v>
      </c>
      <c r="B27" s="119">
        <v>2984</v>
      </c>
      <c r="C27" s="120">
        <v>241</v>
      </c>
      <c r="D27" s="119">
        <v>60</v>
      </c>
      <c r="E27" s="120">
        <v>1940</v>
      </c>
      <c r="F27" s="119">
        <v>3117</v>
      </c>
      <c r="G27" s="123">
        <v>0</v>
      </c>
      <c r="H27" s="124">
        <v>161</v>
      </c>
      <c r="I27" s="120">
        <v>3480</v>
      </c>
      <c r="J27" s="119">
        <v>0</v>
      </c>
      <c r="K27" s="120">
        <v>14474</v>
      </c>
      <c r="L27" s="119">
        <v>0</v>
      </c>
      <c r="M27" s="142">
        <v>1350</v>
      </c>
      <c r="N27" s="143">
        <v>400</v>
      </c>
    </row>
    <row r="28" spans="1:14" ht="15" customHeight="1">
      <c r="A28" s="116" t="s">
        <v>77</v>
      </c>
      <c r="B28" s="119">
        <v>5665</v>
      </c>
      <c r="C28" s="141">
        <v>840</v>
      </c>
      <c r="D28" s="119">
        <v>142</v>
      </c>
      <c r="E28" s="120">
        <v>4509</v>
      </c>
      <c r="F28" s="119">
        <v>28728</v>
      </c>
      <c r="G28" s="144">
        <v>1276</v>
      </c>
      <c r="H28" s="124">
        <v>2793</v>
      </c>
      <c r="I28" s="120">
        <v>2584</v>
      </c>
      <c r="J28" s="119">
        <v>14</v>
      </c>
      <c r="K28" s="120">
        <v>13872</v>
      </c>
      <c r="L28" s="119">
        <v>1875</v>
      </c>
      <c r="M28" s="142">
        <v>1033</v>
      </c>
      <c r="N28" s="143">
        <v>30200</v>
      </c>
    </row>
    <row r="29" spans="1:14" ht="15" customHeight="1">
      <c r="A29" s="116" t="s">
        <v>78</v>
      </c>
      <c r="B29" s="119">
        <v>10196</v>
      </c>
      <c r="C29" s="120">
        <v>553</v>
      </c>
      <c r="D29" s="119">
        <v>1411</v>
      </c>
      <c r="E29" s="145">
        <v>8428</v>
      </c>
      <c r="F29" s="119">
        <v>21395</v>
      </c>
      <c r="G29" s="123">
        <v>45</v>
      </c>
      <c r="H29" s="119">
        <v>6889</v>
      </c>
      <c r="I29" s="120">
        <v>5754</v>
      </c>
      <c r="J29" s="119">
        <v>3608</v>
      </c>
      <c r="K29" s="120">
        <v>6138</v>
      </c>
      <c r="L29" s="119">
        <v>1825</v>
      </c>
      <c r="M29" s="142">
        <v>464</v>
      </c>
      <c r="N29" s="143">
        <v>1198</v>
      </c>
    </row>
    <row r="30" spans="1:14" ht="15" customHeight="1">
      <c r="A30" s="116" t="s">
        <v>79</v>
      </c>
      <c r="B30" s="119">
        <v>9026</v>
      </c>
      <c r="C30" s="120">
        <v>1110</v>
      </c>
      <c r="D30" s="119">
        <v>135</v>
      </c>
      <c r="E30" s="141">
        <v>4914</v>
      </c>
      <c r="F30" s="124">
        <v>18994</v>
      </c>
      <c r="G30" s="123">
        <v>31</v>
      </c>
      <c r="H30" s="119">
        <v>6314</v>
      </c>
      <c r="I30" s="120">
        <v>15511</v>
      </c>
      <c r="J30" s="119">
        <v>5995</v>
      </c>
      <c r="K30" s="120">
        <v>2369</v>
      </c>
      <c r="L30" s="146">
        <v>283</v>
      </c>
      <c r="M30" s="142">
        <v>942</v>
      </c>
      <c r="N30" s="143">
        <v>0</v>
      </c>
    </row>
    <row r="31" spans="1:14" ht="15" customHeight="1">
      <c r="A31" s="116" t="s">
        <v>80</v>
      </c>
      <c r="B31" s="119">
        <v>9991</v>
      </c>
      <c r="C31" s="120">
        <v>200</v>
      </c>
      <c r="D31" s="119">
        <v>506</v>
      </c>
      <c r="E31" s="141">
        <v>2606</v>
      </c>
      <c r="F31" s="119">
        <v>18599</v>
      </c>
      <c r="G31" s="123">
        <v>193</v>
      </c>
      <c r="H31" s="119">
        <v>10741</v>
      </c>
      <c r="I31" s="120">
        <v>12285</v>
      </c>
      <c r="J31" s="119">
        <v>1116</v>
      </c>
      <c r="K31" s="120">
        <v>2782</v>
      </c>
      <c r="L31" s="119">
        <v>20</v>
      </c>
      <c r="M31" s="142">
        <v>1207</v>
      </c>
      <c r="N31" s="143">
        <v>0</v>
      </c>
    </row>
    <row r="32" spans="1:14" ht="15" customHeight="1">
      <c r="A32" s="116" t="s">
        <v>81</v>
      </c>
      <c r="B32" s="124">
        <v>7013</v>
      </c>
      <c r="C32" s="120">
        <v>25</v>
      </c>
      <c r="D32" s="119">
        <v>1118</v>
      </c>
      <c r="E32" s="120">
        <v>3357</v>
      </c>
      <c r="F32" s="119">
        <v>18309</v>
      </c>
      <c r="G32" s="123">
        <v>117</v>
      </c>
      <c r="H32" s="119">
        <v>58965</v>
      </c>
      <c r="I32" s="120">
        <v>36858</v>
      </c>
      <c r="J32" s="119">
        <v>13140</v>
      </c>
      <c r="K32" s="120">
        <v>3957</v>
      </c>
      <c r="L32" s="119">
        <v>0</v>
      </c>
      <c r="M32" s="142">
        <v>599</v>
      </c>
      <c r="N32" s="143">
        <v>0</v>
      </c>
    </row>
    <row r="33" spans="1:14" ht="15" customHeight="1">
      <c r="A33" s="116" t="s">
        <v>82</v>
      </c>
      <c r="B33" s="119">
        <v>5728</v>
      </c>
      <c r="C33" s="120">
        <v>1208</v>
      </c>
      <c r="D33" s="119">
        <v>480</v>
      </c>
      <c r="E33" s="120">
        <v>1963</v>
      </c>
      <c r="F33" s="119">
        <v>12078</v>
      </c>
      <c r="G33" s="123">
        <v>50</v>
      </c>
      <c r="H33" s="119">
        <v>90162</v>
      </c>
      <c r="I33" s="120">
        <v>28603</v>
      </c>
      <c r="J33" s="119">
        <v>2620</v>
      </c>
      <c r="K33" s="120">
        <v>6325</v>
      </c>
      <c r="L33" s="119">
        <v>0</v>
      </c>
      <c r="M33" s="142">
        <v>1228</v>
      </c>
      <c r="N33" s="143">
        <v>0</v>
      </c>
    </row>
    <row r="34" spans="1:14" ht="15" customHeight="1">
      <c r="A34" s="116" t="s">
        <v>83</v>
      </c>
      <c r="B34" s="119">
        <v>7752</v>
      </c>
      <c r="C34" s="120">
        <v>1185</v>
      </c>
      <c r="D34" s="119">
        <v>65</v>
      </c>
      <c r="E34" s="120">
        <v>2423</v>
      </c>
      <c r="F34" s="119">
        <v>2751</v>
      </c>
      <c r="G34" s="123">
        <v>431</v>
      </c>
      <c r="H34" s="119">
        <v>6510</v>
      </c>
      <c r="I34" s="120">
        <v>43871</v>
      </c>
      <c r="J34" s="119">
        <v>1541</v>
      </c>
      <c r="K34" s="120">
        <v>4136</v>
      </c>
      <c r="L34" s="119">
        <v>0</v>
      </c>
      <c r="M34" s="142">
        <v>1982</v>
      </c>
      <c r="N34" s="143">
        <v>700</v>
      </c>
    </row>
    <row r="35" spans="1:14" ht="15" customHeight="1">
      <c r="A35" s="116" t="s">
        <v>84</v>
      </c>
      <c r="B35" s="124">
        <v>6408</v>
      </c>
      <c r="C35" s="120">
        <v>934</v>
      </c>
      <c r="D35" s="119">
        <v>58</v>
      </c>
      <c r="E35" s="120">
        <v>4438</v>
      </c>
      <c r="F35" s="119">
        <v>2317</v>
      </c>
      <c r="G35" s="123">
        <v>355</v>
      </c>
      <c r="H35" s="119">
        <v>3993</v>
      </c>
      <c r="I35" s="120">
        <v>34137</v>
      </c>
      <c r="J35" s="119">
        <v>247</v>
      </c>
      <c r="K35" s="120">
        <v>6765</v>
      </c>
      <c r="L35" s="119">
        <v>0</v>
      </c>
      <c r="M35" s="142">
        <v>1883</v>
      </c>
      <c r="N35" s="143">
        <v>700</v>
      </c>
    </row>
    <row r="36" spans="1:14" ht="15" customHeight="1" thickBot="1">
      <c r="A36" s="147" t="s">
        <v>85</v>
      </c>
      <c r="B36" s="148">
        <v>6783</v>
      </c>
      <c r="C36" s="149">
        <v>462</v>
      </c>
      <c r="D36" s="150">
        <v>591</v>
      </c>
      <c r="E36" s="149">
        <v>2385</v>
      </c>
      <c r="F36" s="150">
        <v>2829</v>
      </c>
      <c r="G36" s="151">
        <v>172</v>
      </c>
      <c r="H36" s="152">
        <v>16785</v>
      </c>
      <c r="I36" s="153">
        <v>8166</v>
      </c>
      <c r="J36" s="150">
        <v>2302</v>
      </c>
      <c r="K36" s="149">
        <v>7662</v>
      </c>
      <c r="L36" s="149">
        <v>0</v>
      </c>
      <c r="M36" s="154">
        <v>910</v>
      </c>
      <c r="N36" s="155">
        <v>2700</v>
      </c>
    </row>
    <row r="37" ht="12">
      <c r="A37" s="4"/>
    </row>
  </sheetData>
  <sheetProtection/>
  <mergeCells count="43">
    <mergeCell ref="J21:J22"/>
    <mergeCell ref="K21:K22"/>
    <mergeCell ref="L21:L22"/>
    <mergeCell ref="M21:M22"/>
    <mergeCell ref="N21:N22"/>
    <mergeCell ref="B19:C19"/>
    <mergeCell ref="A20:A22"/>
    <mergeCell ref="B20:N20"/>
    <mergeCell ref="B21:B22"/>
    <mergeCell ref="C21:C22"/>
    <mergeCell ref="D21:D22"/>
    <mergeCell ref="E21:E22"/>
    <mergeCell ref="G21:G22"/>
    <mergeCell ref="H21:H22"/>
    <mergeCell ref="I21:I22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J4:J5"/>
    <mergeCell ref="K4:K5"/>
    <mergeCell ref="L4:L5"/>
    <mergeCell ref="M4:M5"/>
    <mergeCell ref="N4:N5"/>
    <mergeCell ref="B6:C6"/>
    <mergeCell ref="A1:J1"/>
    <mergeCell ref="A3:A5"/>
    <mergeCell ref="B3:C5"/>
    <mergeCell ref="D3:N3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13.75390625" style="0" customWidth="1"/>
    <col min="2" max="9" width="10.75390625" style="0" customWidth="1"/>
    <col min="10" max="10" width="9.75390625" style="0" customWidth="1"/>
    <col min="11" max="11" width="10.625" style="0" bestFit="1" customWidth="1"/>
    <col min="12" max="12" width="11.875" style="0" customWidth="1"/>
    <col min="13" max="17" width="10.75390625" style="0" customWidth="1"/>
    <col min="18" max="18" width="5.75390625" style="0" customWidth="1"/>
    <col min="22" max="22" width="10.375" style="0" customWidth="1"/>
  </cols>
  <sheetData>
    <row r="1" spans="1:17" ht="16.5" customHeight="1">
      <c r="A1" s="157" t="s">
        <v>100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2.75" thickBot="1">
      <c r="A2" s="4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>
      <c r="A3" s="5" t="s">
        <v>101</v>
      </c>
      <c r="B3" s="96" t="s">
        <v>102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4">
      <c r="A4" s="9"/>
      <c r="B4" s="134" t="s">
        <v>103</v>
      </c>
      <c r="C4" s="134" t="s">
        <v>104</v>
      </c>
      <c r="D4" s="134" t="s">
        <v>105</v>
      </c>
      <c r="E4" s="134" t="s">
        <v>106</v>
      </c>
      <c r="F4" s="101" t="s">
        <v>107</v>
      </c>
      <c r="G4" s="134" t="s">
        <v>108</v>
      </c>
      <c r="H4" s="134" t="s">
        <v>109</v>
      </c>
      <c r="I4" s="158" t="s">
        <v>110</v>
      </c>
      <c r="J4" s="100" t="s">
        <v>111</v>
      </c>
      <c r="K4" s="159" t="s">
        <v>112</v>
      </c>
      <c r="L4" s="134" t="s">
        <v>19</v>
      </c>
      <c r="M4" s="134" t="s">
        <v>113</v>
      </c>
      <c r="N4" s="134" t="s">
        <v>114</v>
      </c>
      <c r="O4" s="98" t="s">
        <v>115</v>
      </c>
      <c r="P4" s="98" t="s">
        <v>116</v>
      </c>
      <c r="Q4" s="160" t="s">
        <v>117</v>
      </c>
    </row>
    <row r="5" spans="1:17" ht="12">
      <c r="A5" s="25"/>
      <c r="B5" s="105"/>
      <c r="C5" s="105"/>
      <c r="D5" s="105"/>
      <c r="E5" s="105"/>
      <c r="F5" s="105"/>
      <c r="G5" s="105"/>
      <c r="H5" s="105"/>
      <c r="I5" s="161"/>
      <c r="J5" s="104"/>
      <c r="K5" s="162" t="s">
        <v>118</v>
      </c>
      <c r="L5" s="105"/>
      <c r="M5" s="105"/>
      <c r="N5" s="105"/>
      <c r="O5" s="103"/>
      <c r="P5" s="103"/>
      <c r="Q5" s="136" t="s">
        <v>119</v>
      </c>
    </row>
    <row r="6" spans="1:17" ht="12" customHeight="1">
      <c r="A6" s="23"/>
      <c r="B6" s="163" t="s">
        <v>27</v>
      </c>
      <c r="C6" s="34" t="s">
        <v>27</v>
      </c>
      <c r="D6" s="34" t="s">
        <v>27</v>
      </c>
      <c r="E6" s="34" t="s">
        <v>27</v>
      </c>
      <c r="F6" s="34" t="s">
        <v>27</v>
      </c>
      <c r="G6" s="34" t="s">
        <v>27</v>
      </c>
      <c r="H6" s="34" t="s">
        <v>27</v>
      </c>
      <c r="I6" s="40" t="s">
        <v>27</v>
      </c>
      <c r="J6" s="164" t="s">
        <v>29</v>
      </c>
      <c r="K6" s="34" t="s">
        <v>27</v>
      </c>
      <c r="L6" s="34" t="s">
        <v>27</v>
      </c>
      <c r="M6" s="34" t="s">
        <v>27</v>
      </c>
      <c r="N6" s="34" t="s">
        <v>27</v>
      </c>
      <c r="O6" s="34" t="s">
        <v>27</v>
      </c>
      <c r="P6" s="165" t="s">
        <v>27</v>
      </c>
      <c r="Q6" s="166" t="s">
        <v>27</v>
      </c>
    </row>
    <row r="7" spans="1:17" s="63" customFormat="1" ht="20.25" customHeight="1">
      <c r="A7" s="107" t="s">
        <v>73</v>
      </c>
      <c r="B7" s="111">
        <f aca="true" t="shared" si="0" ref="B7:I7">SUM(B8:B19)</f>
        <v>21803</v>
      </c>
      <c r="C7" s="110">
        <f t="shared" si="0"/>
        <v>5857</v>
      </c>
      <c r="D7" s="111">
        <v>31089</v>
      </c>
      <c r="E7" s="110">
        <f t="shared" si="0"/>
        <v>46839</v>
      </c>
      <c r="F7" s="111">
        <f t="shared" si="0"/>
        <v>27299</v>
      </c>
      <c r="G7" s="110">
        <f t="shared" si="0"/>
        <v>66095</v>
      </c>
      <c r="H7" s="111">
        <f t="shared" si="0"/>
        <v>16170</v>
      </c>
      <c r="I7" s="138">
        <f t="shared" si="0"/>
        <v>11294</v>
      </c>
      <c r="J7" s="113">
        <f>SUM(J8:J19)</f>
        <v>64703</v>
      </c>
      <c r="K7" s="110">
        <f aca="true" t="shared" si="1" ref="K7:Q7">SUM(K8:K19)</f>
        <v>16474</v>
      </c>
      <c r="L7" s="111">
        <f t="shared" si="1"/>
        <v>3041</v>
      </c>
      <c r="M7" s="167">
        <f t="shared" si="1"/>
        <v>25553</v>
      </c>
      <c r="N7" s="111">
        <f t="shared" si="1"/>
        <v>102553</v>
      </c>
      <c r="O7" s="110">
        <f t="shared" si="1"/>
        <v>2371</v>
      </c>
      <c r="P7" s="168">
        <f t="shared" si="1"/>
        <v>28005</v>
      </c>
      <c r="Q7" s="138">
        <f t="shared" si="1"/>
        <v>738542</v>
      </c>
    </row>
    <row r="8" spans="1:17" s="52" customFormat="1" ht="20.25" customHeight="1">
      <c r="A8" s="116" t="s">
        <v>74</v>
      </c>
      <c r="B8" s="119">
        <v>106</v>
      </c>
      <c r="C8" s="120">
        <v>50</v>
      </c>
      <c r="D8" s="119">
        <v>3349</v>
      </c>
      <c r="E8" s="120">
        <v>4308</v>
      </c>
      <c r="F8" s="119">
        <v>1167</v>
      </c>
      <c r="G8" s="120">
        <v>136</v>
      </c>
      <c r="H8" s="146">
        <v>555</v>
      </c>
      <c r="I8" s="123">
        <v>1062</v>
      </c>
      <c r="J8" s="122">
        <v>3315</v>
      </c>
      <c r="K8" s="120">
        <v>1062</v>
      </c>
      <c r="L8" s="119">
        <v>0</v>
      </c>
      <c r="M8" s="120">
        <v>1718</v>
      </c>
      <c r="N8" s="119">
        <v>7715</v>
      </c>
      <c r="O8" s="120">
        <v>0</v>
      </c>
      <c r="P8" s="169">
        <v>362</v>
      </c>
      <c r="Q8" s="123">
        <v>24932</v>
      </c>
    </row>
    <row r="9" spans="1:17" s="52" customFormat="1" ht="20.25" customHeight="1">
      <c r="A9" s="116" t="s">
        <v>75</v>
      </c>
      <c r="B9" s="119">
        <v>2</v>
      </c>
      <c r="C9" s="120">
        <v>60</v>
      </c>
      <c r="D9" s="119">
        <v>1522</v>
      </c>
      <c r="E9" s="120">
        <v>1559</v>
      </c>
      <c r="F9" s="119">
        <v>700</v>
      </c>
      <c r="G9" s="120">
        <v>797</v>
      </c>
      <c r="H9" s="119">
        <v>429</v>
      </c>
      <c r="I9" s="123">
        <v>112</v>
      </c>
      <c r="J9" s="122">
        <v>9580</v>
      </c>
      <c r="K9" s="120">
        <v>401</v>
      </c>
      <c r="L9" s="119">
        <v>0</v>
      </c>
      <c r="M9" s="120">
        <v>1422</v>
      </c>
      <c r="N9" s="119">
        <v>6832</v>
      </c>
      <c r="O9" s="120">
        <v>6</v>
      </c>
      <c r="P9" s="169">
        <v>311</v>
      </c>
      <c r="Q9" s="123">
        <v>35794</v>
      </c>
    </row>
    <row r="10" spans="1:17" s="52" customFormat="1" ht="20.25" customHeight="1">
      <c r="A10" s="116" t="s">
        <v>76</v>
      </c>
      <c r="B10" s="119">
        <v>270</v>
      </c>
      <c r="C10" s="120">
        <v>700</v>
      </c>
      <c r="D10" s="119">
        <v>556</v>
      </c>
      <c r="E10" s="120">
        <v>3794</v>
      </c>
      <c r="F10" s="119">
        <v>600</v>
      </c>
      <c r="G10" s="120">
        <v>1483</v>
      </c>
      <c r="H10" s="124">
        <v>1816</v>
      </c>
      <c r="I10" s="123">
        <v>429</v>
      </c>
      <c r="J10" s="122">
        <v>30465</v>
      </c>
      <c r="K10" s="120">
        <v>374</v>
      </c>
      <c r="L10" s="119">
        <v>0</v>
      </c>
      <c r="M10" s="120">
        <v>3055</v>
      </c>
      <c r="N10" s="119">
        <v>9010</v>
      </c>
      <c r="O10" s="120">
        <v>0</v>
      </c>
      <c r="P10" s="169">
        <v>1059</v>
      </c>
      <c r="Q10" s="123">
        <v>28999</v>
      </c>
    </row>
    <row r="11" spans="1:17" s="52" customFormat="1" ht="20.25" customHeight="1">
      <c r="A11" s="116" t="s">
        <v>77</v>
      </c>
      <c r="B11" s="119">
        <v>823</v>
      </c>
      <c r="C11" s="120">
        <v>80</v>
      </c>
      <c r="D11" s="119">
        <v>334</v>
      </c>
      <c r="E11" s="120">
        <v>2177</v>
      </c>
      <c r="F11" s="119">
        <v>700</v>
      </c>
      <c r="G11" s="120">
        <v>15818</v>
      </c>
      <c r="H11" s="124">
        <v>1132</v>
      </c>
      <c r="I11" s="123">
        <v>1445</v>
      </c>
      <c r="J11" s="122">
        <v>700</v>
      </c>
      <c r="K11" s="120">
        <v>403</v>
      </c>
      <c r="L11" s="119">
        <v>0</v>
      </c>
      <c r="M11" s="120">
        <v>2762</v>
      </c>
      <c r="N11" s="119">
        <v>15914</v>
      </c>
      <c r="O11" s="120">
        <v>0</v>
      </c>
      <c r="P11" s="169">
        <v>3695</v>
      </c>
      <c r="Q11" s="123">
        <v>65976</v>
      </c>
    </row>
    <row r="12" spans="1:17" s="52" customFormat="1" ht="20.25" customHeight="1">
      <c r="A12" s="116" t="s">
        <v>78</v>
      </c>
      <c r="B12" s="119">
        <v>1466</v>
      </c>
      <c r="C12" s="120">
        <v>75</v>
      </c>
      <c r="D12" s="124">
        <v>917</v>
      </c>
      <c r="E12" s="120">
        <v>4307</v>
      </c>
      <c r="F12" s="119">
        <v>2651</v>
      </c>
      <c r="G12" s="120">
        <v>15460</v>
      </c>
      <c r="H12" s="119">
        <v>1206</v>
      </c>
      <c r="I12" s="123">
        <v>617</v>
      </c>
      <c r="J12" s="122">
        <v>280</v>
      </c>
      <c r="K12" s="120">
        <v>1949</v>
      </c>
      <c r="L12" s="124">
        <v>90</v>
      </c>
      <c r="M12" s="120">
        <v>2204</v>
      </c>
      <c r="N12" s="119">
        <v>3954</v>
      </c>
      <c r="O12" s="120">
        <v>0</v>
      </c>
      <c r="P12" s="169">
        <v>686</v>
      </c>
      <c r="Q12" s="123">
        <v>66210</v>
      </c>
    </row>
    <row r="13" spans="1:17" s="52" customFormat="1" ht="20.25" customHeight="1">
      <c r="A13" s="116" t="s">
        <v>79</v>
      </c>
      <c r="B13" s="119">
        <v>2896</v>
      </c>
      <c r="C13" s="120">
        <v>100</v>
      </c>
      <c r="D13" s="119">
        <v>239</v>
      </c>
      <c r="E13" s="120">
        <v>10624</v>
      </c>
      <c r="F13" s="119">
        <v>7500</v>
      </c>
      <c r="G13" s="120">
        <v>10181</v>
      </c>
      <c r="H13" s="124">
        <v>2439</v>
      </c>
      <c r="I13" s="123">
        <v>2108</v>
      </c>
      <c r="J13" s="122">
        <v>500</v>
      </c>
      <c r="K13" s="120">
        <v>5268</v>
      </c>
      <c r="L13" s="119">
        <v>135</v>
      </c>
      <c r="M13" s="120">
        <v>2756</v>
      </c>
      <c r="N13" s="119">
        <v>12068</v>
      </c>
      <c r="O13" s="120">
        <v>0</v>
      </c>
      <c r="P13" s="169">
        <v>4312</v>
      </c>
      <c r="Q13" s="123">
        <v>86370</v>
      </c>
    </row>
    <row r="14" spans="1:17" s="52" customFormat="1" ht="20.25" customHeight="1">
      <c r="A14" s="116" t="s">
        <v>80</v>
      </c>
      <c r="B14" s="119">
        <v>6211</v>
      </c>
      <c r="C14" s="120">
        <v>407</v>
      </c>
      <c r="D14" s="119">
        <v>336</v>
      </c>
      <c r="E14" s="120">
        <v>6627</v>
      </c>
      <c r="F14" s="119">
        <v>3864</v>
      </c>
      <c r="G14" s="120">
        <v>11361</v>
      </c>
      <c r="H14" s="119">
        <v>2324</v>
      </c>
      <c r="I14" s="123">
        <v>1214</v>
      </c>
      <c r="J14" s="122">
        <v>2705</v>
      </c>
      <c r="K14" s="120">
        <v>1549</v>
      </c>
      <c r="L14" s="119">
        <v>581</v>
      </c>
      <c r="M14" s="120">
        <v>4651</v>
      </c>
      <c r="N14" s="119">
        <v>9786</v>
      </c>
      <c r="O14" s="120">
        <v>0</v>
      </c>
      <c r="P14" s="169">
        <v>5366</v>
      </c>
      <c r="Q14" s="123">
        <v>87098</v>
      </c>
    </row>
    <row r="15" spans="1:17" s="52" customFormat="1" ht="20.25" customHeight="1">
      <c r="A15" s="116" t="s">
        <v>81</v>
      </c>
      <c r="B15" s="119">
        <v>4135</v>
      </c>
      <c r="C15" s="120">
        <v>1591</v>
      </c>
      <c r="D15" s="119">
        <v>1190</v>
      </c>
      <c r="E15" s="120">
        <v>3774</v>
      </c>
      <c r="F15" s="119">
        <v>2121</v>
      </c>
      <c r="G15" s="120">
        <v>9869</v>
      </c>
      <c r="H15" s="119">
        <v>1265</v>
      </c>
      <c r="I15" s="123">
        <v>1936</v>
      </c>
      <c r="J15" s="122">
        <v>109</v>
      </c>
      <c r="K15" s="120">
        <v>3463</v>
      </c>
      <c r="L15" s="119">
        <v>0</v>
      </c>
      <c r="M15" s="120">
        <v>3313</v>
      </c>
      <c r="N15" s="119">
        <v>8788</v>
      </c>
      <c r="O15" s="120">
        <v>15</v>
      </c>
      <c r="P15" s="169">
        <v>3885</v>
      </c>
      <c r="Q15" s="123">
        <v>66238</v>
      </c>
    </row>
    <row r="16" spans="1:17" s="52" customFormat="1" ht="20.25" customHeight="1">
      <c r="A16" s="116" t="s">
        <v>82</v>
      </c>
      <c r="B16" s="119">
        <v>1979</v>
      </c>
      <c r="C16" s="120">
        <v>1078</v>
      </c>
      <c r="D16" s="119">
        <v>2811</v>
      </c>
      <c r="E16" s="120">
        <v>1633</v>
      </c>
      <c r="F16" s="119">
        <v>4794</v>
      </c>
      <c r="G16" s="120">
        <v>313</v>
      </c>
      <c r="H16" s="119">
        <v>1550</v>
      </c>
      <c r="I16" s="123">
        <v>1348</v>
      </c>
      <c r="J16" s="122">
        <v>20</v>
      </c>
      <c r="K16" s="120">
        <v>125</v>
      </c>
      <c r="L16" s="119">
        <v>2235</v>
      </c>
      <c r="M16" s="120">
        <v>1381</v>
      </c>
      <c r="N16" s="119">
        <v>9365</v>
      </c>
      <c r="O16" s="120">
        <v>350</v>
      </c>
      <c r="P16" s="169">
        <v>4509</v>
      </c>
      <c r="Q16" s="123">
        <v>167656</v>
      </c>
    </row>
    <row r="17" spans="1:17" s="52" customFormat="1" ht="20.25" customHeight="1">
      <c r="A17" s="116" t="s">
        <v>83</v>
      </c>
      <c r="B17" s="119">
        <v>2084</v>
      </c>
      <c r="C17" s="120">
        <v>1422</v>
      </c>
      <c r="D17" s="119">
        <v>8078</v>
      </c>
      <c r="E17" s="120">
        <v>717</v>
      </c>
      <c r="F17" s="119">
        <v>1707</v>
      </c>
      <c r="G17" s="120">
        <v>415</v>
      </c>
      <c r="H17" s="119">
        <v>1371</v>
      </c>
      <c r="I17" s="123">
        <v>476</v>
      </c>
      <c r="J17" s="122">
        <v>4280</v>
      </c>
      <c r="K17" s="120">
        <v>476</v>
      </c>
      <c r="L17" s="119">
        <v>0</v>
      </c>
      <c r="M17" s="120">
        <v>1080</v>
      </c>
      <c r="N17" s="119">
        <v>5109</v>
      </c>
      <c r="O17" s="120">
        <v>1200</v>
      </c>
      <c r="P17" s="169">
        <v>1285</v>
      </c>
      <c r="Q17" s="123">
        <v>45314</v>
      </c>
    </row>
    <row r="18" spans="1:17" s="52" customFormat="1" ht="20.25" customHeight="1">
      <c r="A18" s="116" t="s">
        <v>84</v>
      </c>
      <c r="B18" s="119">
        <v>1301</v>
      </c>
      <c r="C18" s="120">
        <v>171</v>
      </c>
      <c r="D18" s="119">
        <v>4122</v>
      </c>
      <c r="E18" s="120">
        <v>6435</v>
      </c>
      <c r="F18" s="119">
        <v>1495</v>
      </c>
      <c r="G18" s="120">
        <v>198</v>
      </c>
      <c r="H18" s="119">
        <v>1246</v>
      </c>
      <c r="I18" s="123">
        <v>181</v>
      </c>
      <c r="J18" s="122">
        <v>6636</v>
      </c>
      <c r="K18" s="120">
        <v>822</v>
      </c>
      <c r="L18" s="119">
        <v>0</v>
      </c>
      <c r="M18" s="120">
        <v>555</v>
      </c>
      <c r="N18" s="119">
        <v>2789</v>
      </c>
      <c r="O18" s="120">
        <v>0</v>
      </c>
      <c r="P18" s="169">
        <v>1400</v>
      </c>
      <c r="Q18" s="123">
        <v>40236</v>
      </c>
    </row>
    <row r="19" spans="1:17" s="52" customFormat="1" ht="20.25" customHeight="1" thickBot="1">
      <c r="A19" s="127" t="s">
        <v>85</v>
      </c>
      <c r="B19" s="119">
        <v>530</v>
      </c>
      <c r="C19" s="129">
        <v>123</v>
      </c>
      <c r="D19" s="128">
        <v>8355</v>
      </c>
      <c r="E19" s="129">
        <v>884</v>
      </c>
      <c r="F19" s="128">
        <v>0</v>
      </c>
      <c r="G19" s="129">
        <v>64</v>
      </c>
      <c r="H19" s="128">
        <v>837</v>
      </c>
      <c r="I19" s="131">
        <v>366</v>
      </c>
      <c r="J19" s="130">
        <v>6113</v>
      </c>
      <c r="K19" s="129">
        <v>582</v>
      </c>
      <c r="L19" s="119">
        <v>0</v>
      </c>
      <c r="M19" s="129">
        <v>656</v>
      </c>
      <c r="N19" s="119">
        <v>11223</v>
      </c>
      <c r="O19" s="129">
        <v>800</v>
      </c>
      <c r="P19" s="169">
        <v>1135</v>
      </c>
      <c r="Q19" s="131">
        <v>23719</v>
      </c>
    </row>
    <row r="20" spans="1:17" ht="12.75" thickTop="1">
      <c r="A20" s="64" t="s">
        <v>60</v>
      </c>
      <c r="B20" s="132" t="s">
        <v>120</v>
      </c>
      <c r="C20" s="133"/>
      <c r="D20" s="133"/>
      <c r="E20" s="133"/>
      <c r="F20" s="133"/>
      <c r="G20" s="133"/>
      <c r="H20" s="133"/>
      <c r="I20" s="133"/>
      <c r="J20" s="133"/>
      <c r="K20" s="170"/>
      <c r="L20" s="132" t="s">
        <v>121</v>
      </c>
      <c r="M20" s="133"/>
      <c r="N20" s="133"/>
      <c r="O20" s="133"/>
      <c r="P20" s="133"/>
      <c r="Q20" s="133"/>
    </row>
    <row r="21" spans="1:17" ht="12">
      <c r="A21" s="9"/>
      <c r="B21" s="134" t="s">
        <v>122</v>
      </c>
      <c r="C21" s="134" t="s">
        <v>42</v>
      </c>
      <c r="D21" s="101" t="s">
        <v>123</v>
      </c>
      <c r="E21" s="134" t="s">
        <v>44</v>
      </c>
      <c r="F21" s="98" t="s">
        <v>124</v>
      </c>
      <c r="G21" s="101" t="s">
        <v>43</v>
      </c>
      <c r="H21" s="158" t="s">
        <v>125</v>
      </c>
      <c r="I21" s="102" t="s">
        <v>126</v>
      </c>
      <c r="J21" s="171" t="s">
        <v>127</v>
      </c>
      <c r="K21" s="100"/>
      <c r="L21" s="101" t="s">
        <v>61</v>
      </c>
      <c r="M21" s="134" t="s">
        <v>128</v>
      </c>
      <c r="N21" s="158" t="s">
        <v>129</v>
      </c>
      <c r="O21" s="101" t="s">
        <v>130</v>
      </c>
      <c r="P21" s="101" t="s">
        <v>131</v>
      </c>
      <c r="Q21" s="160" t="s">
        <v>117</v>
      </c>
    </row>
    <row r="22" spans="1:17" ht="13.5" customHeight="1">
      <c r="A22" s="25"/>
      <c r="B22" s="105"/>
      <c r="C22" s="105"/>
      <c r="D22" s="105"/>
      <c r="E22" s="105"/>
      <c r="F22" s="103"/>
      <c r="G22" s="105"/>
      <c r="H22" s="161"/>
      <c r="I22" s="103"/>
      <c r="J22" s="161"/>
      <c r="K22" s="104"/>
      <c r="L22" s="105"/>
      <c r="M22" s="105"/>
      <c r="N22" s="161"/>
      <c r="O22" s="105"/>
      <c r="P22" s="105"/>
      <c r="Q22" s="136" t="s">
        <v>132</v>
      </c>
    </row>
    <row r="23" spans="1:17" ht="12" customHeight="1">
      <c r="A23" s="23"/>
      <c r="B23" s="33" t="s">
        <v>27</v>
      </c>
      <c r="C23" s="34" t="s">
        <v>27</v>
      </c>
      <c r="D23" s="34" t="s">
        <v>27</v>
      </c>
      <c r="E23" s="34" t="s">
        <v>27</v>
      </c>
      <c r="F23" s="34" t="s">
        <v>27</v>
      </c>
      <c r="G23" s="34" t="s">
        <v>27</v>
      </c>
      <c r="H23" s="34" t="s">
        <v>27</v>
      </c>
      <c r="I23" s="40" t="s">
        <v>27</v>
      </c>
      <c r="J23" s="37" t="s">
        <v>133</v>
      </c>
      <c r="K23" s="36"/>
      <c r="L23" s="34" t="s">
        <v>27</v>
      </c>
      <c r="M23" s="34" t="s">
        <v>27</v>
      </c>
      <c r="N23" s="34" t="s">
        <v>27</v>
      </c>
      <c r="O23" s="34" t="s">
        <v>27</v>
      </c>
      <c r="P23" s="165" t="s">
        <v>27</v>
      </c>
      <c r="Q23" s="172" t="s">
        <v>26</v>
      </c>
    </row>
    <row r="24" spans="1:17" s="63" customFormat="1" ht="20.25" customHeight="1">
      <c r="A24" s="107" t="s">
        <v>73</v>
      </c>
      <c r="B24" s="168">
        <f aca="true" t="shared" si="2" ref="B24:J24">SUM(B25:B36)</f>
        <v>338277</v>
      </c>
      <c r="C24" s="167">
        <f t="shared" si="2"/>
        <v>8962</v>
      </c>
      <c r="D24" s="168">
        <f t="shared" si="2"/>
        <v>12752</v>
      </c>
      <c r="E24" s="167">
        <f t="shared" si="2"/>
        <v>58635</v>
      </c>
      <c r="F24" s="168">
        <f t="shared" si="2"/>
        <v>76260</v>
      </c>
      <c r="G24" s="167">
        <f t="shared" si="2"/>
        <v>24996</v>
      </c>
      <c r="H24" s="168">
        <f t="shared" si="2"/>
        <v>2024</v>
      </c>
      <c r="I24" s="173">
        <f t="shared" si="2"/>
        <v>8078</v>
      </c>
      <c r="J24" s="174">
        <f t="shared" si="2"/>
        <v>146570</v>
      </c>
      <c r="K24" s="9"/>
      <c r="L24" s="175">
        <f aca="true" t="shared" si="3" ref="L24:Q24">SUM(L25:L36)</f>
        <v>1070721</v>
      </c>
      <c r="M24" s="167">
        <f t="shared" si="3"/>
        <v>359067</v>
      </c>
      <c r="N24" s="176">
        <f t="shared" si="3"/>
        <v>216539</v>
      </c>
      <c r="O24" s="176">
        <f t="shared" si="3"/>
        <v>4910</v>
      </c>
      <c r="P24" s="176">
        <f t="shared" si="3"/>
        <v>78830</v>
      </c>
      <c r="Q24" s="177">
        <f t="shared" si="3"/>
        <v>229884</v>
      </c>
    </row>
    <row r="25" spans="1:17" s="52" customFormat="1" ht="20.25" customHeight="1">
      <c r="A25" s="116" t="s">
        <v>74</v>
      </c>
      <c r="B25" s="178">
        <f>SUM(C25:J25)</f>
        <v>43999</v>
      </c>
      <c r="C25" s="179">
        <v>450</v>
      </c>
      <c r="D25" s="169">
        <v>2090</v>
      </c>
      <c r="E25" s="179">
        <v>2057</v>
      </c>
      <c r="F25" s="169">
        <v>1160</v>
      </c>
      <c r="G25" s="179">
        <v>3192</v>
      </c>
      <c r="H25" s="169">
        <v>200</v>
      </c>
      <c r="I25" s="180">
        <v>639</v>
      </c>
      <c r="J25" s="181">
        <v>34211</v>
      </c>
      <c r="K25" s="9"/>
      <c r="L25" s="182">
        <f>SUM(M25:Q25,'73(4)'!B9:G9)</f>
        <v>61345</v>
      </c>
      <c r="M25" s="179">
        <v>28822</v>
      </c>
      <c r="N25" s="183">
        <v>4829</v>
      </c>
      <c r="O25" s="179">
        <v>540</v>
      </c>
      <c r="P25" s="169">
        <v>211</v>
      </c>
      <c r="Q25" s="180">
        <v>13167</v>
      </c>
    </row>
    <row r="26" spans="1:17" s="52" customFormat="1" ht="20.25" customHeight="1">
      <c r="A26" s="116" t="s">
        <v>75</v>
      </c>
      <c r="B26" s="178">
        <f aca="true" t="shared" si="4" ref="B26:B36">SUM(C26:J26)</f>
        <v>44548</v>
      </c>
      <c r="C26" s="179">
        <v>445</v>
      </c>
      <c r="D26" s="169">
        <v>2460</v>
      </c>
      <c r="E26" s="179">
        <v>800</v>
      </c>
      <c r="F26" s="169">
        <v>1790</v>
      </c>
      <c r="G26" s="179">
        <v>2180</v>
      </c>
      <c r="H26" s="169">
        <v>502</v>
      </c>
      <c r="I26" s="180">
        <v>432</v>
      </c>
      <c r="J26" s="181">
        <v>35939</v>
      </c>
      <c r="K26" s="9"/>
      <c r="L26" s="182">
        <f>SUM(M26:Q26,'73(4)'!B10:G10)</f>
        <v>47536</v>
      </c>
      <c r="M26" s="179">
        <v>28476</v>
      </c>
      <c r="N26" s="183">
        <v>5101</v>
      </c>
      <c r="O26" s="179">
        <v>300</v>
      </c>
      <c r="P26" s="169">
        <v>200</v>
      </c>
      <c r="Q26" s="180">
        <v>2518</v>
      </c>
    </row>
    <row r="27" spans="1:17" s="52" customFormat="1" ht="20.25" customHeight="1">
      <c r="A27" s="116" t="s">
        <v>76</v>
      </c>
      <c r="B27" s="178">
        <f t="shared" si="4"/>
        <v>26496</v>
      </c>
      <c r="C27" s="179">
        <v>410</v>
      </c>
      <c r="D27" s="169">
        <v>550</v>
      </c>
      <c r="E27" s="179">
        <v>2690</v>
      </c>
      <c r="F27" s="169">
        <v>10840</v>
      </c>
      <c r="G27" s="179">
        <v>1152</v>
      </c>
      <c r="H27" s="169">
        <v>249</v>
      </c>
      <c r="I27" s="180">
        <v>529</v>
      </c>
      <c r="J27" s="181">
        <v>10076</v>
      </c>
      <c r="K27" s="9"/>
      <c r="L27" s="182">
        <f>SUM(M27:Q27,'73(4)'!B11:G11)</f>
        <v>45040</v>
      </c>
      <c r="M27" s="179">
        <v>25571</v>
      </c>
      <c r="N27" s="183">
        <v>6020</v>
      </c>
      <c r="O27" s="179">
        <v>193</v>
      </c>
      <c r="P27" s="169">
        <v>333</v>
      </c>
      <c r="Q27" s="180">
        <v>3494</v>
      </c>
    </row>
    <row r="28" spans="1:17" s="52" customFormat="1" ht="20.25" customHeight="1">
      <c r="A28" s="116" t="s">
        <v>77</v>
      </c>
      <c r="B28" s="178">
        <f t="shared" si="4"/>
        <v>16866</v>
      </c>
      <c r="C28" s="179">
        <v>493</v>
      </c>
      <c r="D28" s="169">
        <v>410</v>
      </c>
      <c r="E28" s="179">
        <v>2150</v>
      </c>
      <c r="F28" s="169">
        <v>5975</v>
      </c>
      <c r="G28" s="179">
        <v>1770</v>
      </c>
      <c r="H28" s="169">
        <v>140</v>
      </c>
      <c r="I28" s="180">
        <v>535</v>
      </c>
      <c r="J28" s="181">
        <v>5393</v>
      </c>
      <c r="K28" s="9"/>
      <c r="L28" s="182">
        <f>SUM(M28:Q28,'73(4)'!B12:G12)</f>
        <v>103584</v>
      </c>
      <c r="M28" s="179">
        <v>71009</v>
      </c>
      <c r="N28" s="183">
        <v>12512</v>
      </c>
      <c r="O28" s="179">
        <v>1190</v>
      </c>
      <c r="P28" s="169">
        <v>3399</v>
      </c>
      <c r="Q28" s="180">
        <v>11307</v>
      </c>
    </row>
    <row r="29" spans="1:17" s="52" customFormat="1" ht="20.25" customHeight="1">
      <c r="A29" s="116" t="s">
        <v>78</v>
      </c>
      <c r="B29" s="178">
        <f t="shared" si="4"/>
        <v>7678</v>
      </c>
      <c r="C29" s="179">
        <v>323</v>
      </c>
      <c r="D29" s="169">
        <v>485</v>
      </c>
      <c r="E29" s="179">
        <v>1252</v>
      </c>
      <c r="F29" s="169">
        <v>2572</v>
      </c>
      <c r="G29" s="179">
        <v>1164</v>
      </c>
      <c r="H29" s="169">
        <v>245</v>
      </c>
      <c r="I29" s="180">
        <v>600</v>
      </c>
      <c r="J29" s="181">
        <v>1037</v>
      </c>
      <c r="K29" s="9"/>
      <c r="L29" s="182">
        <f>SUM(M29:Q29,'73(4)'!B13:G13)</f>
        <v>126893</v>
      </c>
      <c r="M29" s="179">
        <v>82614</v>
      </c>
      <c r="N29" s="183">
        <v>18262</v>
      </c>
      <c r="O29" s="179">
        <v>427</v>
      </c>
      <c r="P29" s="169">
        <v>5912</v>
      </c>
      <c r="Q29" s="180">
        <v>14868</v>
      </c>
    </row>
    <row r="30" spans="1:17" s="52" customFormat="1" ht="20.25" customHeight="1">
      <c r="A30" s="116" t="s">
        <v>79</v>
      </c>
      <c r="B30" s="178">
        <f t="shared" si="4"/>
        <v>7723</v>
      </c>
      <c r="C30" s="179">
        <v>655</v>
      </c>
      <c r="D30" s="169">
        <v>332</v>
      </c>
      <c r="E30" s="179">
        <v>1352</v>
      </c>
      <c r="F30" s="169">
        <v>1838</v>
      </c>
      <c r="G30" s="179">
        <v>1086</v>
      </c>
      <c r="H30" s="169">
        <v>385</v>
      </c>
      <c r="I30" s="180">
        <v>100</v>
      </c>
      <c r="J30" s="181">
        <v>1975</v>
      </c>
      <c r="K30" s="9"/>
      <c r="L30" s="182">
        <f>SUM(M30:Q30,'73(4)'!B14:G14)</f>
        <v>132304</v>
      </c>
      <c r="M30" s="179">
        <v>36812</v>
      </c>
      <c r="N30" s="183">
        <v>25286</v>
      </c>
      <c r="O30" s="179">
        <v>36</v>
      </c>
      <c r="P30" s="169">
        <v>15908</v>
      </c>
      <c r="Q30" s="180">
        <v>22522</v>
      </c>
    </row>
    <row r="31" spans="1:17" s="52" customFormat="1" ht="20.25" customHeight="1">
      <c r="A31" s="116" t="s">
        <v>80</v>
      </c>
      <c r="B31" s="178">
        <f t="shared" si="4"/>
        <v>29123</v>
      </c>
      <c r="C31" s="179">
        <v>1212</v>
      </c>
      <c r="D31" s="169">
        <v>720</v>
      </c>
      <c r="E31" s="179">
        <v>804</v>
      </c>
      <c r="F31" s="169">
        <v>21733</v>
      </c>
      <c r="G31" s="179">
        <v>2403</v>
      </c>
      <c r="H31" s="169">
        <v>258</v>
      </c>
      <c r="I31" s="180">
        <v>168</v>
      </c>
      <c r="J31" s="181">
        <v>1825</v>
      </c>
      <c r="K31" s="9"/>
      <c r="L31" s="182">
        <f>SUM(M31:Q31,'73(4)'!B15:G15)</f>
        <v>123692</v>
      </c>
      <c r="M31" s="179">
        <v>17174</v>
      </c>
      <c r="N31" s="183">
        <v>49873</v>
      </c>
      <c r="O31" s="179">
        <v>66</v>
      </c>
      <c r="P31" s="169">
        <v>17350</v>
      </c>
      <c r="Q31" s="180">
        <v>25549</v>
      </c>
    </row>
    <row r="32" spans="1:17" s="52" customFormat="1" ht="20.25" customHeight="1">
      <c r="A32" s="116" t="s">
        <v>81</v>
      </c>
      <c r="B32" s="178">
        <f t="shared" si="4"/>
        <v>14023</v>
      </c>
      <c r="C32" s="179">
        <v>1494</v>
      </c>
      <c r="D32" s="169">
        <v>730</v>
      </c>
      <c r="E32" s="179">
        <v>5200</v>
      </c>
      <c r="F32" s="169">
        <v>1812</v>
      </c>
      <c r="G32" s="179">
        <v>1253</v>
      </c>
      <c r="H32" s="169">
        <v>0</v>
      </c>
      <c r="I32" s="180">
        <v>0</v>
      </c>
      <c r="J32" s="181">
        <v>3534</v>
      </c>
      <c r="K32" s="9"/>
      <c r="L32" s="182">
        <f>SUM(M32:Q32,'73(4)'!B16:G16)</f>
        <v>149571</v>
      </c>
      <c r="M32" s="179">
        <v>22370</v>
      </c>
      <c r="N32" s="183">
        <v>53591</v>
      </c>
      <c r="O32" s="179">
        <v>55</v>
      </c>
      <c r="P32" s="169">
        <v>13957</v>
      </c>
      <c r="Q32" s="180">
        <v>28650</v>
      </c>
    </row>
    <row r="33" spans="1:17" s="52" customFormat="1" ht="20.25" customHeight="1">
      <c r="A33" s="116" t="s">
        <v>82</v>
      </c>
      <c r="B33" s="178">
        <f t="shared" si="4"/>
        <v>43078</v>
      </c>
      <c r="C33" s="179">
        <v>815</v>
      </c>
      <c r="D33" s="169">
        <v>560</v>
      </c>
      <c r="E33" s="179">
        <v>28900</v>
      </c>
      <c r="F33" s="169">
        <v>11920</v>
      </c>
      <c r="G33" s="179">
        <v>733</v>
      </c>
      <c r="H33" s="169">
        <v>0</v>
      </c>
      <c r="I33" s="180">
        <v>0</v>
      </c>
      <c r="J33" s="181">
        <v>150</v>
      </c>
      <c r="K33" s="9"/>
      <c r="L33" s="182">
        <f>SUM(M33:Q33,'73(4)'!B17:G17)</f>
        <v>84566</v>
      </c>
      <c r="M33" s="179">
        <v>4436</v>
      </c>
      <c r="N33" s="183">
        <v>17115</v>
      </c>
      <c r="O33" s="179">
        <v>658</v>
      </c>
      <c r="P33" s="169">
        <v>15284</v>
      </c>
      <c r="Q33" s="180">
        <v>32087</v>
      </c>
    </row>
    <row r="34" spans="1:17" s="52" customFormat="1" ht="20.25" customHeight="1">
      <c r="A34" s="116" t="s">
        <v>83</v>
      </c>
      <c r="B34" s="178">
        <f t="shared" si="4"/>
        <v>5625</v>
      </c>
      <c r="C34" s="179">
        <v>420</v>
      </c>
      <c r="D34" s="169">
        <v>500</v>
      </c>
      <c r="E34" s="179">
        <v>1510</v>
      </c>
      <c r="F34" s="169">
        <v>1958</v>
      </c>
      <c r="G34" s="179">
        <v>770</v>
      </c>
      <c r="H34" s="169">
        <v>45</v>
      </c>
      <c r="I34" s="180">
        <v>25</v>
      </c>
      <c r="J34" s="181">
        <v>397</v>
      </c>
      <c r="K34" s="9"/>
      <c r="L34" s="182">
        <f>SUM(M34:Q34,'73(4)'!B18:G18)</f>
        <v>75066</v>
      </c>
      <c r="M34" s="179">
        <v>10708</v>
      </c>
      <c r="N34" s="183">
        <v>5570</v>
      </c>
      <c r="O34" s="179">
        <v>339</v>
      </c>
      <c r="P34" s="169">
        <v>3515</v>
      </c>
      <c r="Q34" s="180">
        <v>42375</v>
      </c>
    </row>
    <row r="35" spans="1:17" s="52" customFormat="1" ht="20.25" customHeight="1">
      <c r="A35" s="116" t="s">
        <v>84</v>
      </c>
      <c r="B35" s="178">
        <f t="shared" si="4"/>
        <v>22472</v>
      </c>
      <c r="C35" s="179">
        <v>1041</v>
      </c>
      <c r="D35" s="169">
        <v>1495</v>
      </c>
      <c r="E35" s="179">
        <v>6750</v>
      </c>
      <c r="F35" s="169">
        <v>8112</v>
      </c>
      <c r="G35" s="179">
        <v>2515</v>
      </c>
      <c r="H35" s="169">
        <v>0</v>
      </c>
      <c r="I35" s="180">
        <v>0</v>
      </c>
      <c r="J35" s="181">
        <v>2559</v>
      </c>
      <c r="K35" s="9"/>
      <c r="L35" s="182">
        <f>SUM(M35:Q35,'73(4)'!B19:G19)</f>
        <v>54716</v>
      </c>
      <c r="M35" s="179">
        <v>6813</v>
      </c>
      <c r="N35" s="183">
        <v>7573</v>
      </c>
      <c r="O35" s="179">
        <v>723</v>
      </c>
      <c r="P35" s="169">
        <v>1796</v>
      </c>
      <c r="Q35" s="180">
        <v>22300</v>
      </c>
    </row>
    <row r="36" spans="1:17" s="52" customFormat="1" ht="20.25" customHeight="1" thickBot="1">
      <c r="A36" s="147" t="s">
        <v>85</v>
      </c>
      <c r="B36" s="184">
        <f t="shared" si="4"/>
        <v>76646</v>
      </c>
      <c r="C36" s="185">
        <v>1204</v>
      </c>
      <c r="D36" s="186">
        <v>2420</v>
      </c>
      <c r="E36" s="185">
        <v>5170</v>
      </c>
      <c r="F36" s="186">
        <v>6550</v>
      </c>
      <c r="G36" s="185">
        <v>6778</v>
      </c>
      <c r="H36" s="186">
        <v>0</v>
      </c>
      <c r="I36" s="187">
        <v>5050</v>
      </c>
      <c r="J36" s="188">
        <v>49474</v>
      </c>
      <c r="K36" s="189"/>
      <c r="L36" s="190">
        <f>SUM(M36:Q36,'73(4)'!B20:G20)</f>
        <v>66408</v>
      </c>
      <c r="M36" s="185">
        <v>24262</v>
      </c>
      <c r="N36" s="186">
        <v>10807</v>
      </c>
      <c r="O36" s="185">
        <v>383</v>
      </c>
      <c r="P36" s="187">
        <v>965</v>
      </c>
      <c r="Q36" s="187">
        <v>11047</v>
      </c>
    </row>
    <row r="37" ht="12">
      <c r="A37" s="4"/>
    </row>
  </sheetData>
  <sheetProtection/>
  <mergeCells count="48"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32:K32"/>
    <mergeCell ref="O21:O22"/>
    <mergeCell ref="P21:P22"/>
    <mergeCell ref="J23:K23"/>
    <mergeCell ref="J24:K24"/>
    <mergeCell ref="J25:K25"/>
    <mergeCell ref="J26:K26"/>
    <mergeCell ref="H21:H22"/>
    <mergeCell ref="I21:I22"/>
    <mergeCell ref="J21:K22"/>
    <mergeCell ref="L21:L22"/>
    <mergeCell ref="M21:M22"/>
    <mergeCell ref="N21:N22"/>
    <mergeCell ref="P4:P5"/>
    <mergeCell ref="A20:A22"/>
    <mergeCell ref="B20:K20"/>
    <mergeCell ref="L20:Q20"/>
    <mergeCell ref="B21:B22"/>
    <mergeCell ref="C21:C22"/>
    <mergeCell ref="D21:D22"/>
    <mergeCell ref="E21:E22"/>
    <mergeCell ref="F21:F22"/>
    <mergeCell ref="G21:G22"/>
    <mergeCell ref="I4:I5"/>
    <mergeCell ref="J4:J5"/>
    <mergeCell ref="L4:L5"/>
    <mergeCell ref="M4:M5"/>
    <mergeCell ref="N4:N5"/>
    <mergeCell ref="O4:O5"/>
    <mergeCell ref="A1:Q1"/>
    <mergeCell ref="A3:A5"/>
    <mergeCell ref="B3:Q3"/>
    <mergeCell ref="B4:B5"/>
    <mergeCell ref="C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13.75390625" style="0" customWidth="1"/>
    <col min="2" max="9" width="10.75390625" style="0" customWidth="1"/>
    <col min="10" max="10" width="12.375" style="0" bestFit="1" customWidth="1"/>
    <col min="11" max="11" width="10.75390625" style="0" customWidth="1"/>
  </cols>
  <sheetData>
    <row r="1" spans="1:11" ht="16.5" customHeight="1">
      <c r="A1" s="191" t="s">
        <v>134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ht="12.75" thickBot="1"/>
    <row r="3" spans="1:11" ht="12">
      <c r="A3" s="192"/>
      <c r="B3" s="96" t="s">
        <v>135</v>
      </c>
      <c r="C3" s="97"/>
      <c r="D3" s="97"/>
      <c r="E3" s="97"/>
      <c r="F3" s="97"/>
      <c r="G3" s="193"/>
      <c r="H3" s="96" t="s">
        <v>136</v>
      </c>
      <c r="I3" s="97"/>
      <c r="J3" s="97"/>
      <c r="K3" s="97"/>
    </row>
    <row r="4" spans="1:11" ht="12">
      <c r="A4" s="23" t="s">
        <v>137</v>
      </c>
      <c r="B4" s="158" t="s">
        <v>138</v>
      </c>
      <c r="C4" s="101" t="s">
        <v>139</v>
      </c>
      <c r="D4" s="158" t="s">
        <v>140</v>
      </c>
      <c r="E4" s="101" t="s">
        <v>141</v>
      </c>
      <c r="F4" s="158" t="s">
        <v>142</v>
      </c>
      <c r="G4" s="194" t="s">
        <v>117</v>
      </c>
      <c r="H4" s="195" t="s">
        <v>143</v>
      </c>
      <c r="I4" s="101" t="s">
        <v>144</v>
      </c>
      <c r="J4" s="158" t="s">
        <v>145</v>
      </c>
      <c r="K4" s="102" t="s">
        <v>146</v>
      </c>
    </row>
    <row r="5" spans="1:11" ht="12">
      <c r="A5" s="196"/>
      <c r="B5" s="161"/>
      <c r="C5" s="105"/>
      <c r="D5" s="161"/>
      <c r="E5" s="105"/>
      <c r="F5" s="161"/>
      <c r="G5" s="197" t="s">
        <v>147</v>
      </c>
      <c r="H5" s="198" t="s">
        <v>148</v>
      </c>
      <c r="I5" s="105"/>
      <c r="J5" s="161"/>
      <c r="K5" s="103"/>
    </row>
    <row r="6" spans="1:11" ht="12">
      <c r="A6" s="199"/>
      <c r="B6" t="s">
        <v>26</v>
      </c>
      <c r="C6" s="200" t="s">
        <v>26</v>
      </c>
      <c r="D6" t="s">
        <v>26</v>
      </c>
      <c r="E6" s="200" t="s">
        <v>26</v>
      </c>
      <c r="F6" t="s">
        <v>26</v>
      </c>
      <c r="G6" s="200" t="s">
        <v>26</v>
      </c>
      <c r="H6" t="s">
        <v>26</v>
      </c>
      <c r="I6" s="201" t="s">
        <v>26</v>
      </c>
      <c r="J6" t="s">
        <v>29</v>
      </c>
      <c r="K6" s="202" t="s">
        <v>26</v>
      </c>
    </row>
    <row r="7" spans="1:11" s="63" customFormat="1" ht="15" customHeight="1">
      <c r="A7" s="107" t="s">
        <v>73</v>
      </c>
      <c r="B7" s="203">
        <f>SUM(B9:B20)</f>
        <v>82059</v>
      </c>
      <c r="C7" s="204">
        <f aca="true" t="shared" si="0" ref="C7:J7">SUM(C9:C20)</f>
        <v>772</v>
      </c>
      <c r="D7" s="203">
        <f t="shared" si="0"/>
        <v>1444</v>
      </c>
      <c r="E7" s="204">
        <f t="shared" si="0"/>
        <v>42097</v>
      </c>
      <c r="F7" s="203">
        <f t="shared" si="0"/>
        <v>3602</v>
      </c>
      <c r="G7" s="204">
        <f t="shared" si="0"/>
        <v>51517</v>
      </c>
      <c r="H7" s="203">
        <f t="shared" si="0"/>
        <v>485495</v>
      </c>
      <c r="I7" s="204">
        <f t="shared" si="0"/>
        <v>7138</v>
      </c>
      <c r="J7" s="203">
        <f t="shared" si="0"/>
        <v>296812</v>
      </c>
      <c r="K7" s="205">
        <v>25340</v>
      </c>
    </row>
    <row r="8" spans="2:11" ht="12">
      <c r="B8" s="206"/>
      <c r="C8" s="207"/>
      <c r="D8" s="206"/>
      <c r="E8" s="207"/>
      <c r="F8" s="206"/>
      <c r="G8" s="207"/>
      <c r="H8" s="206"/>
      <c r="I8" s="207"/>
      <c r="J8" s="206"/>
      <c r="K8" s="208"/>
    </row>
    <row r="9" spans="1:11" s="52" customFormat="1" ht="15" customHeight="1">
      <c r="A9" s="116" t="s">
        <v>74</v>
      </c>
      <c r="B9" s="209">
        <v>95</v>
      </c>
      <c r="C9" s="210">
        <v>0</v>
      </c>
      <c r="D9" s="209">
        <v>0</v>
      </c>
      <c r="E9" s="210">
        <v>13041</v>
      </c>
      <c r="F9" s="209">
        <v>100</v>
      </c>
      <c r="G9" s="210">
        <v>540</v>
      </c>
      <c r="H9" s="209">
        <f>SUM(I9:K9,B28:K28)</f>
        <v>79879</v>
      </c>
      <c r="I9" s="210">
        <v>360</v>
      </c>
      <c r="J9" s="209">
        <v>60643</v>
      </c>
      <c r="K9" s="211">
        <v>0</v>
      </c>
    </row>
    <row r="10" spans="1:11" s="52" customFormat="1" ht="15" customHeight="1">
      <c r="A10" s="116" t="s">
        <v>149</v>
      </c>
      <c r="B10" s="209">
        <v>1585</v>
      </c>
      <c r="C10" s="210">
        <v>0</v>
      </c>
      <c r="D10" s="209">
        <v>70</v>
      </c>
      <c r="E10" s="210">
        <v>8561</v>
      </c>
      <c r="F10" s="209">
        <v>0</v>
      </c>
      <c r="G10" s="210">
        <v>725</v>
      </c>
      <c r="H10" s="209">
        <f aca="true" t="shared" si="1" ref="H10:H20">SUM(I10:K10,B29:K29)</f>
        <v>101862</v>
      </c>
      <c r="I10" s="210">
        <v>433</v>
      </c>
      <c r="J10" s="209">
        <v>75528</v>
      </c>
      <c r="K10" s="211">
        <v>0</v>
      </c>
    </row>
    <row r="11" spans="1:11" s="52" customFormat="1" ht="15" customHeight="1">
      <c r="A11" s="116" t="s">
        <v>76</v>
      </c>
      <c r="B11" s="209">
        <v>278</v>
      </c>
      <c r="C11" s="210">
        <v>0</v>
      </c>
      <c r="D11" s="209">
        <v>0</v>
      </c>
      <c r="E11" s="210">
        <v>6021</v>
      </c>
      <c r="F11" s="209">
        <v>0</v>
      </c>
      <c r="G11" s="210">
        <v>3130</v>
      </c>
      <c r="H11" s="209">
        <f t="shared" si="1"/>
        <v>97040</v>
      </c>
      <c r="I11" s="210">
        <v>1601</v>
      </c>
      <c r="J11" s="209">
        <v>39243</v>
      </c>
      <c r="K11" s="211">
        <v>5</v>
      </c>
    </row>
    <row r="12" spans="1:11" s="52" customFormat="1" ht="15" customHeight="1">
      <c r="A12" s="116" t="s">
        <v>77</v>
      </c>
      <c r="B12" s="209">
        <v>480</v>
      </c>
      <c r="C12" s="210">
        <v>20</v>
      </c>
      <c r="D12" s="209">
        <v>0</v>
      </c>
      <c r="E12" s="210">
        <v>370</v>
      </c>
      <c r="F12" s="209">
        <v>0</v>
      </c>
      <c r="G12" s="210">
        <v>3297</v>
      </c>
      <c r="H12" s="209">
        <f t="shared" si="1"/>
        <v>34395</v>
      </c>
      <c r="I12" s="210">
        <v>4200</v>
      </c>
      <c r="J12" s="209">
        <v>7454</v>
      </c>
      <c r="K12" s="211">
        <v>1872</v>
      </c>
    </row>
    <row r="13" spans="1:11" s="52" customFormat="1" ht="15" customHeight="1">
      <c r="A13" s="116" t="s">
        <v>78</v>
      </c>
      <c r="B13" s="209">
        <v>1702</v>
      </c>
      <c r="C13" s="210">
        <v>300</v>
      </c>
      <c r="D13" s="209">
        <v>120</v>
      </c>
      <c r="E13" s="210">
        <v>0</v>
      </c>
      <c r="F13" s="209">
        <v>0</v>
      </c>
      <c r="G13" s="210">
        <v>2688</v>
      </c>
      <c r="H13" s="209">
        <f t="shared" si="1"/>
        <v>18297</v>
      </c>
      <c r="I13" s="210">
        <v>171</v>
      </c>
      <c r="J13" s="209">
        <v>0</v>
      </c>
      <c r="K13" s="211">
        <v>9266</v>
      </c>
    </row>
    <row r="14" spans="1:11" s="52" customFormat="1" ht="15" customHeight="1">
      <c r="A14" s="116" t="s">
        <v>79</v>
      </c>
      <c r="B14" s="209">
        <v>25517</v>
      </c>
      <c r="C14" s="210">
        <v>0</v>
      </c>
      <c r="D14" s="209">
        <v>393</v>
      </c>
      <c r="E14" s="210">
        <v>0</v>
      </c>
      <c r="F14" s="209">
        <v>0</v>
      </c>
      <c r="G14" s="210">
        <v>5830</v>
      </c>
      <c r="H14" s="209">
        <f t="shared" si="1"/>
        <v>12374</v>
      </c>
      <c r="I14" s="210">
        <v>250</v>
      </c>
      <c r="J14" s="209">
        <v>0</v>
      </c>
      <c r="K14" s="211">
        <v>7452</v>
      </c>
    </row>
    <row r="15" spans="1:11" s="52" customFormat="1" ht="15" customHeight="1">
      <c r="A15" s="116" t="s">
        <v>80</v>
      </c>
      <c r="B15" s="209">
        <v>4810</v>
      </c>
      <c r="C15" s="210">
        <v>0</v>
      </c>
      <c r="D15" s="209">
        <v>534</v>
      </c>
      <c r="E15" s="210">
        <v>0</v>
      </c>
      <c r="F15" s="209">
        <v>0</v>
      </c>
      <c r="G15" s="210">
        <v>8336</v>
      </c>
      <c r="H15" s="209">
        <v>10139</v>
      </c>
      <c r="I15" s="210">
        <v>123</v>
      </c>
      <c r="J15" s="209">
        <v>0</v>
      </c>
      <c r="K15" s="211">
        <v>5272</v>
      </c>
    </row>
    <row r="16" spans="1:11" s="52" customFormat="1" ht="15" customHeight="1">
      <c r="A16" s="116" t="s">
        <v>81</v>
      </c>
      <c r="B16" s="209">
        <v>26367</v>
      </c>
      <c r="C16" s="210">
        <v>0</v>
      </c>
      <c r="D16" s="209">
        <v>167</v>
      </c>
      <c r="E16" s="210">
        <v>0</v>
      </c>
      <c r="F16" s="209">
        <v>0</v>
      </c>
      <c r="G16" s="210">
        <v>4414</v>
      </c>
      <c r="H16" s="209">
        <f t="shared" si="1"/>
        <v>4299</v>
      </c>
      <c r="I16" s="210">
        <v>0</v>
      </c>
      <c r="J16" s="209">
        <v>0</v>
      </c>
      <c r="K16" s="211">
        <v>1093</v>
      </c>
    </row>
    <row r="17" spans="1:11" s="52" customFormat="1" ht="15" customHeight="1">
      <c r="A17" s="116" t="s">
        <v>82</v>
      </c>
      <c r="B17" s="209">
        <v>10411</v>
      </c>
      <c r="C17" s="210">
        <v>0</v>
      </c>
      <c r="D17" s="209">
        <v>7</v>
      </c>
      <c r="E17" s="210">
        <v>0</v>
      </c>
      <c r="F17" s="209">
        <v>0</v>
      </c>
      <c r="G17" s="210">
        <v>4568</v>
      </c>
      <c r="H17" s="209">
        <f t="shared" si="1"/>
        <v>1180</v>
      </c>
      <c r="I17" s="210">
        <v>0</v>
      </c>
      <c r="J17" s="209">
        <v>0</v>
      </c>
      <c r="K17" s="211">
        <v>329</v>
      </c>
    </row>
    <row r="18" spans="1:11" s="52" customFormat="1" ht="15" customHeight="1">
      <c r="A18" s="116" t="s">
        <v>150</v>
      </c>
      <c r="B18" s="209">
        <v>4261</v>
      </c>
      <c r="C18" s="210">
        <v>34</v>
      </c>
      <c r="D18" s="209">
        <v>0</v>
      </c>
      <c r="E18" s="210">
        <v>0</v>
      </c>
      <c r="F18" s="209">
        <v>2002</v>
      </c>
      <c r="G18" s="210">
        <v>6262</v>
      </c>
      <c r="H18" s="209">
        <f t="shared" si="1"/>
        <v>2065</v>
      </c>
      <c r="I18" s="210">
        <v>0</v>
      </c>
      <c r="J18" s="209">
        <v>0</v>
      </c>
      <c r="K18" s="211">
        <v>45</v>
      </c>
    </row>
    <row r="19" spans="1:11" s="52" customFormat="1" ht="15" customHeight="1">
      <c r="A19" s="116" t="s">
        <v>151</v>
      </c>
      <c r="B19" s="209">
        <v>5133</v>
      </c>
      <c r="C19" s="210">
        <v>418</v>
      </c>
      <c r="D19" s="209">
        <v>100</v>
      </c>
      <c r="E19" s="210">
        <v>1923</v>
      </c>
      <c r="F19" s="209">
        <v>1000</v>
      </c>
      <c r="G19" s="210">
        <v>6937</v>
      </c>
      <c r="H19" s="209">
        <f t="shared" si="1"/>
        <v>2682</v>
      </c>
      <c r="I19" s="210">
        <v>0</v>
      </c>
      <c r="J19" s="209">
        <v>0</v>
      </c>
      <c r="K19" s="211">
        <v>0</v>
      </c>
    </row>
    <row r="20" spans="1:11" s="52" customFormat="1" ht="15" customHeight="1">
      <c r="A20" s="116" t="s">
        <v>152</v>
      </c>
      <c r="B20" s="209">
        <v>1420</v>
      </c>
      <c r="C20" s="210">
        <v>0</v>
      </c>
      <c r="D20" s="209">
        <v>53</v>
      </c>
      <c r="E20" s="210">
        <v>12181</v>
      </c>
      <c r="F20" s="209">
        <v>500</v>
      </c>
      <c r="G20" s="210">
        <v>4790</v>
      </c>
      <c r="H20" s="209">
        <f t="shared" si="1"/>
        <v>121283</v>
      </c>
      <c r="I20" s="210">
        <v>0</v>
      </c>
      <c r="J20" s="209">
        <v>113944</v>
      </c>
      <c r="K20" s="211">
        <v>5</v>
      </c>
    </row>
    <row r="21" spans="1:11" ht="9" customHeight="1" thickBot="1">
      <c r="A21" s="212"/>
      <c r="B21" s="213"/>
      <c r="C21" s="214"/>
      <c r="D21" s="213"/>
      <c r="E21" s="214"/>
      <c r="F21" s="213"/>
      <c r="G21" s="214"/>
      <c r="H21" s="213"/>
      <c r="I21" s="214"/>
      <c r="J21" s="213"/>
      <c r="K21" s="215"/>
    </row>
    <row r="22" spans="1:11" ht="12.75" thickTop="1">
      <c r="A22" s="216"/>
      <c r="B22" s="132" t="s">
        <v>153</v>
      </c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1" ht="24">
      <c r="A23" s="23" t="s">
        <v>137</v>
      </c>
      <c r="B23" s="102" t="s">
        <v>154</v>
      </c>
      <c r="C23" s="194" t="s">
        <v>155</v>
      </c>
      <c r="D23" s="171" t="s">
        <v>156</v>
      </c>
      <c r="E23" s="101" t="s">
        <v>157</v>
      </c>
      <c r="F23" s="171" t="s">
        <v>158</v>
      </c>
      <c r="G23" s="101" t="s">
        <v>159</v>
      </c>
      <c r="H23" s="171" t="s">
        <v>160</v>
      </c>
      <c r="I23" s="101" t="s">
        <v>161</v>
      </c>
      <c r="J23" s="217" t="s">
        <v>162</v>
      </c>
      <c r="K23" s="160" t="s">
        <v>24</v>
      </c>
    </row>
    <row r="24" spans="1:11" ht="12">
      <c r="A24" s="196"/>
      <c r="B24" s="103"/>
      <c r="C24" s="197" t="s">
        <v>163</v>
      </c>
      <c r="D24" s="161"/>
      <c r="E24" s="105"/>
      <c r="F24" s="161"/>
      <c r="G24" s="105"/>
      <c r="H24" s="161"/>
      <c r="I24" s="105"/>
      <c r="J24" s="198" t="s">
        <v>164</v>
      </c>
      <c r="K24" s="136" t="s">
        <v>165</v>
      </c>
    </row>
    <row r="25" spans="1:11" ht="12">
      <c r="A25" s="199"/>
      <c r="B25" s="165" t="s">
        <v>26</v>
      </c>
      <c r="C25" s="218" t="s">
        <v>26</v>
      </c>
      <c r="D25" s="165" t="s">
        <v>26</v>
      </c>
      <c r="E25" s="218" t="s">
        <v>26</v>
      </c>
      <c r="F25" s="165" t="s">
        <v>26</v>
      </c>
      <c r="G25" s="218" t="s">
        <v>26</v>
      </c>
      <c r="H25" s="165" t="s">
        <v>26</v>
      </c>
      <c r="I25" s="218" t="s">
        <v>26</v>
      </c>
      <c r="J25" s="165" t="s">
        <v>29</v>
      </c>
      <c r="K25" s="172" t="s">
        <v>26</v>
      </c>
    </row>
    <row r="26" spans="1:11" s="63" customFormat="1" ht="15" customHeight="1">
      <c r="A26" s="107" t="s">
        <v>73</v>
      </c>
      <c r="B26" s="203">
        <f>SUM(B28:B39)</f>
        <v>3560</v>
      </c>
      <c r="C26" s="204">
        <f aca="true" t="shared" si="2" ref="C26:K26">SUM(C28:C39)</f>
        <v>2229</v>
      </c>
      <c r="D26" s="203">
        <f t="shared" si="2"/>
        <v>8847</v>
      </c>
      <c r="E26" s="204">
        <f t="shared" si="2"/>
        <v>2805</v>
      </c>
      <c r="F26" s="203">
        <f t="shared" si="2"/>
        <v>25446</v>
      </c>
      <c r="G26" s="204">
        <f t="shared" si="2"/>
        <v>7337</v>
      </c>
      <c r="H26" s="203">
        <f t="shared" si="2"/>
        <v>15486</v>
      </c>
      <c r="I26" s="204">
        <f t="shared" si="2"/>
        <v>1178</v>
      </c>
      <c r="J26" s="203">
        <f t="shared" si="2"/>
        <v>10420</v>
      </c>
      <c r="K26" s="205">
        <f t="shared" si="2"/>
        <v>78897</v>
      </c>
    </row>
    <row r="27" spans="2:11" ht="12">
      <c r="B27" s="206"/>
      <c r="C27" s="207"/>
      <c r="D27" s="206"/>
      <c r="E27" s="207"/>
      <c r="F27" s="206"/>
      <c r="G27" s="207"/>
      <c r="H27" s="206"/>
      <c r="I27" s="207"/>
      <c r="J27" s="206"/>
      <c r="K27" s="208"/>
    </row>
    <row r="28" spans="1:11" s="52" customFormat="1" ht="15" customHeight="1">
      <c r="A28" s="116" t="s">
        <v>74</v>
      </c>
      <c r="B28" s="209">
        <v>50</v>
      </c>
      <c r="C28" s="210">
        <v>0</v>
      </c>
      <c r="D28" s="209">
        <v>2323</v>
      </c>
      <c r="E28" s="210">
        <v>0</v>
      </c>
      <c r="F28" s="209">
        <v>944</v>
      </c>
      <c r="G28" s="210">
        <v>103</v>
      </c>
      <c r="H28" s="209">
        <v>700</v>
      </c>
      <c r="I28" s="210">
        <v>0</v>
      </c>
      <c r="J28" s="209">
        <v>3720</v>
      </c>
      <c r="K28" s="211">
        <v>11036</v>
      </c>
    </row>
    <row r="29" spans="1:11" s="52" customFormat="1" ht="15" customHeight="1">
      <c r="A29" s="116" t="s">
        <v>149</v>
      </c>
      <c r="B29" s="209">
        <v>120</v>
      </c>
      <c r="C29" s="210">
        <v>10</v>
      </c>
      <c r="D29" s="209">
        <v>70</v>
      </c>
      <c r="E29" s="210">
        <v>2800</v>
      </c>
      <c r="F29" s="209">
        <v>446</v>
      </c>
      <c r="G29" s="210">
        <v>140</v>
      </c>
      <c r="H29" s="209">
        <v>1500</v>
      </c>
      <c r="I29" s="210">
        <v>785</v>
      </c>
      <c r="J29" s="209">
        <v>3000</v>
      </c>
      <c r="K29" s="211">
        <v>17030</v>
      </c>
    </row>
    <row r="30" spans="1:11" s="52" customFormat="1" ht="15" customHeight="1">
      <c r="A30" s="116" t="s">
        <v>76</v>
      </c>
      <c r="B30" s="209">
        <v>869</v>
      </c>
      <c r="C30" s="210">
        <v>0</v>
      </c>
      <c r="D30" s="209">
        <v>1395</v>
      </c>
      <c r="E30" s="210">
        <v>0</v>
      </c>
      <c r="F30" s="209">
        <v>18300</v>
      </c>
      <c r="G30" s="210">
        <v>52</v>
      </c>
      <c r="H30" s="209">
        <v>5792</v>
      </c>
      <c r="I30" s="210">
        <v>48</v>
      </c>
      <c r="J30" s="209">
        <v>3700</v>
      </c>
      <c r="K30" s="211">
        <v>26035</v>
      </c>
    </row>
    <row r="31" spans="1:11" s="52" customFormat="1" ht="15" customHeight="1">
      <c r="A31" s="116" t="s">
        <v>77</v>
      </c>
      <c r="B31" s="209">
        <v>223</v>
      </c>
      <c r="C31" s="210">
        <v>0</v>
      </c>
      <c r="D31" s="209">
        <v>1390</v>
      </c>
      <c r="E31" s="210">
        <v>0</v>
      </c>
      <c r="F31" s="209">
        <v>4683</v>
      </c>
      <c r="G31" s="210">
        <v>7035</v>
      </c>
      <c r="H31" s="209">
        <v>5383</v>
      </c>
      <c r="I31" s="210">
        <v>135</v>
      </c>
      <c r="J31" s="209">
        <v>0</v>
      </c>
      <c r="K31" s="211">
        <v>2020</v>
      </c>
    </row>
    <row r="32" spans="1:11" s="52" customFormat="1" ht="15" customHeight="1">
      <c r="A32" s="116" t="s">
        <v>78</v>
      </c>
      <c r="B32" s="209">
        <v>399</v>
      </c>
      <c r="C32" s="210">
        <v>568</v>
      </c>
      <c r="D32" s="209">
        <v>340</v>
      </c>
      <c r="E32" s="210">
        <v>0</v>
      </c>
      <c r="F32" s="209">
        <v>160</v>
      </c>
      <c r="G32" s="210">
        <v>2</v>
      </c>
      <c r="H32" s="209">
        <v>1751</v>
      </c>
      <c r="I32" s="210">
        <v>210</v>
      </c>
      <c r="J32" s="209">
        <v>0</v>
      </c>
      <c r="K32" s="211">
        <v>5430</v>
      </c>
    </row>
    <row r="33" spans="1:11" s="52" customFormat="1" ht="15" customHeight="1">
      <c r="A33" s="116" t="s">
        <v>79</v>
      </c>
      <c r="B33" s="209">
        <v>950</v>
      </c>
      <c r="C33" s="210">
        <v>408</v>
      </c>
      <c r="D33" s="209">
        <v>846</v>
      </c>
      <c r="E33" s="210">
        <v>0</v>
      </c>
      <c r="F33" s="209">
        <v>0</v>
      </c>
      <c r="G33" s="210">
        <v>0</v>
      </c>
      <c r="H33" s="209">
        <v>0</v>
      </c>
      <c r="I33" s="210">
        <v>0</v>
      </c>
      <c r="J33" s="209">
        <v>0</v>
      </c>
      <c r="K33" s="211">
        <v>2468</v>
      </c>
    </row>
    <row r="34" spans="1:11" s="52" customFormat="1" ht="15" customHeight="1">
      <c r="A34" s="116" t="s">
        <v>80</v>
      </c>
      <c r="B34" s="209">
        <v>885</v>
      </c>
      <c r="C34" s="210">
        <v>593</v>
      </c>
      <c r="D34" s="209">
        <v>563</v>
      </c>
      <c r="E34" s="210">
        <v>0</v>
      </c>
      <c r="F34" s="209">
        <v>0</v>
      </c>
      <c r="G34" s="210">
        <v>0</v>
      </c>
      <c r="H34" s="209">
        <v>10</v>
      </c>
      <c r="I34" s="210">
        <v>0</v>
      </c>
      <c r="J34" s="209">
        <v>0</v>
      </c>
      <c r="K34" s="211">
        <v>2692</v>
      </c>
    </row>
    <row r="35" spans="1:11" s="52" customFormat="1" ht="15" customHeight="1">
      <c r="A35" s="116" t="s">
        <v>81</v>
      </c>
      <c r="B35" s="209">
        <v>51</v>
      </c>
      <c r="C35" s="210">
        <v>150</v>
      </c>
      <c r="D35" s="209">
        <v>480</v>
      </c>
      <c r="E35" s="210">
        <v>0</v>
      </c>
      <c r="F35" s="209">
        <v>0</v>
      </c>
      <c r="G35" s="210">
        <v>0</v>
      </c>
      <c r="H35" s="209">
        <v>350</v>
      </c>
      <c r="I35" s="210">
        <v>0</v>
      </c>
      <c r="J35" s="209">
        <v>0</v>
      </c>
      <c r="K35" s="211">
        <v>2175</v>
      </c>
    </row>
    <row r="36" spans="1:11" s="52" customFormat="1" ht="15" customHeight="1">
      <c r="A36" s="116" t="s">
        <v>82</v>
      </c>
      <c r="B36" s="209">
        <v>0</v>
      </c>
      <c r="C36" s="210">
        <v>200</v>
      </c>
      <c r="D36" s="209">
        <v>650</v>
      </c>
      <c r="E36" s="210">
        <v>0</v>
      </c>
      <c r="F36" s="209">
        <v>0</v>
      </c>
      <c r="G36" s="210">
        <v>0</v>
      </c>
      <c r="H36" s="209">
        <v>0</v>
      </c>
      <c r="I36" s="210">
        <v>0</v>
      </c>
      <c r="J36" s="209">
        <v>0</v>
      </c>
      <c r="K36" s="211">
        <v>1</v>
      </c>
    </row>
    <row r="37" spans="1:11" s="52" customFormat="1" ht="15" customHeight="1">
      <c r="A37" s="116" t="s">
        <v>150</v>
      </c>
      <c r="B37" s="209">
        <v>0</v>
      </c>
      <c r="C37" s="210">
        <v>0</v>
      </c>
      <c r="D37" s="209">
        <v>20</v>
      </c>
      <c r="E37" s="210">
        <v>0</v>
      </c>
      <c r="F37" s="209">
        <v>0</v>
      </c>
      <c r="G37" s="210">
        <v>0</v>
      </c>
      <c r="H37" s="209">
        <v>0</v>
      </c>
      <c r="I37" s="210">
        <v>0</v>
      </c>
      <c r="J37" s="209">
        <v>0</v>
      </c>
      <c r="K37" s="211">
        <v>2000</v>
      </c>
    </row>
    <row r="38" spans="1:11" s="52" customFormat="1" ht="15" customHeight="1">
      <c r="A38" s="116" t="s">
        <v>151</v>
      </c>
      <c r="B38" s="209">
        <v>2</v>
      </c>
      <c r="C38" s="210">
        <v>300</v>
      </c>
      <c r="D38" s="209">
        <v>250</v>
      </c>
      <c r="E38" s="210">
        <v>5</v>
      </c>
      <c r="F38" s="209">
        <v>125</v>
      </c>
      <c r="G38" s="210">
        <v>0</v>
      </c>
      <c r="H38" s="209">
        <v>0</v>
      </c>
      <c r="I38" s="210">
        <v>0</v>
      </c>
      <c r="J38" s="209">
        <v>0</v>
      </c>
      <c r="K38" s="211">
        <v>2000</v>
      </c>
    </row>
    <row r="39" spans="1:11" s="52" customFormat="1" ht="15" customHeight="1">
      <c r="A39" s="116" t="s">
        <v>152</v>
      </c>
      <c r="B39" s="209">
        <v>11</v>
      </c>
      <c r="C39" s="210">
        <v>0</v>
      </c>
      <c r="D39" s="209">
        <v>520</v>
      </c>
      <c r="E39" s="210">
        <v>0</v>
      </c>
      <c r="F39" s="209">
        <v>788</v>
      </c>
      <c r="G39" s="210">
        <v>5</v>
      </c>
      <c r="H39" s="209">
        <v>0</v>
      </c>
      <c r="I39" s="210">
        <v>0</v>
      </c>
      <c r="J39" s="209">
        <v>0</v>
      </c>
      <c r="K39" s="211">
        <v>6010</v>
      </c>
    </row>
    <row r="40" spans="1:11" ht="9" customHeight="1" thickBot="1">
      <c r="A40" s="219"/>
      <c r="B40" s="155"/>
      <c r="C40" s="220"/>
      <c r="D40" s="155"/>
      <c r="E40" s="220"/>
      <c r="F40" s="155"/>
      <c r="G40" s="220"/>
      <c r="H40" s="155"/>
      <c r="I40" s="220"/>
      <c r="J40" s="155"/>
      <c r="K40" s="221"/>
    </row>
  </sheetData>
  <sheetProtection/>
  <mergeCells count="19">
    <mergeCell ref="K4:K5"/>
    <mergeCell ref="B22:K22"/>
    <mergeCell ref="B23:B24"/>
    <mergeCell ref="D23:D24"/>
    <mergeCell ref="E23:E24"/>
    <mergeCell ref="F23:F24"/>
    <mergeCell ref="G23:G24"/>
    <mergeCell ref="H23:H24"/>
    <mergeCell ref="I23:I24"/>
    <mergeCell ref="A1:K1"/>
    <mergeCell ref="B3:G3"/>
    <mergeCell ref="H3:K3"/>
    <mergeCell ref="B4:B5"/>
    <mergeCell ref="C4:C5"/>
    <mergeCell ref="D4:D5"/>
    <mergeCell ref="E4:E5"/>
    <mergeCell ref="F4:F5"/>
    <mergeCell ref="I4:I5"/>
    <mergeCell ref="J4:J5"/>
  </mergeCells>
  <printOptions/>
  <pageMargins left="0.787" right="0.787" top="0.984" bottom="0.984" header="0.512" footer="0.51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2009-08-28T02:42:50Z</dcterms:created>
  <dcterms:modified xsi:type="dcterms:W3CDTF">2009-08-28T02:42:58Z</dcterms:modified>
  <cp:category/>
  <cp:version/>
  <cp:contentType/>
  <cp:contentStatus/>
</cp:coreProperties>
</file>