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50" windowHeight="8595" tabRatio="601" activeTab="0"/>
  </bookViews>
  <sheets>
    <sheet name="第１５表" sheetId="1" r:id="rId1"/>
    <sheet name="第１６表" sheetId="2" r:id="rId2"/>
    <sheet name="第１７表" sheetId="3" r:id="rId3"/>
    <sheet name="第１８表" sheetId="4" r:id="rId4"/>
    <sheet name="第１９表" sheetId="5" r:id="rId5"/>
    <sheet name="第２０表" sheetId="6" r:id="rId6"/>
    <sheet name="第２１表" sheetId="7" r:id="rId7"/>
    <sheet name="第２２表" sheetId="8" r:id="rId8"/>
  </sheets>
  <definedNames>
    <definedName name="\P" localSheetId="1">'第１６表'!$CI$5:$CI$5</definedName>
    <definedName name="\P">'第１５表'!$CG$5:$CG$5</definedName>
    <definedName name="_xlnm.Print_Area" localSheetId="0">'第１５表'!$A$1:$K$31</definedName>
    <definedName name="_xlnm.Print_Area" localSheetId="1">'第１６表'!$A$1:$M$35</definedName>
    <definedName name="_xlnm.Print_Area" localSheetId="2">'第１７表'!$A$1:$O$35</definedName>
    <definedName name="_xlnm.Print_Area" localSheetId="3">'第１８表'!$A$1:$H$35</definedName>
    <definedName name="_xlnm.Print_Area" localSheetId="4">'第１９表'!$A$1:$P$35</definedName>
    <definedName name="_xlnm.Print_Area" localSheetId="5">'第２０表'!$A$1:$I$35</definedName>
    <definedName name="_xlnm.Print_Area" localSheetId="6">'第２１表'!$A$1:$O$31</definedName>
    <definedName name="_xlnm.Print_Area" localSheetId="7">'第２２表'!$A$1:$I$31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<sst xmlns="http://schemas.openxmlformats.org/spreadsheetml/2006/main" count="331" uniqueCount="158">
  <si>
    <t xml:space="preserve"> </t>
  </si>
  <si>
    <t>学    級    数</t>
  </si>
  <si>
    <t>区    分</t>
  </si>
  <si>
    <t>計</t>
  </si>
  <si>
    <t>８～</t>
  </si>
  <si>
    <t>13～</t>
  </si>
  <si>
    <t>21～</t>
  </si>
  <si>
    <t>26～</t>
  </si>
  <si>
    <t>31～</t>
  </si>
  <si>
    <t>36～</t>
  </si>
  <si>
    <t>41～</t>
  </si>
  <si>
    <t>46人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</si>
  <si>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</si>
  <si>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</si>
  <si>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</si>
  <si>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</si>
  <si>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</si>
  <si>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</si>
  <si>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</si>
  <si>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</si>
  <si>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１　学　年</t>
  </si>
  <si>
    <t>２　学　年</t>
  </si>
  <si>
    <t>３　学　年</t>
  </si>
  <si>
    <t>男</t>
  </si>
  <si>
    <t>女</t>
  </si>
  <si>
    <t>理   由   別   長   期   欠   席   者   数</t>
  </si>
  <si>
    <t>30  日  以  上</t>
  </si>
  <si>
    <t>助教諭</t>
  </si>
  <si>
    <t>休      職</t>
  </si>
  <si>
    <t>教員組合</t>
  </si>
  <si>
    <t>職務上</t>
  </si>
  <si>
    <t>事務専従</t>
  </si>
  <si>
    <t>の負傷</t>
  </si>
  <si>
    <t>者(公立)</t>
  </si>
  <si>
    <t>疾  病</t>
  </si>
  <si>
    <t>　</t>
  </si>
  <si>
    <t>７人以下</t>
  </si>
  <si>
    <t>病    気</t>
  </si>
  <si>
    <t>不 登 校</t>
  </si>
  <si>
    <t>そ の 他</t>
  </si>
  <si>
    <t xml:space="preserve"> 産 休 代 替 教 職 員</t>
  </si>
  <si>
    <t>設 置 者 別 学 校 数</t>
  </si>
  <si>
    <t>国 立</t>
  </si>
  <si>
    <t>公 立</t>
  </si>
  <si>
    <t>私 立</t>
  </si>
  <si>
    <t>経済的理由</t>
  </si>
  <si>
    <t>学　　　　年　　　　別　　　　生　　　　徒　　　　数</t>
  </si>
  <si>
    <t>総　　　　数</t>
  </si>
  <si>
    <t>育児休業代替教員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</si>
  <si>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</si>
  <si>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</si>
  <si>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</si>
  <si>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</si>
  <si>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</si>
  <si>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</si>
  <si>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</si>
  <si>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</si>
  <si>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</si>
  <si>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</si>
  <si>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</si>
  <si>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</si>
  <si>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</si>
  <si>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</si>
  <si>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</si>
  <si>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</si>
  <si>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</si>
  <si>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</si>
  <si>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事務職員</t>
  </si>
  <si>
    <t>育児休業</t>
  </si>
  <si>
    <t>養護教諭・養護助教諭・栄養教諭</t>
  </si>
  <si>
    <t>第21表　　本務教員のうち理由別休職等教員数　（中学校）</t>
  </si>
  <si>
    <t>第22表　　本務教職員のうち産休及び育児休業代替教職員数　　（中学校）</t>
  </si>
  <si>
    <t>特別支援
学　　級</t>
  </si>
  <si>
    <t>単式学級</t>
  </si>
  <si>
    <t>複式学級</t>
  </si>
  <si>
    <t>養  護
助教諭</t>
  </si>
  <si>
    <t>栄養
教諭</t>
  </si>
  <si>
    <t>副校長</t>
  </si>
  <si>
    <t>主幹
教諭</t>
  </si>
  <si>
    <t>第15表　　学校数及び学級数    （中学校）</t>
  </si>
  <si>
    <t>第17表　　学年別生徒数    （中学校）</t>
  </si>
  <si>
    <t>第18表　　理由別長期欠席者数　　（中学校）</t>
  </si>
  <si>
    <t>第16表　　収容人員別学級数    （中学校）</t>
  </si>
  <si>
    <t>第19表　　職名別教員数（本務者）　　（中学校）</t>
  </si>
  <si>
    <t>第20表　　職　員　数（本務者）　　（中学校）</t>
  </si>
  <si>
    <t>左のうち負担法による者
（公　立）</t>
  </si>
  <si>
    <t>国 　　立</t>
  </si>
  <si>
    <t>公　 　立</t>
  </si>
  <si>
    <t>私　 　立</t>
  </si>
  <si>
    <t>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</si>
  <si>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</si>
  <si>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</si>
  <si>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</si>
  <si>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</si>
  <si>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</si>
  <si>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</si>
  <si>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</si>
  <si>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</si>
  <si>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</si>
  <si>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</si>
  <si>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</si>
  <si>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</si>
  <si>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</si>
  <si>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</si>
  <si>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養護
教諭</t>
  </si>
  <si>
    <t>校 長</t>
  </si>
  <si>
    <t>教 頭</t>
  </si>
  <si>
    <t>教 諭</t>
  </si>
  <si>
    <t>講 師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</si>
  <si>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</si>
  <si>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</si>
  <si>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</si>
  <si>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</si>
  <si>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</si>
  <si>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</si>
  <si>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</si>
  <si>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</si>
  <si>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</si>
  <si>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</si>
  <si>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</si>
  <si>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</si>
  <si>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</si>
  <si>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</si>
  <si>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</si>
  <si>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学校栄養
職    員</t>
  </si>
  <si>
    <t>…</t>
  </si>
  <si>
    <t>その他</t>
  </si>
  <si>
    <t>結 核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</si>
  <si>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</si>
  <si>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</si>
  <si>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</si>
  <si>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</si>
  <si>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</si>
  <si>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</si>
  <si>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</si>
  <si>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</si>
  <si>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</si>
  <si>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</si>
  <si>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</si>
  <si>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</si>
  <si>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</si>
  <si>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</si>
  <si>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</si>
  <si>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校長･副校長･教頭･主幹教諭･指導教諭･教諭･助教諭･講師</t>
  </si>
  <si>
    <t xml:space="preserve"> 養護教諭・</t>
  </si>
  <si>
    <t xml:space="preserve"> 養護助教諭・</t>
  </si>
  <si>
    <t xml:space="preserve"> 栄養教諭</t>
  </si>
  <si>
    <t>学校栄養職員</t>
  </si>
  <si>
    <t>事 務 職 員</t>
  </si>
  <si>
    <t xml:space="preserve"> 副校長・教頭
 ･主幹教諭・
 指導教諭･教諭
 ･助教諭・講師</t>
  </si>
  <si>
    <t>平成21年度間</t>
  </si>
  <si>
    <t>平成22年5月</t>
  </si>
  <si>
    <t>平成23年5月</t>
  </si>
  <si>
    <t>平成22年5月</t>
  </si>
  <si>
    <t>平成23年5月</t>
  </si>
  <si>
    <t>平成22年度間</t>
  </si>
  <si>
    <t>平成22年5月</t>
  </si>
  <si>
    <t>平成23年5月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</si>
</sst>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sz val="18"/>
      <name val="明朝体"/>
      <family val="3"/>
    </font>
    <font>
      <sz val="17"/>
      <name val="明朝体"/>
      <family val="3"/>
    </font>
    <font>
      <sz val="7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0" fillId="29" borderId="2" applyNumberFormat="0" applyFon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4" applyNumberFormat="0" applyAlignment="0" applyProtection="0"/>
    <xf numFmtId="0" fontId="42" fillId="33" borderId="0" applyNumberFormat="0" applyBorder="0" applyAlignment="0" applyProtection="0"/>
  </cellStyleXfs>
  <cellXfs count="13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Border="1" applyAlignment="1">
      <alignment vertical="center"/>
    </xf>
    <xf numFmtId="3" fontId="5" fillId="2" borderId="0" xfId="0" applyNumberFormat="1" applyFont="1" applyAlignment="1">
      <alignment vertical="center"/>
    </xf>
    <xf numFmtId="3" fontId="6" fillId="2" borderId="0" xfId="0" applyNumberFormat="1" applyFont="1" applyAlignment="1">
      <alignment vertical="center"/>
    </xf>
    <xf numFmtId="41" fontId="5" fillId="2" borderId="10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11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0" xfId="0" applyNumberFormat="1" applyFont="1" applyBorder="1" applyAlignment="1">
      <alignment vertical="center"/>
    </xf>
    <xf numFmtId="41" fontId="6" fillId="2" borderId="11" xfId="0" applyNumberFormat="1" applyFont="1" applyBorder="1" applyAlignment="1">
      <alignment vertical="center"/>
    </xf>
    <xf numFmtId="3" fontId="7" fillId="2" borderId="0" xfId="0" applyNumberFormat="1" applyFont="1" applyAlignment="1">
      <alignment vertical="center"/>
    </xf>
    <xf numFmtId="3" fontId="8" fillId="2" borderId="12" xfId="0" applyNumberFormat="1" applyFont="1" applyBorder="1" applyAlignment="1">
      <alignment vertical="center"/>
    </xf>
    <xf numFmtId="3" fontId="8" fillId="2" borderId="13" xfId="0" applyNumberFormat="1" applyFont="1" applyBorder="1" applyAlignment="1">
      <alignment vertical="center"/>
    </xf>
    <xf numFmtId="3" fontId="8" fillId="2" borderId="13" xfId="0" applyNumberFormat="1" applyFont="1" applyBorder="1" applyAlignment="1">
      <alignment horizontal="center" vertical="center"/>
    </xf>
    <xf numFmtId="3" fontId="8" fillId="2" borderId="14" xfId="0" applyNumberFormat="1" applyFont="1" applyBorder="1" applyAlignment="1">
      <alignment horizontal="center" vertical="center"/>
    </xf>
    <xf numFmtId="3" fontId="8" fillId="2" borderId="0" xfId="0" applyNumberFormat="1" applyFont="1" applyBorder="1" applyAlignment="1">
      <alignment vertical="center"/>
    </xf>
    <xf numFmtId="3" fontId="8" fillId="2" borderId="11" xfId="0" applyNumberFormat="1" applyFont="1" applyBorder="1" applyAlignment="1">
      <alignment horizontal="center" vertical="center"/>
    </xf>
    <xf numFmtId="3" fontId="8" fillId="2" borderId="15" xfId="0" applyNumberFormat="1" applyFont="1" applyBorder="1" applyAlignment="1">
      <alignment horizontal="center" vertical="center"/>
    </xf>
    <xf numFmtId="3" fontId="8" fillId="2" borderId="0" xfId="0" applyNumberFormat="1" applyFont="1" applyBorder="1" applyAlignment="1">
      <alignment horizontal="center" vertical="center"/>
    </xf>
    <xf numFmtId="3" fontId="8" fillId="2" borderId="10" xfId="0" applyNumberFormat="1" applyFont="1" applyBorder="1" applyAlignment="1">
      <alignment vertical="center"/>
    </xf>
    <xf numFmtId="3" fontId="8" fillId="2" borderId="16" xfId="0" applyNumberFormat="1" applyFont="1" applyBorder="1" applyAlignment="1">
      <alignment vertical="center"/>
    </xf>
    <xf numFmtId="3" fontId="8" fillId="2" borderId="10" xfId="0" applyNumberFormat="1" applyFont="1" applyBorder="1" applyAlignment="1">
      <alignment horizontal="center" vertical="center"/>
    </xf>
    <xf numFmtId="3" fontId="8" fillId="2" borderId="17" xfId="0" applyNumberFormat="1" applyFont="1" applyBorder="1" applyAlignment="1">
      <alignment vertical="center"/>
    </xf>
    <xf numFmtId="3" fontId="8" fillId="2" borderId="18" xfId="0" applyNumberFormat="1" applyFont="1" applyBorder="1" applyAlignment="1">
      <alignment horizontal="center" vertical="center" shrinkToFit="1"/>
    </xf>
    <xf numFmtId="3" fontId="8" fillId="2" borderId="14" xfId="0" applyNumberFormat="1" applyFont="1" applyBorder="1" applyAlignment="1">
      <alignment vertical="center"/>
    </xf>
    <xf numFmtId="3" fontId="8" fillId="2" borderId="19" xfId="0" applyNumberFormat="1" applyFont="1" applyBorder="1" applyAlignment="1">
      <alignment vertical="center"/>
    </xf>
    <xf numFmtId="3" fontId="8" fillId="2" borderId="0" xfId="0" applyFont="1" applyBorder="1" applyAlignment="1">
      <alignment horizontal="center" vertical="center"/>
    </xf>
    <xf numFmtId="3" fontId="8" fillId="2" borderId="19" xfId="0" applyFont="1" applyBorder="1" applyAlignment="1">
      <alignment horizontal="center" vertical="center"/>
    </xf>
    <xf numFmtId="41" fontId="8" fillId="2" borderId="10" xfId="0" applyNumberFormat="1" applyFont="1" applyBorder="1" applyAlignment="1">
      <alignment vertical="center"/>
    </xf>
    <xf numFmtId="41" fontId="8" fillId="2" borderId="0" xfId="0" applyNumberFormat="1" applyFont="1" applyBorder="1" applyAlignment="1">
      <alignment vertical="center"/>
    </xf>
    <xf numFmtId="3" fontId="8" fillId="2" borderId="20" xfId="0" applyNumberFormat="1" applyFont="1" applyBorder="1" applyAlignment="1">
      <alignment vertical="center"/>
    </xf>
    <xf numFmtId="3" fontId="8" fillId="2" borderId="11" xfId="0" applyNumberFormat="1" applyFont="1" applyBorder="1" applyAlignment="1">
      <alignment vertical="center"/>
    </xf>
    <xf numFmtId="3" fontId="8" fillId="2" borderId="15" xfId="0" applyNumberFormat="1" applyFont="1" applyBorder="1" applyAlignment="1">
      <alignment vertical="center"/>
    </xf>
    <xf numFmtId="3" fontId="8" fillId="2" borderId="13" xfId="0" applyNumberFormat="1" applyFont="1" applyBorder="1" applyAlignment="1">
      <alignment horizontal="distributed" vertical="center"/>
    </xf>
    <xf numFmtId="3" fontId="8" fillId="2" borderId="14" xfId="0" applyNumberFormat="1" applyFont="1" applyBorder="1" applyAlignment="1">
      <alignment horizontal="centerContinuous" vertical="center"/>
    </xf>
    <xf numFmtId="3" fontId="8" fillId="2" borderId="0" xfId="0" applyNumberFormat="1" applyFont="1" applyBorder="1" applyAlignment="1">
      <alignment horizontal="distributed" vertical="center"/>
    </xf>
    <xf numFmtId="3" fontId="8" fillId="2" borderId="19" xfId="0" applyNumberFormat="1" applyFont="1" applyBorder="1" applyAlignment="1">
      <alignment horizontal="centerContinuous" vertical="center"/>
    </xf>
    <xf numFmtId="3" fontId="8" fillId="2" borderId="19" xfId="0" applyNumberFormat="1" applyFont="1" applyBorder="1" applyAlignment="1">
      <alignment horizontal="distributed" vertical="center"/>
    </xf>
    <xf numFmtId="3" fontId="8" fillId="2" borderId="21" xfId="0" applyNumberFormat="1" applyFont="1" applyBorder="1" applyAlignment="1">
      <alignment horizontal="center" vertical="center"/>
    </xf>
    <xf numFmtId="3" fontId="8" fillId="2" borderId="22" xfId="0" applyNumberFormat="1" applyFont="1" applyBorder="1" applyAlignment="1">
      <alignment horizontal="center" vertical="center"/>
    </xf>
    <xf numFmtId="3" fontId="8" fillId="2" borderId="19" xfId="0" applyNumberFormat="1" applyFont="1" applyBorder="1" applyAlignment="1">
      <alignment horizontal="center" vertical="center"/>
    </xf>
    <xf numFmtId="3" fontId="8" fillId="2" borderId="11" xfId="0" applyNumberFormat="1" applyFont="1" applyBorder="1" applyAlignment="1">
      <alignment horizontal="distributed" vertical="center"/>
    </xf>
    <xf numFmtId="41" fontId="8" fillId="2" borderId="23" xfId="0" applyNumberFormat="1" applyFont="1" applyBorder="1" applyAlignment="1">
      <alignment vertical="center"/>
    </xf>
    <xf numFmtId="41" fontId="8" fillId="2" borderId="11" xfId="0" applyNumberFormat="1" applyFont="1" applyBorder="1" applyAlignment="1">
      <alignment vertical="center"/>
    </xf>
    <xf numFmtId="3" fontId="8" fillId="2" borderId="24" xfId="0" applyNumberFormat="1" applyFont="1" applyBorder="1" applyAlignment="1">
      <alignment vertical="center"/>
    </xf>
    <xf numFmtId="3" fontId="8" fillId="2" borderId="10" xfId="0" applyNumberFormat="1" applyFont="1" applyBorder="1" applyAlignment="1">
      <alignment horizontal="center" vertical="center" shrinkToFit="1"/>
    </xf>
    <xf numFmtId="3" fontId="8" fillId="2" borderId="22" xfId="0" applyNumberFormat="1" applyFont="1" applyBorder="1" applyAlignment="1">
      <alignment/>
    </xf>
    <xf numFmtId="3" fontId="8" fillId="2" borderId="13" xfId="0" applyNumberFormat="1" applyFont="1" applyBorder="1" applyAlignment="1">
      <alignment horizontal="centerContinuous" vertical="center"/>
    </xf>
    <xf numFmtId="3" fontId="8" fillId="2" borderId="0" xfId="0" applyNumberFormat="1" applyFont="1" applyBorder="1" applyAlignment="1">
      <alignment horizontal="centerContinuous" vertical="center"/>
    </xf>
    <xf numFmtId="3" fontId="8" fillId="2" borderId="17" xfId="0" applyNumberFormat="1" applyFont="1" applyBorder="1" applyAlignment="1">
      <alignment horizontal="center" vertical="center" shrinkToFit="1"/>
    </xf>
    <xf numFmtId="3" fontId="8" fillId="2" borderId="25" xfId="0" applyNumberFormat="1" applyFont="1" applyBorder="1" applyAlignment="1">
      <alignment horizontal="center" vertical="center"/>
    </xf>
    <xf numFmtId="3" fontId="8" fillId="2" borderId="25" xfId="0" applyNumberFormat="1" applyFont="1" applyBorder="1" applyAlignment="1">
      <alignment horizontal="distributed" vertical="center"/>
    </xf>
    <xf numFmtId="3" fontId="8" fillId="2" borderId="26" xfId="0" applyNumberFormat="1" applyFont="1" applyBorder="1" applyAlignment="1">
      <alignment horizontal="center" vertical="center"/>
    </xf>
    <xf numFmtId="3" fontId="8" fillId="2" borderId="17" xfId="0" applyNumberFormat="1" applyFont="1" applyBorder="1" applyAlignment="1">
      <alignment horizontal="center" vertical="center"/>
    </xf>
    <xf numFmtId="41" fontId="6" fillId="2" borderId="10" xfId="0" applyNumberFormat="1" applyFont="1" applyBorder="1" applyAlignment="1">
      <alignment vertical="center" shrinkToFit="1"/>
    </xf>
    <xf numFmtId="41" fontId="6" fillId="2" borderId="0" xfId="0" applyNumberFormat="1" applyFont="1" applyBorder="1" applyAlignment="1">
      <alignment vertical="center" shrinkToFit="1"/>
    </xf>
    <xf numFmtId="3" fontId="8" fillId="2" borderId="27" xfId="0" applyNumberFormat="1" applyFont="1" applyBorder="1" applyAlignment="1">
      <alignment horizontal="centerContinuous" vertical="center"/>
    </xf>
    <xf numFmtId="3" fontId="8" fillId="2" borderId="28" xfId="0" applyNumberFormat="1" applyFont="1" applyBorder="1" applyAlignment="1">
      <alignment horizontal="centerContinuous" vertical="center"/>
    </xf>
    <xf numFmtId="3" fontId="8" fillId="2" borderId="29" xfId="0" applyNumberFormat="1" applyFont="1" applyBorder="1" applyAlignment="1">
      <alignment horizontal="centerContinuous" vertical="center"/>
    </xf>
    <xf numFmtId="3" fontId="8" fillId="2" borderId="11" xfId="0" applyNumberFormat="1" applyFont="1" applyBorder="1" applyAlignment="1">
      <alignment horizontal="centerContinuous"/>
    </xf>
    <xf numFmtId="3" fontId="8" fillId="2" borderId="30" xfId="0" applyNumberFormat="1" applyFont="1" applyBorder="1" applyAlignment="1">
      <alignment horizontal="centerContinuous" vertical="center"/>
    </xf>
    <xf numFmtId="3" fontId="8" fillId="2" borderId="10" xfId="0" applyNumberFormat="1" applyFont="1" applyBorder="1" applyAlignment="1">
      <alignment vertical="center" shrinkToFit="1"/>
    </xf>
    <xf numFmtId="3" fontId="8" fillId="2" borderId="30" xfId="0" applyNumberFormat="1" applyFont="1" applyBorder="1" applyAlignment="1">
      <alignment vertical="center"/>
    </xf>
    <xf numFmtId="3" fontId="8" fillId="2" borderId="17" xfId="0" applyNumberFormat="1" applyFont="1" applyBorder="1" applyAlignment="1">
      <alignment vertical="center" shrinkToFit="1"/>
    </xf>
    <xf numFmtId="41" fontId="5" fillId="2" borderId="0" xfId="0" applyNumberFormat="1" applyFont="1" applyBorder="1" applyAlignment="1">
      <alignment horizontal="center" vertical="center"/>
    </xf>
    <xf numFmtId="3" fontId="8" fillId="2" borderId="21" xfId="0" applyNumberFormat="1" applyFont="1" applyBorder="1" applyAlignment="1">
      <alignment vertical="center"/>
    </xf>
    <xf numFmtId="3" fontId="8" fillId="2" borderId="22" xfId="0" applyNumberFormat="1" applyFont="1" applyBorder="1" applyAlignment="1">
      <alignment vertical="center"/>
    </xf>
    <xf numFmtId="3" fontId="8" fillId="2" borderId="31" xfId="0" applyNumberFormat="1" applyFont="1" applyBorder="1" applyAlignment="1">
      <alignment vertical="center"/>
    </xf>
    <xf numFmtId="3" fontId="8" fillId="2" borderId="10" xfId="0" applyNumberFormat="1" applyFont="1" applyBorder="1" applyAlignment="1">
      <alignment horizontal="centerContinuous" vertical="center" shrinkToFit="1"/>
    </xf>
    <xf numFmtId="3" fontId="8" fillId="2" borderId="32" xfId="0" applyNumberFormat="1" applyFont="1" applyBorder="1" applyAlignment="1">
      <alignment horizontal="center" vertical="center"/>
    </xf>
    <xf numFmtId="41" fontId="8" fillId="2" borderId="0" xfId="0" applyNumberFormat="1" applyFont="1" applyBorder="1" applyAlignment="1">
      <alignment horizontal="right" vertical="center"/>
    </xf>
    <xf numFmtId="3" fontId="8" fillId="2" borderId="33" xfId="0" applyNumberFormat="1" applyFont="1" applyBorder="1" applyAlignment="1">
      <alignment horizontal="center" vertical="center" shrinkToFit="1"/>
    </xf>
    <xf numFmtId="3" fontId="8" fillId="2" borderId="34" xfId="0" applyNumberFormat="1" applyFont="1" applyBorder="1" applyAlignment="1">
      <alignment horizontal="center" vertical="center" shrinkToFit="1"/>
    </xf>
    <xf numFmtId="3" fontId="8" fillId="2" borderId="35" xfId="0" applyNumberFormat="1" applyFont="1" applyBorder="1" applyAlignment="1">
      <alignment horizontal="center" vertical="center" shrinkToFit="1"/>
    </xf>
    <xf numFmtId="3" fontId="8" fillId="2" borderId="13" xfId="0" applyNumberFormat="1" applyFont="1" applyBorder="1" applyAlignment="1">
      <alignment horizontal="right" vertical="center"/>
    </xf>
    <xf numFmtId="41" fontId="8" fillId="2" borderId="22" xfId="0" applyNumberFormat="1" applyFont="1" applyBorder="1" applyAlignment="1">
      <alignment vertical="center"/>
    </xf>
    <xf numFmtId="41" fontId="8" fillId="2" borderId="20" xfId="0" applyNumberFormat="1" applyFont="1" applyBorder="1" applyAlignment="1">
      <alignment vertical="center"/>
    </xf>
    <xf numFmtId="3" fontId="8" fillId="2" borderId="36" xfId="0" applyNumberFormat="1" applyFont="1" applyBorder="1" applyAlignment="1">
      <alignment horizontal="left" vertical="center"/>
    </xf>
    <xf numFmtId="3" fontId="8" fillId="2" borderId="37" xfId="0" applyNumberFormat="1" applyFont="1" applyBorder="1" applyAlignment="1">
      <alignment horizontal="left" vertical="center"/>
    </xf>
    <xf numFmtId="3" fontId="8" fillId="2" borderId="10" xfId="0" applyNumberFormat="1" applyFont="1" applyBorder="1" applyAlignment="1">
      <alignment horizontal="left" vertical="center"/>
    </xf>
    <xf numFmtId="3" fontId="8" fillId="2" borderId="17" xfId="0" applyNumberFormat="1" applyFont="1" applyBorder="1" applyAlignment="1">
      <alignment horizontal="left" vertical="center"/>
    </xf>
    <xf numFmtId="41" fontId="6" fillId="2" borderId="20" xfId="0" applyNumberFormat="1" applyFont="1" applyBorder="1" applyAlignment="1">
      <alignment vertical="center"/>
    </xf>
    <xf numFmtId="41" fontId="6" fillId="2" borderId="11" xfId="0" applyNumberFormat="1" applyFont="1" applyBorder="1" applyAlignment="1">
      <alignment vertical="center" shrinkToFit="1"/>
    </xf>
    <xf numFmtId="3" fontId="8" fillId="2" borderId="0" xfId="0" applyFont="1" applyBorder="1" applyAlignment="1">
      <alignment horizontal="center" vertical="center"/>
    </xf>
    <xf numFmtId="3" fontId="8" fillId="2" borderId="19" xfId="0" applyFont="1" applyBorder="1" applyAlignment="1">
      <alignment horizontal="center" vertical="center"/>
    </xf>
    <xf numFmtId="3" fontId="8" fillId="2" borderId="12" xfId="0" applyNumberFormat="1" applyFont="1" applyBorder="1" applyAlignment="1">
      <alignment horizontal="center" vertical="center"/>
    </xf>
    <xf numFmtId="3" fontId="8" fillId="2" borderId="13" xfId="0" applyNumberFormat="1" applyFont="1" applyBorder="1" applyAlignment="1">
      <alignment horizontal="center" vertical="center"/>
    </xf>
    <xf numFmtId="3" fontId="8" fillId="2" borderId="14" xfId="0" applyNumberFormat="1" applyFont="1" applyBorder="1" applyAlignment="1">
      <alignment horizontal="center" vertical="center"/>
    </xf>
    <xf numFmtId="3" fontId="8" fillId="2" borderId="20" xfId="0" applyNumberFormat="1" applyFont="1" applyBorder="1" applyAlignment="1">
      <alignment horizontal="center" vertical="center"/>
    </xf>
    <xf numFmtId="3" fontId="8" fillId="2" borderId="11" xfId="0" applyNumberFormat="1" applyFont="1" applyBorder="1" applyAlignment="1">
      <alignment horizontal="center" vertical="center"/>
    </xf>
    <xf numFmtId="3" fontId="8" fillId="2" borderId="15" xfId="0" applyNumberFormat="1" applyFont="1" applyBorder="1" applyAlignment="1">
      <alignment horizontal="center" vertical="center"/>
    </xf>
    <xf numFmtId="3" fontId="8" fillId="2" borderId="29" xfId="0" applyNumberFormat="1" applyFont="1" applyBorder="1" applyAlignment="1">
      <alignment horizontal="center" vertical="center"/>
    </xf>
    <xf numFmtId="3" fontId="8" fillId="2" borderId="30" xfId="0" applyNumberFormat="1" applyFont="1" applyBorder="1" applyAlignment="1">
      <alignment horizontal="center" vertical="center"/>
    </xf>
    <xf numFmtId="3" fontId="8" fillId="2" borderId="38" xfId="0" applyNumberFormat="1" applyFont="1" applyBorder="1" applyAlignment="1">
      <alignment horizontal="center" vertical="center" shrinkToFit="1"/>
    </xf>
    <xf numFmtId="3" fontId="8" fillId="2" borderId="32" xfId="0" applyNumberFormat="1" applyFont="1" applyBorder="1" applyAlignment="1">
      <alignment horizontal="center" vertical="center" shrinkToFit="1"/>
    </xf>
    <xf numFmtId="3" fontId="8" fillId="2" borderId="18" xfId="0" applyNumberFormat="1" applyFont="1" applyBorder="1" applyAlignment="1">
      <alignment horizontal="center" vertical="center" shrinkToFit="1"/>
    </xf>
    <xf numFmtId="3" fontId="8" fillId="2" borderId="39" xfId="0" applyNumberFormat="1" applyFont="1" applyBorder="1" applyAlignment="1">
      <alignment horizontal="center" vertical="center" wrapText="1" shrinkToFit="1"/>
    </xf>
    <xf numFmtId="3" fontId="8" fillId="2" borderId="10" xfId="0" applyNumberFormat="1" applyFont="1" applyBorder="1" applyAlignment="1">
      <alignment horizontal="center" vertical="center" shrinkToFit="1"/>
    </xf>
    <xf numFmtId="3" fontId="8" fillId="2" borderId="17" xfId="0" applyNumberFormat="1" applyFont="1" applyBorder="1" applyAlignment="1">
      <alignment horizontal="center" vertical="center" shrinkToFit="1"/>
    </xf>
    <xf numFmtId="3" fontId="8" fillId="2" borderId="0" xfId="0" applyNumberFormat="1" applyFont="1" applyBorder="1" applyAlignment="1">
      <alignment horizontal="center" vertical="center"/>
    </xf>
    <xf numFmtId="3" fontId="8" fillId="2" borderId="16" xfId="0" applyNumberFormat="1" applyFont="1" applyBorder="1" applyAlignment="1">
      <alignment horizontal="center" vertical="center"/>
    </xf>
    <xf numFmtId="3" fontId="8" fillId="2" borderId="40" xfId="0" applyNumberFormat="1" applyFont="1" applyBorder="1" applyAlignment="1">
      <alignment horizontal="center" vertical="center"/>
    </xf>
    <xf numFmtId="3" fontId="8" fillId="2" borderId="41" xfId="0" applyNumberFormat="1" applyFont="1" applyBorder="1" applyAlignment="1">
      <alignment horizontal="center" vertical="center"/>
    </xf>
    <xf numFmtId="3" fontId="8" fillId="2" borderId="42" xfId="0" applyNumberFormat="1" applyFont="1" applyBorder="1" applyAlignment="1">
      <alignment horizontal="center" vertical="center"/>
    </xf>
    <xf numFmtId="3" fontId="8" fillId="2" borderId="43" xfId="0" applyNumberFormat="1" applyFont="1" applyBorder="1" applyAlignment="1">
      <alignment horizontal="center" vertical="center"/>
    </xf>
    <xf numFmtId="3" fontId="8" fillId="2" borderId="17" xfId="0" applyNumberFormat="1" applyFont="1" applyBorder="1" applyAlignment="1">
      <alignment horizontal="center" vertical="center"/>
    </xf>
    <xf numFmtId="3" fontId="8" fillId="2" borderId="44" xfId="0" applyNumberFormat="1" applyFont="1" applyBorder="1" applyAlignment="1">
      <alignment horizontal="center" vertical="center" wrapText="1" shrinkToFit="1"/>
    </xf>
    <xf numFmtId="3" fontId="8" fillId="2" borderId="32" xfId="0" applyNumberFormat="1" applyFont="1" applyBorder="1" applyAlignment="1">
      <alignment shrinkToFit="1"/>
    </xf>
    <xf numFmtId="3" fontId="8" fillId="2" borderId="18" xfId="0" applyNumberFormat="1" applyFont="1" applyBorder="1" applyAlignment="1">
      <alignment shrinkToFit="1"/>
    </xf>
    <xf numFmtId="3" fontId="8" fillId="2" borderId="32" xfId="0" applyNumberFormat="1" applyFont="1" applyBorder="1" applyAlignment="1">
      <alignment horizontal="center" vertical="center" wrapText="1" shrinkToFit="1"/>
    </xf>
    <xf numFmtId="3" fontId="8" fillId="2" borderId="18" xfId="0" applyNumberFormat="1" applyFont="1" applyBorder="1" applyAlignment="1">
      <alignment horizontal="center" vertical="center" wrapText="1" shrinkToFit="1"/>
    </xf>
    <xf numFmtId="3" fontId="8" fillId="2" borderId="38" xfId="0" applyNumberFormat="1" applyFont="1" applyBorder="1" applyAlignment="1">
      <alignment horizontal="center" vertical="center" wrapText="1" shrinkToFit="1"/>
    </xf>
    <xf numFmtId="3" fontId="8" fillId="2" borderId="24" xfId="0" applyNumberFormat="1" applyFont="1" applyBorder="1" applyAlignment="1">
      <alignment horizontal="center" vertical="center" wrapText="1"/>
    </xf>
    <xf numFmtId="3" fontId="8" fillId="2" borderId="27" xfId="0" applyNumberFormat="1" applyFont="1" applyBorder="1" applyAlignment="1">
      <alignment horizontal="center" vertical="center" shrinkToFit="1"/>
    </xf>
    <xf numFmtId="3" fontId="8" fillId="2" borderId="28" xfId="0" applyNumberFormat="1" applyFont="1" applyBorder="1" applyAlignment="1">
      <alignment horizontal="center" vertical="center" shrinkToFit="1"/>
    </xf>
    <xf numFmtId="3" fontId="8" fillId="2" borderId="45" xfId="0" applyNumberFormat="1" applyFont="1" applyBorder="1" applyAlignment="1">
      <alignment horizontal="center" vertical="center" shrinkToFit="1"/>
    </xf>
    <xf numFmtId="3" fontId="8" fillId="2" borderId="41" xfId="0" applyNumberFormat="1" applyFont="1" applyBorder="1" applyAlignment="1">
      <alignment horizontal="center"/>
    </xf>
    <xf numFmtId="3" fontId="8" fillId="2" borderId="24" xfId="0" applyNumberFormat="1" applyFont="1" applyBorder="1" applyAlignment="1">
      <alignment horizontal="center" vertical="center" shrinkToFit="1"/>
    </xf>
    <xf numFmtId="3" fontId="8" fillId="2" borderId="38" xfId="0" applyNumberFormat="1" applyFont="1" applyBorder="1" applyAlignment="1">
      <alignment horizontal="center" vertical="center"/>
    </xf>
    <xf numFmtId="3" fontId="8" fillId="2" borderId="32" xfId="0" applyNumberFormat="1" applyFont="1" applyBorder="1" applyAlignment="1">
      <alignment horizontal="center" vertical="center"/>
    </xf>
    <xf numFmtId="3" fontId="8" fillId="2" borderId="18" xfId="0" applyNumberFormat="1" applyFont="1" applyBorder="1" applyAlignment="1">
      <alignment horizontal="center" vertical="center"/>
    </xf>
    <xf numFmtId="3" fontId="8" fillId="2" borderId="46" xfId="0" applyNumberFormat="1" applyFont="1" applyBorder="1" applyAlignment="1">
      <alignment horizontal="center" vertical="center"/>
    </xf>
    <xf numFmtId="3" fontId="8" fillId="2" borderId="47" xfId="0" applyNumberFormat="1" applyFont="1" applyBorder="1" applyAlignment="1">
      <alignment horizontal="center" vertical="center"/>
    </xf>
    <xf numFmtId="3" fontId="8" fillId="2" borderId="48" xfId="0" applyNumberFormat="1" applyFont="1" applyBorder="1" applyAlignment="1">
      <alignment horizontal="center" vertical="center"/>
    </xf>
    <xf numFmtId="3" fontId="8" fillId="2" borderId="16" xfId="0" applyFont="1" applyBorder="1" applyAlignment="1">
      <alignment horizontal="center" vertical="center"/>
    </xf>
    <xf numFmtId="3" fontId="8" fillId="2" borderId="27" xfId="0" applyNumberFormat="1" applyFont="1" applyBorder="1" applyAlignment="1">
      <alignment horizontal="center" vertical="center"/>
    </xf>
    <xf numFmtId="3" fontId="8" fillId="2" borderId="28" xfId="0" applyNumberFormat="1" applyFont="1" applyBorder="1" applyAlignment="1">
      <alignment horizontal="center" vertical="center"/>
    </xf>
    <xf numFmtId="3" fontId="8" fillId="2" borderId="49" xfId="0" applyNumberFormat="1" applyFont="1" applyBorder="1" applyAlignment="1">
      <alignment horizontal="center" vertical="center"/>
    </xf>
    <xf numFmtId="3" fontId="8" fillId="2" borderId="44" xfId="0" applyNumberFormat="1" applyFont="1" applyBorder="1" applyAlignment="1">
      <alignment horizontal="left" vertical="distributed" wrapText="1"/>
    </xf>
    <xf numFmtId="3" fontId="8" fillId="2" borderId="32" xfId="0" applyNumberFormat="1" applyFont="1" applyBorder="1" applyAlignment="1">
      <alignment horizontal="left" vertical="distributed"/>
    </xf>
    <xf numFmtId="3" fontId="8" fillId="2" borderId="18" xfId="0" applyNumberFormat="1" applyFont="1" applyBorder="1" applyAlignment="1">
      <alignment horizontal="left" vertical="distributed"/>
    </xf>
    <xf numFmtId="3" fontId="8" fillId="2" borderId="44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2"/>
  <sheetViews>
    <sheetView tabSelected="1" showOutlineSymbols="0" view="pageBreakPreview" zoomScale="60" zoomScaleNormal="60" zoomScalePageLayoutView="60" workbookViewId="0" topLeftCell="A1">
      <selection activeCell="B1" sqref="B1"/>
    </sheetView>
  </sheetViews>
  <sheetFormatPr defaultColWidth="10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11" width="13.16015625" style="1" customWidth="1"/>
    <col min="12" max="12" width="4.66015625" style="1" customWidth="1"/>
    <col min="13" max="13" width="12.66015625" style="1" customWidth="1"/>
    <col min="14" max="22" width="8.66015625" style="1" customWidth="1"/>
    <col min="23" max="23" width="10.66015625" style="1" customWidth="1"/>
    <col min="24" max="24" width="4.66015625" style="1" customWidth="1"/>
    <col min="25" max="25" width="12.66015625" style="1" customWidth="1"/>
    <col min="26" max="35" width="6.66015625" style="1" customWidth="1"/>
    <col min="36" max="36" width="9" style="1" customWidth="1"/>
    <col min="37" max="37" width="10.66015625" style="1" customWidth="1"/>
    <col min="38" max="38" width="4.66015625" style="1" customWidth="1"/>
    <col min="39" max="39" width="12.66015625" style="1" customWidth="1"/>
    <col min="40" max="42" width="8.66015625" style="1" customWidth="1"/>
    <col min="43" max="49" width="6.66015625" style="1" customWidth="1"/>
    <col min="50" max="50" width="4.66015625" style="1" customWidth="1"/>
    <col min="51" max="51" width="12.66015625" style="1" customWidth="1"/>
    <col min="52" max="55" width="10.66015625" style="1" customWidth="1"/>
    <col min="56" max="58" width="8.66015625" style="1" customWidth="1"/>
    <col min="59" max="59" width="10.66015625" style="1" customWidth="1"/>
    <col min="60" max="60" width="4.66015625" style="1" customWidth="1"/>
    <col min="61" max="61" width="12.66015625" style="1" customWidth="1"/>
    <col min="62" max="62" width="6.66015625" style="1" customWidth="1"/>
    <col min="63" max="63" width="8.66015625" style="1" customWidth="1"/>
    <col min="64" max="64" width="6.66015625" style="1" customWidth="1"/>
    <col min="65" max="67" width="4.66015625" style="1" customWidth="1"/>
    <col min="68" max="68" width="6.66015625" style="1" customWidth="1"/>
    <col min="69" max="69" width="8.66015625" style="1" customWidth="1"/>
    <col min="70" max="70" width="6.66015625" style="1" customWidth="1"/>
    <col min="71" max="73" width="4.66015625" style="1" customWidth="1"/>
    <col min="74" max="74" width="10.66015625" style="1" customWidth="1"/>
    <col min="75" max="75" width="4.66015625" style="1" customWidth="1"/>
    <col min="76" max="77" width="12.66015625" style="1" customWidth="1"/>
    <col min="78" max="80" width="10.66015625" style="1" customWidth="1"/>
    <col min="81" max="81" width="12.66015625" style="1" customWidth="1"/>
    <col min="82" max="16384" width="10.66015625" style="1" customWidth="1"/>
  </cols>
  <sheetData>
    <row r="1" ht="31.5" customHeight="1">
      <c r="B1" s="12" t="s">
        <v>79</v>
      </c>
    </row>
    <row r="2" spans="2:84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CF2" s="1" t="s">
        <v>0</v>
      </c>
    </row>
    <row r="3" spans="1:84" ht="31.5" customHeight="1">
      <c r="A3" s="14"/>
      <c r="B3" s="14"/>
      <c r="C3" s="14"/>
      <c r="D3" s="87" t="s">
        <v>41</v>
      </c>
      <c r="E3" s="88"/>
      <c r="F3" s="88"/>
      <c r="G3" s="89"/>
      <c r="H3" s="87" t="s">
        <v>1</v>
      </c>
      <c r="I3" s="88"/>
      <c r="J3" s="88"/>
      <c r="K3" s="88"/>
      <c r="CF3" s="1" t="s">
        <v>0</v>
      </c>
    </row>
    <row r="4" spans="1:11" ht="31.5" customHeight="1">
      <c r="A4" s="17"/>
      <c r="B4" s="17" t="s">
        <v>0</v>
      </c>
      <c r="C4" s="17"/>
      <c r="D4" s="90"/>
      <c r="E4" s="91"/>
      <c r="F4" s="91"/>
      <c r="G4" s="92"/>
      <c r="H4" s="93"/>
      <c r="I4" s="94"/>
      <c r="J4" s="94"/>
      <c r="K4" s="94"/>
    </row>
    <row r="5" spans="1:85" ht="31.5" customHeight="1">
      <c r="A5" s="101" t="s">
        <v>2</v>
      </c>
      <c r="B5" s="101"/>
      <c r="C5" s="102"/>
      <c r="D5" s="21"/>
      <c r="E5" s="21"/>
      <c r="F5" s="21"/>
      <c r="G5" s="21"/>
      <c r="H5" s="21"/>
      <c r="I5" s="95" t="s">
        <v>73</v>
      </c>
      <c r="J5" s="95" t="s">
        <v>74</v>
      </c>
      <c r="K5" s="98" t="s">
        <v>72</v>
      </c>
      <c r="CF5" s="2" t="s">
        <v>0</v>
      </c>
      <c r="CG5" s="1" t="s">
        <v>0</v>
      </c>
    </row>
    <row r="6" spans="1:85" ht="31.5" customHeight="1">
      <c r="A6" s="17"/>
      <c r="B6" s="17"/>
      <c r="C6" s="22"/>
      <c r="D6" s="23" t="s">
        <v>3</v>
      </c>
      <c r="E6" s="23" t="s">
        <v>42</v>
      </c>
      <c r="F6" s="23" t="s">
        <v>43</v>
      </c>
      <c r="G6" s="23" t="s">
        <v>44</v>
      </c>
      <c r="H6" s="23" t="s">
        <v>3</v>
      </c>
      <c r="I6" s="96"/>
      <c r="J6" s="96"/>
      <c r="K6" s="99"/>
      <c r="CG6" s="1" t="s">
        <v>0</v>
      </c>
    </row>
    <row r="7" spans="1:85" ht="31.5" customHeight="1">
      <c r="A7" s="17"/>
      <c r="B7" s="17"/>
      <c r="C7" s="22"/>
      <c r="D7" s="24"/>
      <c r="E7" s="24"/>
      <c r="F7" s="24"/>
      <c r="G7" s="24"/>
      <c r="H7" s="24"/>
      <c r="I7" s="97"/>
      <c r="J7" s="97"/>
      <c r="K7" s="100"/>
      <c r="CG7" s="1" t="s">
        <v>0</v>
      </c>
    </row>
    <row r="8" spans="1:11" ht="31.5" customHeight="1">
      <c r="A8" s="14"/>
      <c r="B8" s="14"/>
      <c r="C8" s="26"/>
      <c r="D8" s="21"/>
      <c r="E8" s="17"/>
      <c r="F8" s="17"/>
      <c r="G8" s="17"/>
      <c r="H8" s="17"/>
      <c r="I8" s="17"/>
      <c r="J8" s="17"/>
      <c r="K8" s="17"/>
    </row>
    <row r="9" spans="1:11" ht="39" customHeight="1">
      <c r="A9" s="85" t="s">
        <v>151</v>
      </c>
      <c r="B9" s="85"/>
      <c r="C9" s="86"/>
      <c r="D9" s="30">
        <v>142</v>
      </c>
      <c r="E9" s="31">
        <v>1</v>
      </c>
      <c r="F9" s="31">
        <v>136</v>
      </c>
      <c r="G9" s="31">
        <v>5</v>
      </c>
      <c r="H9" s="31">
        <v>1227</v>
      </c>
      <c r="I9" s="31">
        <v>1129</v>
      </c>
      <c r="J9" s="31">
        <v>0</v>
      </c>
      <c r="K9" s="31">
        <v>98</v>
      </c>
    </row>
    <row r="10" spans="1:11" ht="30" customHeight="1">
      <c r="A10" s="17"/>
      <c r="B10" s="17"/>
      <c r="C10" s="27"/>
      <c r="D10" s="30"/>
      <c r="E10" s="31"/>
      <c r="F10" s="31"/>
      <c r="G10" s="31"/>
      <c r="H10" s="31"/>
      <c r="I10" s="31"/>
      <c r="J10" s="31"/>
      <c r="K10" s="31"/>
    </row>
    <row r="11" spans="1:11" ht="39" customHeight="1">
      <c r="A11" s="85" t="s">
        <v>152</v>
      </c>
      <c r="B11" s="85"/>
      <c r="C11" s="86"/>
      <c r="D11" s="30">
        <f>SUM(E11:G11)</f>
        <v>142</v>
      </c>
      <c r="E11" s="31">
        <f>SUM(E13:E31)</f>
        <v>1</v>
      </c>
      <c r="F11" s="31">
        <f>SUM(F13:F31)</f>
        <v>136</v>
      </c>
      <c r="G11" s="31">
        <f>SUM(G13:G31)</f>
        <v>5</v>
      </c>
      <c r="H11" s="31">
        <f>SUM(I11:K11)</f>
        <v>1247</v>
      </c>
      <c r="I11" s="31">
        <f>SUM(I13:I31)</f>
        <v>1126</v>
      </c>
      <c r="J11" s="31">
        <f>SUM(J13:J31)</f>
        <v>0</v>
      </c>
      <c r="K11" s="31">
        <f>SUM(K13:K31)</f>
        <v>121</v>
      </c>
    </row>
    <row r="12" spans="1:11" ht="31.5" customHeight="1">
      <c r="A12" s="33"/>
      <c r="B12" s="33"/>
      <c r="C12" s="34"/>
      <c r="D12" s="30"/>
      <c r="E12" s="31"/>
      <c r="F12" s="31"/>
      <c r="G12" s="31"/>
      <c r="H12" s="31"/>
      <c r="I12" s="31"/>
      <c r="J12" s="31"/>
      <c r="K12" s="31"/>
    </row>
    <row r="13" spans="1:11" ht="45" customHeight="1">
      <c r="A13" s="49"/>
      <c r="B13" s="35" t="s">
        <v>49</v>
      </c>
      <c r="C13" s="36"/>
      <c r="D13" s="30">
        <f aca="true" t="shared" si="0" ref="D13:D23">SUM(E13:G13)</f>
        <v>32</v>
      </c>
      <c r="E13" s="31">
        <v>1</v>
      </c>
      <c r="F13" s="31">
        <v>28</v>
      </c>
      <c r="G13" s="31">
        <v>3</v>
      </c>
      <c r="H13" s="31">
        <f aca="true" t="shared" si="1" ref="H13:H23">SUM(I13:K13)</f>
        <v>473</v>
      </c>
      <c r="I13" s="31">
        <v>442</v>
      </c>
      <c r="J13" s="31">
        <v>0</v>
      </c>
      <c r="K13" s="31">
        <v>31</v>
      </c>
    </row>
    <row r="14" spans="1:11" ht="45" customHeight="1">
      <c r="A14" s="50"/>
      <c r="B14" s="37" t="s">
        <v>50</v>
      </c>
      <c r="C14" s="38"/>
      <c r="D14" s="30">
        <f t="shared" si="0"/>
        <v>9</v>
      </c>
      <c r="E14" s="31">
        <v>0</v>
      </c>
      <c r="F14" s="31">
        <v>8</v>
      </c>
      <c r="G14" s="31">
        <v>1</v>
      </c>
      <c r="H14" s="31">
        <f t="shared" si="1"/>
        <v>104</v>
      </c>
      <c r="I14" s="31">
        <v>96</v>
      </c>
      <c r="J14" s="31">
        <v>0</v>
      </c>
      <c r="K14" s="31">
        <v>8</v>
      </c>
    </row>
    <row r="15" spans="1:11" ht="45" customHeight="1">
      <c r="A15" s="50"/>
      <c r="B15" s="37" t="s">
        <v>51</v>
      </c>
      <c r="C15" s="38"/>
      <c r="D15" s="30">
        <f t="shared" si="0"/>
        <v>11</v>
      </c>
      <c r="E15" s="31">
        <v>0</v>
      </c>
      <c r="F15" s="31">
        <v>10</v>
      </c>
      <c r="G15" s="31">
        <v>1</v>
      </c>
      <c r="H15" s="31">
        <f t="shared" si="1"/>
        <v>95</v>
      </c>
      <c r="I15" s="31">
        <v>81</v>
      </c>
      <c r="J15" s="31">
        <v>0</v>
      </c>
      <c r="K15" s="31">
        <v>14</v>
      </c>
    </row>
    <row r="16" spans="1:11" ht="45" customHeight="1">
      <c r="A16" s="50"/>
      <c r="B16" s="37" t="s">
        <v>52</v>
      </c>
      <c r="C16" s="38"/>
      <c r="D16" s="30">
        <f t="shared" si="0"/>
        <v>12</v>
      </c>
      <c r="E16" s="31">
        <v>0</v>
      </c>
      <c r="F16" s="31">
        <v>12</v>
      </c>
      <c r="G16" s="31">
        <v>0</v>
      </c>
      <c r="H16" s="31">
        <f t="shared" si="1"/>
        <v>81</v>
      </c>
      <c r="I16" s="31">
        <v>73</v>
      </c>
      <c r="J16" s="31">
        <v>0</v>
      </c>
      <c r="K16" s="31">
        <v>8</v>
      </c>
    </row>
    <row r="17" spans="1:11" ht="45" customHeight="1">
      <c r="A17" s="50"/>
      <c r="B17" s="37" t="s">
        <v>53</v>
      </c>
      <c r="C17" s="38"/>
      <c r="D17" s="30">
        <f t="shared" si="0"/>
        <v>15</v>
      </c>
      <c r="E17" s="31">
        <v>0</v>
      </c>
      <c r="F17" s="31">
        <v>15</v>
      </c>
      <c r="G17" s="31">
        <v>0</v>
      </c>
      <c r="H17" s="31">
        <f t="shared" si="1"/>
        <v>86</v>
      </c>
      <c r="I17" s="31">
        <v>76</v>
      </c>
      <c r="J17" s="31">
        <v>0</v>
      </c>
      <c r="K17" s="31">
        <v>10</v>
      </c>
    </row>
    <row r="18" spans="1:11" ht="45" customHeight="1">
      <c r="A18" s="50"/>
      <c r="B18" s="37" t="s">
        <v>54</v>
      </c>
      <c r="C18" s="27"/>
      <c r="D18" s="30">
        <f t="shared" si="0"/>
        <v>6</v>
      </c>
      <c r="E18" s="31">
        <v>0</v>
      </c>
      <c r="F18" s="31">
        <v>6</v>
      </c>
      <c r="G18" s="31">
        <v>0</v>
      </c>
      <c r="H18" s="31">
        <f t="shared" si="1"/>
        <v>44</v>
      </c>
      <c r="I18" s="31">
        <v>38</v>
      </c>
      <c r="J18" s="31">
        <v>0</v>
      </c>
      <c r="K18" s="31">
        <v>6</v>
      </c>
    </row>
    <row r="19" spans="1:11" ht="45" customHeight="1">
      <c r="A19" s="17"/>
      <c r="B19" s="37" t="s">
        <v>55</v>
      </c>
      <c r="C19" s="39"/>
      <c r="D19" s="30">
        <f t="shared" si="0"/>
        <v>6</v>
      </c>
      <c r="E19" s="31">
        <v>0</v>
      </c>
      <c r="F19" s="31">
        <v>6</v>
      </c>
      <c r="G19" s="31">
        <v>0</v>
      </c>
      <c r="H19" s="31">
        <f t="shared" si="1"/>
        <v>25</v>
      </c>
      <c r="I19" s="31">
        <v>23</v>
      </c>
      <c r="J19" s="31">
        <v>0</v>
      </c>
      <c r="K19" s="31">
        <v>2</v>
      </c>
    </row>
    <row r="20" spans="1:11" ht="45" customHeight="1">
      <c r="A20" s="17"/>
      <c r="B20" s="37" t="s">
        <v>56</v>
      </c>
      <c r="C20" s="39"/>
      <c r="D20" s="30">
        <f t="shared" si="0"/>
        <v>6</v>
      </c>
      <c r="E20" s="31">
        <v>0</v>
      </c>
      <c r="F20" s="31">
        <v>6</v>
      </c>
      <c r="G20" s="31">
        <v>0</v>
      </c>
      <c r="H20" s="31">
        <f t="shared" si="1"/>
        <v>27</v>
      </c>
      <c r="I20" s="31">
        <v>22</v>
      </c>
      <c r="J20" s="31">
        <v>0</v>
      </c>
      <c r="K20" s="31">
        <v>5</v>
      </c>
    </row>
    <row r="21" spans="1:11" ht="45" customHeight="1">
      <c r="A21" s="17"/>
      <c r="B21" s="37" t="s">
        <v>57</v>
      </c>
      <c r="C21" s="38"/>
      <c r="D21" s="30">
        <f t="shared" si="0"/>
        <v>6</v>
      </c>
      <c r="E21" s="31">
        <v>0</v>
      </c>
      <c r="F21" s="31">
        <v>6</v>
      </c>
      <c r="G21" s="31">
        <v>0</v>
      </c>
      <c r="H21" s="31">
        <f t="shared" si="1"/>
        <v>32</v>
      </c>
      <c r="I21" s="31">
        <v>27</v>
      </c>
      <c r="J21" s="31">
        <v>0</v>
      </c>
      <c r="K21" s="31">
        <v>5</v>
      </c>
    </row>
    <row r="22" spans="1:11" ht="45" customHeight="1">
      <c r="A22" s="50"/>
      <c r="B22" s="37" t="s">
        <v>58</v>
      </c>
      <c r="C22" s="38"/>
      <c r="D22" s="30">
        <f t="shared" si="0"/>
        <v>3</v>
      </c>
      <c r="E22" s="31">
        <v>0</v>
      </c>
      <c r="F22" s="31">
        <v>3</v>
      </c>
      <c r="G22" s="31">
        <v>0</v>
      </c>
      <c r="H22" s="31">
        <f t="shared" si="1"/>
        <v>31</v>
      </c>
      <c r="I22" s="31">
        <v>27</v>
      </c>
      <c r="J22" s="31">
        <v>0</v>
      </c>
      <c r="K22" s="31">
        <v>4</v>
      </c>
    </row>
    <row r="23" spans="1:11" ht="45" customHeight="1">
      <c r="A23" s="50"/>
      <c r="B23" s="37" t="s">
        <v>59</v>
      </c>
      <c r="C23" s="38"/>
      <c r="D23" s="30">
        <f t="shared" si="0"/>
        <v>7</v>
      </c>
      <c r="E23" s="31">
        <v>0</v>
      </c>
      <c r="F23" s="31">
        <v>7</v>
      </c>
      <c r="G23" s="31">
        <v>0</v>
      </c>
      <c r="H23" s="31">
        <f t="shared" si="1"/>
        <v>64</v>
      </c>
      <c r="I23" s="31">
        <v>56</v>
      </c>
      <c r="J23" s="31">
        <v>0</v>
      </c>
      <c r="K23" s="31">
        <v>8</v>
      </c>
    </row>
    <row r="24" spans="1:11" ht="45" customHeight="1">
      <c r="A24" s="50"/>
      <c r="B24" s="37" t="s">
        <v>60</v>
      </c>
      <c r="C24" s="38"/>
      <c r="D24" s="30">
        <f aca="true" t="shared" si="2" ref="D24:D31">SUM(E24:G24)</f>
        <v>7</v>
      </c>
      <c r="E24" s="31">
        <v>0</v>
      </c>
      <c r="F24" s="31">
        <v>7</v>
      </c>
      <c r="G24" s="31">
        <v>0</v>
      </c>
      <c r="H24" s="31">
        <f aca="true" t="shared" si="3" ref="H24:H31">SUM(I24:K24)</f>
        <v>39</v>
      </c>
      <c r="I24" s="31">
        <v>35</v>
      </c>
      <c r="J24" s="31">
        <v>0</v>
      </c>
      <c r="K24" s="31">
        <v>4</v>
      </c>
    </row>
    <row r="25" spans="1:11" ht="45" customHeight="1">
      <c r="A25" s="50"/>
      <c r="B25" s="37" t="s">
        <v>61</v>
      </c>
      <c r="C25" s="38"/>
      <c r="D25" s="30">
        <f t="shared" si="2"/>
        <v>3</v>
      </c>
      <c r="E25" s="31">
        <v>0</v>
      </c>
      <c r="F25" s="31">
        <v>3</v>
      </c>
      <c r="G25" s="31">
        <v>0</v>
      </c>
      <c r="H25" s="31">
        <f t="shared" si="3"/>
        <v>35</v>
      </c>
      <c r="I25" s="31">
        <v>31</v>
      </c>
      <c r="J25" s="31">
        <v>0</v>
      </c>
      <c r="K25" s="31">
        <v>4</v>
      </c>
    </row>
    <row r="26" spans="1:11" ht="45" customHeight="1">
      <c r="A26" s="50"/>
      <c r="B26" s="37" t="s">
        <v>62</v>
      </c>
      <c r="C26" s="38"/>
      <c r="D26" s="30">
        <f t="shared" si="2"/>
        <v>4</v>
      </c>
      <c r="E26" s="31">
        <v>0</v>
      </c>
      <c r="F26" s="31">
        <v>4</v>
      </c>
      <c r="G26" s="31">
        <v>0</v>
      </c>
      <c r="H26" s="31">
        <f t="shared" si="3"/>
        <v>35</v>
      </c>
      <c r="I26" s="31">
        <v>28</v>
      </c>
      <c r="J26" s="31">
        <v>0</v>
      </c>
      <c r="K26" s="31">
        <v>7</v>
      </c>
    </row>
    <row r="27" spans="1:11" ht="31.5" customHeight="1">
      <c r="A27" s="50"/>
      <c r="B27" s="37"/>
      <c r="C27" s="38"/>
      <c r="D27" s="30"/>
      <c r="E27" s="31"/>
      <c r="F27" s="31"/>
      <c r="G27" s="31"/>
      <c r="H27" s="31"/>
      <c r="I27" s="31"/>
      <c r="J27" s="31"/>
      <c r="K27" s="31"/>
    </row>
    <row r="28" spans="1:11" ht="45" customHeight="1">
      <c r="A28" s="15"/>
      <c r="B28" s="35" t="s">
        <v>63</v>
      </c>
      <c r="C28" s="40"/>
      <c r="D28" s="30">
        <f t="shared" si="2"/>
        <v>1</v>
      </c>
      <c r="E28" s="31">
        <v>0</v>
      </c>
      <c r="F28" s="31">
        <v>1</v>
      </c>
      <c r="G28" s="31">
        <v>0</v>
      </c>
      <c r="H28" s="31">
        <f t="shared" si="3"/>
        <v>4</v>
      </c>
      <c r="I28" s="31">
        <v>3</v>
      </c>
      <c r="J28" s="31">
        <v>0</v>
      </c>
      <c r="K28" s="31">
        <v>1</v>
      </c>
    </row>
    <row r="29" spans="1:11" ht="45" customHeight="1">
      <c r="A29" s="20"/>
      <c r="B29" s="37" t="s">
        <v>64</v>
      </c>
      <c r="C29" s="42"/>
      <c r="D29" s="30">
        <f t="shared" si="2"/>
        <v>3</v>
      </c>
      <c r="E29" s="31">
        <v>0</v>
      </c>
      <c r="F29" s="31">
        <v>3</v>
      </c>
      <c r="G29" s="31">
        <v>0</v>
      </c>
      <c r="H29" s="31">
        <f t="shared" si="3"/>
        <v>31</v>
      </c>
      <c r="I29" s="31">
        <v>30</v>
      </c>
      <c r="J29" s="31">
        <v>0</v>
      </c>
      <c r="K29" s="31">
        <v>1</v>
      </c>
    </row>
    <row r="30" spans="1:11" ht="45" customHeight="1">
      <c r="A30" s="20"/>
      <c r="B30" s="37" t="s">
        <v>65</v>
      </c>
      <c r="C30" s="42"/>
      <c r="D30" s="30">
        <f t="shared" si="2"/>
        <v>4</v>
      </c>
      <c r="E30" s="31">
        <v>0</v>
      </c>
      <c r="F30" s="31">
        <v>4</v>
      </c>
      <c r="G30" s="31">
        <v>0</v>
      </c>
      <c r="H30" s="31">
        <f t="shared" si="3"/>
        <v>13</v>
      </c>
      <c r="I30" s="31">
        <v>12</v>
      </c>
      <c r="J30" s="31">
        <v>0</v>
      </c>
      <c r="K30" s="31">
        <v>1</v>
      </c>
    </row>
    <row r="31" spans="1:11" ht="45" customHeight="1">
      <c r="A31" s="18"/>
      <c r="B31" s="43" t="s">
        <v>66</v>
      </c>
      <c r="C31" s="19"/>
      <c r="D31" s="44">
        <f t="shared" si="2"/>
        <v>7</v>
      </c>
      <c r="E31" s="45">
        <v>0</v>
      </c>
      <c r="F31" s="45">
        <v>7</v>
      </c>
      <c r="G31" s="45">
        <v>0</v>
      </c>
      <c r="H31" s="45">
        <f t="shared" si="3"/>
        <v>28</v>
      </c>
      <c r="I31" s="45">
        <v>26</v>
      </c>
      <c r="J31" s="45">
        <v>0</v>
      </c>
      <c r="K31" s="45">
        <v>2</v>
      </c>
    </row>
    <row r="32" ht="27.75" customHeight="1">
      <c r="U32" s="1" t="s">
        <v>0</v>
      </c>
    </row>
  </sheetData>
  <sheetProtection/>
  <mergeCells count="8">
    <mergeCell ref="A9:C9"/>
    <mergeCell ref="A11:C11"/>
    <mergeCell ref="D3:G4"/>
    <mergeCell ref="H3:K4"/>
    <mergeCell ref="I5:I7"/>
    <mergeCell ref="J5:J7"/>
    <mergeCell ref="K5:K7"/>
    <mergeCell ref="A5:C5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6" r:id="rId1"/>
  <ignoredErrors>
    <ignoredError sqref="H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36"/>
  <sheetViews>
    <sheetView showOutlineSymbols="0" view="pageBreakPreview" zoomScale="60" zoomScaleNormal="56" zoomScalePageLayoutView="0" workbookViewId="0" topLeftCell="A1">
      <selection activeCell="B1" sqref="B1"/>
    </sheetView>
  </sheetViews>
  <sheetFormatPr defaultColWidth="10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13" width="10.66015625" style="1" customWidth="1"/>
    <col min="14" max="14" width="4.66015625" style="1" customWidth="1"/>
    <col min="15" max="15" width="12.66015625" style="1" customWidth="1"/>
    <col min="16" max="24" width="8.66015625" style="1" customWidth="1"/>
    <col min="25" max="25" width="10.66015625" style="1" customWidth="1"/>
    <col min="26" max="26" width="4.66015625" style="1" customWidth="1"/>
    <col min="27" max="27" width="12.66015625" style="1" customWidth="1"/>
    <col min="28" max="37" width="6.66015625" style="1" customWidth="1"/>
    <col min="38" max="38" width="9" style="1" customWidth="1"/>
    <col min="39" max="39" width="10.66015625" style="1" customWidth="1"/>
    <col min="40" max="40" width="4.66015625" style="1" customWidth="1"/>
    <col min="41" max="41" width="12.66015625" style="1" customWidth="1"/>
    <col min="42" max="44" width="8.66015625" style="1" customWidth="1"/>
    <col min="45" max="51" width="6.66015625" style="1" customWidth="1"/>
    <col min="52" max="52" width="4.66015625" style="1" customWidth="1"/>
    <col min="53" max="53" width="12.66015625" style="1" customWidth="1"/>
    <col min="54" max="57" width="10.66015625" style="1" customWidth="1"/>
    <col min="58" max="60" width="8.66015625" style="1" customWidth="1"/>
    <col min="61" max="61" width="10.66015625" style="1" customWidth="1"/>
    <col min="62" max="62" width="4.66015625" style="1" customWidth="1"/>
    <col min="63" max="63" width="12.66015625" style="1" customWidth="1"/>
    <col min="64" max="64" width="6.66015625" style="1" customWidth="1"/>
    <col min="65" max="65" width="8.66015625" style="1" customWidth="1"/>
    <col min="66" max="66" width="6.66015625" style="1" customWidth="1"/>
    <col min="67" max="69" width="4.66015625" style="1" customWidth="1"/>
    <col min="70" max="70" width="6.66015625" style="1" customWidth="1"/>
    <col min="71" max="71" width="8.66015625" style="1" customWidth="1"/>
    <col min="72" max="72" width="6.66015625" style="1" customWidth="1"/>
    <col min="73" max="75" width="4.66015625" style="1" customWidth="1"/>
    <col min="76" max="76" width="10.66015625" style="1" customWidth="1"/>
    <col min="77" max="77" width="4.66015625" style="1" customWidth="1"/>
    <col min="78" max="79" width="12.66015625" style="1" customWidth="1"/>
    <col min="80" max="82" width="10.66015625" style="1" customWidth="1"/>
    <col min="83" max="83" width="12.66015625" style="1" customWidth="1"/>
    <col min="84" max="16384" width="10.66015625" style="1" customWidth="1"/>
  </cols>
  <sheetData>
    <row r="1" ht="31.5" customHeight="1">
      <c r="B1" s="12" t="s">
        <v>82</v>
      </c>
    </row>
    <row r="2" spans="2:86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CH2" s="1" t="s">
        <v>0</v>
      </c>
    </row>
    <row r="3" spans="1:86" ht="31.5" customHeight="1">
      <c r="A3" s="14"/>
      <c r="B3" s="14"/>
      <c r="C3" s="14"/>
      <c r="D3" s="46"/>
      <c r="E3" s="46"/>
      <c r="F3" s="46"/>
      <c r="G3" s="46"/>
      <c r="H3" s="46"/>
      <c r="I3" s="46"/>
      <c r="J3" s="46"/>
      <c r="K3" s="46"/>
      <c r="L3" s="46"/>
      <c r="M3" s="46"/>
      <c r="CH3" s="1" t="s">
        <v>0</v>
      </c>
    </row>
    <row r="4" spans="1:13" ht="31.5" customHeight="1">
      <c r="A4" s="17"/>
      <c r="B4" s="17" t="s">
        <v>0</v>
      </c>
      <c r="C4" s="17"/>
      <c r="D4" s="21"/>
      <c r="E4" s="23" t="s">
        <v>35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</row>
    <row r="5" spans="1:87" ht="31.5" customHeight="1">
      <c r="A5" s="101" t="s">
        <v>2</v>
      </c>
      <c r="B5" s="101"/>
      <c r="C5" s="102"/>
      <c r="D5" s="23" t="s">
        <v>3</v>
      </c>
      <c r="E5" s="47" t="s">
        <v>36</v>
      </c>
      <c r="F5" s="21"/>
      <c r="G5" s="21"/>
      <c r="H5" s="21"/>
      <c r="I5" s="21"/>
      <c r="J5" s="21"/>
      <c r="K5" s="21"/>
      <c r="L5" s="21"/>
      <c r="M5" s="48"/>
      <c r="CH5" s="2" t="s">
        <v>0</v>
      </c>
      <c r="CI5" s="1" t="s">
        <v>0</v>
      </c>
    </row>
    <row r="6" spans="1:87" ht="31.5" customHeight="1">
      <c r="A6" s="17"/>
      <c r="B6" s="17"/>
      <c r="C6" s="22"/>
      <c r="D6" s="21"/>
      <c r="E6" s="23" t="s">
        <v>89</v>
      </c>
      <c r="F6" s="23" t="s">
        <v>12</v>
      </c>
      <c r="G6" s="23" t="s">
        <v>13</v>
      </c>
      <c r="H6" s="23" t="s">
        <v>14</v>
      </c>
      <c r="I6" s="23" t="s">
        <v>15</v>
      </c>
      <c r="J6" s="23" t="s">
        <v>16</v>
      </c>
      <c r="K6" s="23" t="s">
        <v>17</v>
      </c>
      <c r="L6" s="23" t="s">
        <v>18</v>
      </c>
      <c r="M6" s="23" t="s">
        <v>19</v>
      </c>
      <c r="CI6" s="1" t="s">
        <v>0</v>
      </c>
    </row>
    <row r="7" spans="1:87" ht="31.5" customHeight="1">
      <c r="A7" s="17"/>
      <c r="B7" s="17"/>
      <c r="C7" s="22"/>
      <c r="D7" s="24"/>
      <c r="E7" s="24"/>
      <c r="F7" s="24"/>
      <c r="G7" s="24"/>
      <c r="H7" s="24"/>
      <c r="I7" s="24"/>
      <c r="J7" s="24"/>
      <c r="K7" s="24"/>
      <c r="L7" s="24"/>
      <c r="M7" s="24"/>
      <c r="CI7" s="1" t="s">
        <v>0</v>
      </c>
    </row>
    <row r="8" spans="1:13" ht="31.5" customHeight="1">
      <c r="A8" s="14"/>
      <c r="B8" s="14"/>
      <c r="C8" s="26"/>
      <c r="D8" s="21"/>
      <c r="E8" s="17"/>
      <c r="F8" s="17"/>
      <c r="G8" s="17"/>
      <c r="H8" s="17"/>
      <c r="I8" s="17"/>
      <c r="J8" s="17"/>
      <c r="K8" s="17"/>
      <c r="L8" s="17"/>
      <c r="M8" s="17"/>
    </row>
    <row r="9" spans="1:13" ht="39" customHeight="1">
      <c r="A9" s="85" t="s">
        <v>151</v>
      </c>
      <c r="B9" s="85"/>
      <c r="C9" s="86"/>
      <c r="D9" s="30">
        <v>1227</v>
      </c>
      <c r="E9" s="31">
        <v>127</v>
      </c>
      <c r="F9" s="31">
        <v>19</v>
      </c>
      <c r="G9" s="31">
        <v>59</v>
      </c>
      <c r="H9" s="31">
        <v>126</v>
      </c>
      <c r="I9" s="31">
        <v>361</v>
      </c>
      <c r="J9" s="31">
        <v>259</v>
      </c>
      <c r="K9" s="31">
        <v>275</v>
      </c>
      <c r="L9" s="31">
        <v>1</v>
      </c>
      <c r="M9" s="31">
        <v>0</v>
      </c>
    </row>
    <row r="10" spans="1:13" ht="22.5" customHeight="1">
      <c r="A10" s="17"/>
      <c r="B10" s="17"/>
      <c r="C10" s="27"/>
      <c r="D10" s="30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39" customHeight="1">
      <c r="A11" s="85" t="s">
        <v>152</v>
      </c>
      <c r="B11" s="85"/>
      <c r="C11" s="86"/>
      <c r="D11" s="30">
        <f>SUM(E11:M11)</f>
        <v>1247</v>
      </c>
      <c r="E11" s="31">
        <f>SUM(E17:E35)</f>
        <v>145</v>
      </c>
      <c r="F11" s="31">
        <f aca="true" t="shared" si="0" ref="F11:M11">SUM(F17:F35)</f>
        <v>22</v>
      </c>
      <c r="G11" s="31">
        <f t="shared" si="0"/>
        <v>68</v>
      </c>
      <c r="H11" s="31">
        <f t="shared" si="0"/>
        <v>151</v>
      </c>
      <c r="I11" s="31">
        <f t="shared" si="0"/>
        <v>346</v>
      </c>
      <c r="J11" s="31">
        <f t="shared" si="0"/>
        <v>239</v>
      </c>
      <c r="K11" s="31">
        <f t="shared" si="0"/>
        <v>275</v>
      </c>
      <c r="L11" s="31">
        <f t="shared" si="0"/>
        <v>1</v>
      </c>
      <c r="M11" s="31">
        <f t="shared" si="0"/>
        <v>0</v>
      </c>
    </row>
    <row r="12" spans="1:13" ht="22.5" customHeight="1">
      <c r="A12" s="28"/>
      <c r="B12" s="28"/>
      <c r="C12" s="29"/>
      <c r="D12" s="30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39" customHeight="1">
      <c r="A13" s="28"/>
      <c r="B13" s="28" t="s">
        <v>86</v>
      </c>
      <c r="C13" s="29"/>
      <c r="D13" s="30">
        <f>SUM(E13:M13)</f>
        <v>12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12</v>
      </c>
      <c r="L13" s="31">
        <v>0</v>
      </c>
      <c r="M13" s="31">
        <v>0</v>
      </c>
    </row>
    <row r="14" spans="1:13" ht="39" customHeight="1">
      <c r="A14" s="28"/>
      <c r="B14" s="28" t="s">
        <v>87</v>
      </c>
      <c r="C14" s="29"/>
      <c r="D14" s="30">
        <f>SUM(E14:M14)</f>
        <v>1207</v>
      </c>
      <c r="E14" s="31">
        <f>E11-E13-E15</f>
        <v>145</v>
      </c>
      <c r="F14" s="31">
        <f aca="true" t="shared" si="1" ref="F14:M14">F11-F13-F15</f>
        <v>21</v>
      </c>
      <c r="G14" s="31">
        <f t="shared" si="1"/>
        <v>59</v>
      </c>
      <c r="H14" s="31">
        <f t="shared" si="1"/>
        <v>146</v>
      </c>
      <c r="I14" s="31">
        <f t="shared" si="1"/>
        <v>338</v>
      </c>
      <c r="J14" s="31">
        <f t="shared" si="1"/>
        <v>239</v>
      </c>
      <c r="K14" s="31">
        <f t="shared" si="1"/>
        <v>259</v>
      </c>
      <c r="L14" s="31">
        <f t="shared" si="1"/>
        <v>0</v>
      </c>
      <c r="M14" s="31">
        <f t="shared" si="1"/>
        <v>0</v>
      </c>
    </row>
    <row r="15" spans="1:13" ht="39" customHeight="1">
      <c r="A15" s="28"/>
      <c r="B15" s="28" t="s">
        <v>88</v>
      </c>
      <c r="C15" s="29"/>
      <c r="D15" s="30">
        <f>SUM(E15:M15)</f>
        <v>28</v>
      </c>
      <c r="E15" s="31">
        <v>0</v>
      </c>
      <c r="F15" s="31">
        <v>1</v>
      </c>
      <c r="G15" s="31">
        <v>9</v>
      </c>
      <c r="H15" s="31">
        <v>5</v>
      </c>
      <c r="I15" s="31">
        <v>8</v>
      </c>
      <c r="J15" s="31">
        <v>0</v>
      </c>
      <c r="K15" s="31">
        <v>4</v>
      </c>
      <c r="L15" s="31">
        <v>1</v>
      </c>
      <c r="M15" s="31">
        <v>0</v>
      </c>
    </row>
    <row r="16" spans="1:13" ht="22.5" customHeight="1">
      <c r="A16" s="33"/>
      <c r="B16" s="33"/>
      <c r="C16" s="34"/>
      <c r="D16" s="30"/>
      <c r="E16" s="31"/>
      <c r="F16" s="31"/>
      <c r="G16" s="31"/>
      <c r="H16" s="31"/>
      <c r="I16" s="31"/>
      <c r="J16" s="31"/>
      <c r="K16" s="31" t="s">
        <v>0</v>
      </c>
      <c r="L16" s="31"/>
      <c r="M16" s="31"/>
    </row>
    <row r="17" spans="1:13" ht="45" customHeight="1">
      <c r="A17" s="49"/>
      <c r="B17" s="35" t="s">
        <v>90</v>
      </c>
      <c r="C17" s="36"/>
      <c r="D17" s="30">
        <f>SUM(E17:M17)</f>
        <v>473</v>
      </c>
      <c r="E17" s="31">
        <v>31</v>
      </c>
      <c r="F17" s="31">
        <v>4</v>
      </c>
      <c r="G17" s="31">
        <v>5</v>
      </c>
      <c r="H17" s="31">
        <v>33</v>
      </c>
      <c r="I17" s="31">
        <v>144</v>
      </c>
      <c r="J17" s="31">
        <v>84</v>
      </c>
      <c r="K17" s="31">
        <v>171</v>
      </c>
      <c r="L17" s="31">
        <v>1</v>
      </c>
      <c r="M17" s="31">
        <v>0</v>
      </c>
    </row>
    <row r="18" spans="1:13" ht="45" customHeight="1">
      <c r="A18" s="50"/>
      <c r="B18" s="37" t="s">
        <v>91</v>
      </c>
      <c r="C18" s="38"/>
      <c r="D18" s="30">
        <f aca="true" t="shared" si="2" ref="D18:D35">SUM(E18:M18)</f>
        <v>104</v>
      </c>
      <c r="E18" s="31">
        <v>11</v>
      </c>
      <c r="F18" s="31">
        <v>0</v>
      </c>
      <c r="G18" s="31">
        <v>5</v>
      </c>
      <c r="H18" s="31">
        <v>11</v>
      </c>
      <c r="I18" s="31">
        <v>26</v>
      </c>
      <c r="J18" s="31">
        <v>23</v>
      </c>
      <c r="K18" s="31">
        <v>28</v>
      </c>
      <c r="L18" s="31">
        <v>0</v>
      </c>
      <c r="M18" s="31">
        <v>0</v>
      </c>
    </row>
    <row r="19" spans="1:13" ht="45" customHeight="1">
      <c r="A19" s="50"/>
      <c r="B19" s="37" t="s">
        <v>92</v>
      </c>
      <c r="C19" s="38"/>
      <c r="D19" s="30">
        <f t="shared" si="2"/>
        <v>95</v>
      </c>
      <c r="E19" s="31">
        <v>14</v>
      </c>
      <c r="F19" s="31">
        <v>0</v>
      </c>
      <c r="G19" s="31">
        <v>4</v>
      </c>
      <c r="H19" s="31">
        <v>14</v>
      </c>
      <c r="I19" s="31">
        <v>29</v>
      </c>
      <c r="J19" s="31">
        <v>27</v>
      </c>
      <c r="K19" s="31">
        <v>7</v>
      </c>
      <c r="L19" s="31">
        <v>0</v>
      </c>
      <c r="M19" s="31">
        <v>0</v>
      </c>
    </row>
    <row r="20" spans="1:13" ht="45" customHeight="1">
      <c r="A20" s="50"/>
      <c r="B20" s="37" t="s">
        <v>93</v>
      </c>
      <c r="C20" s="38"/>
      <c r="D20" s="30">
        <f t="shared" si="2"/>
        <v>81</v>
      </c>
      <c r="E20" s="31">
        <v>8</v>
      </c>
      <c r="F20" s="31">
        <v>2</v>
      </c>
      <c r="G20" s="31">
        <v>14</v>
      </c>
      <c r="H20" s="31">
        <v>8</v>
      </c>
      <c r="I20" s="31">
        <v>20</v>
      </c>
      <c r="J20" s="31">
        <v>14</v>
      </c>
      <c r="K20" s="31">
        <v>15</v>
      </c>
      <c r="L20" s="31">
        <v>0</v>
      </c>
      <c r="M20" s="31">
        <v>0</v>
      </c>
    </row>
    <row r="21" spans="1:13" ht="45" customHeight="1">
      <c r="A21" s="50"/>
      <c r="B21" s="37" t="s">
        <v>94</v>
      </c>
      <c r="C21" s="38"/>
      <c r="D21" s="30">
        <f t="shared" si="2"/>
        <v>86</v>
      </c>
      <c r="E21" s="31">
        <v>12</v>
      </c>
      <c r="F21" s="31">
        <v>3</v>
      </c>
      <c r="G21" s="31">
        <v>11</v>
      </c>
      <c r="H21" s="31">
        <v>12</v>
      </c>
      <c r="I21" s="31">
        <v>22</v>
      </c>
      <c r="J21" s="31">
        <v>19</v>
      </c>
      <c r="K21" s="31">
        <v>7</v>
      </c>
      <c r="L21" s="31">
        <v>0</v>
      </c>
      <c r="M21" s="31">
        <v>0</v>
      </c>
    </row>
    <row r="22" spans="1:13" ht="45" customHeight="1">
      <c r="A22" s="50"/>
      <c r="B22" s="37" t="s">
        <v>95</v>
      </c>
      <c r="C22" s="27"/>
      <c r="D22" s="30">
        <f t="shared" si="2"/>
        <v>44</v>
      </c>
      <c r="E22" s="31">
        <v>7</v>
      </c>
      <c r="F22" s="31">
        <v>2</v>
      </c>
      <c r="G22" s="31">
        <v>3</v>
      </c>
      <c r="H22" s="31">
        <v>11</v>
      </c>
      <c r="I22" s="31">
        <v>8</v>
      </c>
      <c r="J22" s="31">
        <v>3</v>
      </c>
      <c r="K22" s="31">
        <v>10</v>
      </c>
      <c r="L22" s="31">
        <v>0</v>
      </c>
      <c r="M22" s="31">
        <v>0</v>
      </c>
    </row>
    <row r="23" spans="1:13" ht="45" customHeight="1">
      <c r="A23" s="17"/>
      <c r="B23" s="37" t="s">
        <v>96</v>
      </c>
      <c r="C23" s="39"/>
      <c r="D23" s="30">
        <f t="shared" si="2"/>
        <v>25</v>
      </c>
      <c r="E23" s="31">
        <v>8</v>
      </c>
      <c r="F23" s="31">
        <v>0</v>
      </c>
      <c r="G23" s="31">
        <v>1</v>
      </c>
      <c r="H23" s="31">
        <v>4</v>
      </c>
      <c r="I23" s="31">
        <v>4</v>
      </c>
      <c r="J23" s="31">
        <v>6</v>
      </c>
      <c r="K23" s="31">
        <v>2</v>
      </c>
      <c r="L23" s="31">
        <v>0</v>
      </c>
      <c r="M23" s="31">
        <v>0</v>
      </c>
    </row>
    <row r="24" spans="1:13" ht="45" customHeight="1">
      <c r="A24" s="17"/>
      <c r="B24" s="37" t="s">
        <v>97</v>
      </c>
      <c r="C24" s="39"/>
      <c r="D24" s="30">
        <f t="shared" si="2"/>
        <v>27</v>
      </c>
      <c r="E24" s="31">
        <v>5</v>
      </c>
      <c r="F24" s="31">
        <v>2</v>
      </c>
      <c r="G24" s="31">
        <v>7</v>
      </c>
      <c r="H24" s="31">
        <v>3</v>
      </c>
      <c r="I24" s="31">
        <v>7</v>
      </c>
      <c r="J24" s="31">
        <v>2</v>
      </c>
      <c r="K24" s="31">
        <v>1</v>
      </c>
      <c r="L24" s="31">
        <v>0</v>
      </c>
      <c r="M24" s="31">
        <v>0</v>
      </c>
    </row>
    <row r="25" spans="1:13" ht="45" customHeight="1">
      <c r="A25" s="17"/>
      <c r="B25" s="37" t="s">
        <v>98</v>
      </c>
      <c r="C25" s="38"/>
      <c r="D25" s="30">
        <f t="shared" si="2"/>
        <v>32</v>
      </c>
      <c r="E25" s="31">
        <v>8</v>
      </c>
      <c r="F25" s="31">
        <v>6</v>
      </c>
      <c r="G25" s="31">
        <v>0</v>
      </c>
      <c r="H25" s="31">
        <v>1</v>
      </c>
      <c r="I25" s="31">
        <v>8</v>
      </c>
      <c r="J25" s="31">
        <v>9</v>
      </c>
      <c r="K25" s="31">
        <v>0</v>
      </c>
      <c r="L25" s="31">
        <v>0</v>
      </c>
      <c r="M25" s="31">
        <v>0</v>
      </c>
    </row>
    <row r="26" spans="1:13" ht="45" customHeight="1">
      <c r="A26" s="50"/>
      <c r="B26" s="37" t="s">
        <v>99</v>
      </c>
      <c r="C26" s="38"/>
      <c r="D26" s="30">
        <f t="shared" si="2"/>
        <v>31</v>
      </c>
      <c r="E26" s="31">
        <v>4</v>
      </c>
      <c r="F26" s="31">
        <v>0</v>
      </c>
      <c r="G26" s="31">
        <v>0</v>
      </c>
      <c r="H26" s="31">
        <v>9</v>
      </c>
      <c r="I26" s="31">
        <v>8</v>
      </c>
      <c r="J26" s="31">
        <v>7</v>
      </c>
      <c r="K26" s="31">
        <v>3</v>
      </c>
      <c r="L26" s="31">
        <v>0</v>
      </c>
      <c r="M26" s="31">
        <v>0</v>
      </c>
    </row>
    <row r="27" spans="1:13" ht="45" customHeight="1">
      <c r="A27" s="50"/>
      <c r="B27" s="37" t="s">
        <v>100</v>
      </c>
      <c r="C27" s="38"/>
      <c r="D27" s="30">
        <f t="shared" si="2"/>
        <v>64</v>
      </c>
      <c r="E27" s="31">
        <v>8</v>
      </c>
      <c r="F27" s="31">
        <v>0</v>
      </c>
      <c r="G27" s="31">
        <v>0</v>
      </c>
      <c r="H27" s="31">
        <v>18</v>
      </c>
      <c r="I27" s="31">
        <v>17</v>
      </c>
      <c r="J27" s="31">
        <v>11</v>
      </c>
      <c r="K27" s="31">
        <v>10</v>
      </c>
      <c r="L27" s="31">
        <v>0</v>
      </c>
      <c r="M27" s="31">
        <v>0</v>
      </c>
    </row>
    <row r="28" spans="1:13" ht="45" customHeight="1">
      <c r="A28" s="50"/>
      <c r="B28" s="37" t="s">
        <v>60</v>
      </c>
      <c r="C28" s="38"/>
      <c r="D28" s="30">
        <f t="shared" si="2"/>
        <v>39</v>
      </c>
      <c r="E28" s="31">
        <v>4</v>
      </c>
      <c r="F28" s="31">
        <v>0</v>
      </c>
      <c r="G28" s="31">
        <v>6</v>
      </c>
      <c r="H28" s="31">
        <v>9</v>
      </c>
      <c r="I28" s="31">
        <v>8</v>
      </c>
      <c r="J28" s="31">
        <v>5</v>
      </c>
      <c r="K28" s="31">
        <v>7</v>
      </c>
      <c r="L28" s="31">
        <v>0</v>
      </c>
      <c r="M28" s="31">
        <v>0</v>
      </c>
    </row>
    <row r="29" spans="1:13" ht="45" customHeight="1">
      <c r="A29" s="50"/>
      <c r="B29" s="37" t="s">
        <v>61</v>
      </c>
      <c r="C29" s="38"/>
      <c r="D29" s="30">
        <f>SUM(E29:M29)</f>
        <v>35</v>
      </c>
      <c r="E29" s="31">
        <v>4</v>
      </c>
      <c r="F29" s="31">
        <v>0</v>
      </c>
      <c r="G29" s="31">
        <v>0</v>
      </c>
      <c r="H29" s="31">
        <v>4</v>
      </c>
      <c r="I29" s="31">
        <v>14</v>
      </c>
      <c r="J29" s="31">
        <v>5</v>
      </c>
      <c r="K29" s="31">
        <v>8</v>
      </c>
      <c r="L29" s="31">
        <v>0</v>
      </c>
      <c r="M29" s="31">
        <v>0</v>
      </c>
    </row>
    <row r="30" spans="1:13" ht="45" customHeight="1">
      <c r="A30" s="50"/>
      <c r="B30" s="37" t="s">
        <v>62</v>
      </c>
      <c r="C30" s="38"/>
      <c r="D30" s="30">
        <f>SUM(E30:M30)</f>
        <v>35</v>
      </c>
      <c r="E30" s="31">
        <v>7</v>
      </c>
      <c r="F30" s="31">
        <v>0</v>
      </c>
      <c r="G30" s="31">
        <v>1</v>
      </c>
      <c r="H30" s="31">
        <v>2</v>
      </c>
      <c r="I30" s="31">
        <v>11</v>
      </c>
      <c r="J30" s="31">
        <v>10</v>
      </c>
      <c r="K30" s="31">
        <v>4</v>
      </c>
      <c r="L30" s="31">
        <v>0</v>
      </c>
      <c r="M30" s="31">
        <v>0</v>
      </c>
    </row>
    <row r="31" spans="1:13" ht="22.5" customHeight="1">
      <c r="A31" s="50"/>
      <c r="B31" s="37"/>
      <c r="C31" s="38"/>
      <c r="D31" s="30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45" customHeight="1">
      <c r="A32" s="52"/>
      <c r="B32" s="53" t="s">
        <v>101</v>
      </c>
      <c r="C32" s="54"/>
      <c r="D32" s="30">
        <f t="shared" si="2"/>
        <v>4</v>
      </c>
      <c r="E32" s="31">
        <v>1</v>
      </c>
      <c r="F32" s="31">
        <v>0</v>
      </c>
      <c r="G32" s="31">
        <v>1</v>
      </c>
      <c r="H32" s="31">
        <v>2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 ht="45" customHeight="1">
      <c r="A33" s="20"/>
      <c r="B33" s="37" t="s">
        <v>102</v>
      </c>
      <c r="C33" s="42"/>
      <c r="D33" s="30">
        <f t="shared" si="2"/>
        <v>31</v>
      </c>
      <c r="E33" s="31">
        <v>4</v>
      </c>
      <c r="F33" s="31">
        <v>0</v>
      </c>
      <c r="G33" s="31">
        <v>0</v>
      </c>
      <c r="H33" s="31">
        <v>4</v>
      </c>
      <c r="I33" s="31">
        <v>10</v>
      </c>
      <c r="J33" s="31">
        <v>13</v>
      </c>
      <c r="K33" s="31">
        <v>0</v>
      </c>
      <c r="L33" s="31">
        <v>0</v>
      </c>
      <c r="M33" s="31">
        <v>0</v>
      </c>
    </row>
    <row r="34" spans="1:13" ht="45" customHeight="1">
      <c r="A34" s="20"/>
      <c r="B34" s="37" t="s">
        <v>103</v>
      </c>
      <c r="C34" s="42"/>
      <c r="D34" s="30">
        <f t="shared" si="2"/>
        <v>13</v>
      </c>
      <c r="E34" s="31">
        <v>1</v>
      </c>
      <c r="F34" s="31">
        <v>1</v>
      </c>
      <c r="G34" s="31">
        <v>5</v>
      </c>
      <c r="H34" s="31">
        <v>1</v>
      </c>
      <c r="I34" s="31">
        <v>4</v>
      </c>
      <c r="J34" s="31">
        <v>1</v>
      </c>
      <c r="K34" s="31">
        <v>0</v>
      </c>
      <c r="L34" s="31">
        <v>0</v>
      </c>
      <c r="M34" s="31">
        <v>0</v>
      </c>
    </row>
    <row r="35" spans="1:13" ht="45" customHeight="1">
      <c r="A35" s="18"/>
      <c r="B35" s="43" t="s">
        <v>66</v>
      </c>
      <c r="C35" s="19"/>
      <c r="D35" s="44">
        <f t="shared" si="2"/>
        <v>28</v>
      </c>
      <c r="E35" s="45">
        <v>8</v>
      </c>
      <c r="F35" s="45">
        <v>2</v>
      </c>
      <c r="G35" s="45">
        <v>5</v>
      </c>
      <c r="H35" s="45">
        <v>5</v>
      </c>
      <c r="I35" s="45">
        <v>6</v>
      </c>
      <c r="J35" s="45">
        <v>0</v>
      </c>
      <c r="K35" s="45">
        <v>2</v>
      </c>
      <c r="L35" s="45">
        <v>0</v>
      </c>
      <c r="M35" s="45">
        <v>0</v>
      </c>
    </row>
    <row r="36" ht="27.75" customHeight="1">
      <c r="W36" s="1" t="s">
        <v>0</v>
      </c>
    </row>
  </sheetData>
  <sheetProtection/>
  <mergeCells count="3">
    <mergeCell ref="A5:C5"/>
    <mergeCell ref="A9:C9"/>
    <mergeCell ref="A11:C11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4" width="9.41015625" style="1" customWidth="1"/>
    <col min="5" max="15" width="8.91015625" style="1" customWidth="1"/>
    <col min="16" max="16384" width="8.83203125" style="1" customWidth="1"/>
  </cols>
  <sheetData>
    <row r="1" ht="31.5" customHeight="1">
      <c r="B1" s="12" t="s">
        <v>80</v>
      </c>
    </row>
    <row r="2" spans="2:15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1.5" customHeight="1">
      <c r="A3" s="14"/>
      <c r="B3" s="14"/>
      <c r="C3" s="14"/>
      <c r="D3" s="103" t="s">
        <v>46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31.5" customHeight="1">
      <c r="A4" s="17"/>
      <c r="B4" s="17" t="s">
        <v>0</v>
      </c>
      <c r="C4" s="17"/>
      <c r="D4" s="107" t="s">
        <v>47</v>
      </c>
      <c r="E4" s="94"/>
      <c r="F4" s="94"/>
      <c r="G4" s="105" t="s">
        <v>20</v>
      </c>
      <c r="H4" s="104"/>
      <c r="I4" s="106"/>
      <c r="J4" s="105" t="s">
        <v>21</v>
      </c>
      <c r="K4" s="104"/>
      <c r="L4" s="106"/>
      <c r="M4" s="105" t="s">
        <v>22</v>
      </c>
      <c r="N4" s="104"/>
      <c r="O4" s="104"/>
    </row>
    <row r="5" spans="1:15" ht="31.5" customHeight="1">
      <c r="A5" s="101" t="s">
        <v>2</v>
      </c>
      <c r="B5" s="101"/>
      <c r="C5" s="10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3"/>
    </row>
    <row r="6" spans="1:15" ht="31.5" customHeight="1">
      <c r="A6" s="17"/>
      <c r="B6" s="17"/>
      <c r="C6" s="22"/>
      <c r="D6" s="23" t="s">
        <v>3</v>
      </c>
      <c r="E6" s="23" t="s">
        <v>23</v>
      </c>
      <c r="F6" s="23" t="s">
        <v>24</v>
      </c>
      <c r="G6" s="23" t="s">
        <v>3</v>
      </c>
      <c r="H6" s="23" t="s">
        <v>23</v>
      </c>
      <c r="I6" s="23" t="s">
        <v>24</v>
      </c>
      <c r="J6" s="23" t="s">
        <v>3</v>
      </c>
      <c r="K6" s="23" t="s">
        <v>23</v>
      </c>
      <c r="L6" s="23" t="s">
        <v>24</v>
      </c>
      <c r="M6" s="23" t="s">
        <v>3</v>
      </c>
      <c r="N6" s="23" t="s">
        <v>23</v>
      </c>
      <c r="O6" s="41" t="s">
        <v>24</v>
      </c>
    </row>
    <row r="7" spans="1:15" ht="31.5" customHeight="1">
      <c r="A7" s="17"/>
      <c r="B7" s="17"/>
      <c r="C7" s="22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2"/>
    </row>
    <row r="8" spans="1:15" ht="31.5" customHeight="1">
      <c r="A8" s="14"/>
      <c r="B8" s="14"/>
      <c r="C8" s="26"/>
      <c r="D8" s="21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39" customHeight="1">
      <c r="A9" s="85" t="s">
        <v>153</v>
      </c>
      <c r="B9" s="85"/>
      <c r="C9" s="86"/>
      <c r="D9" s="56">
        <v>33610</v>
      </c>
      <c r="E9" s="57">
        <v>17185</v>
      </c>
      <c r="F9" s="57">
        <v>16425</v>
      </c>
      <c r="G9" s="57">
        <v>11181</v>
      </c>
      <c r="H9" s="57">
        <v>5733</v>
      </c>
      <c r="I9" s="57">
        <v>5448</v>
      </c>
      <c r="J9" s="57">
        <v>11302</v>
      </c>
      <c r="K9" s="57">
        <v>5769</v>
      </c>
      <c r="L9" s="57">
        <v>5533</v>
      </c>
      <c r="M9" s="57">
        <v>11127</v>
      </c>
      <c r="N9" s="57">
        <v>5683</v>
      </c>
      <c r="O9" s="57">
        <v>5444</v>
      </c>
    </row>
    <row r="10" spans="1:15" ht="22.5" customHeight="1">
      <c r="A10" s="17"/>
      <c r="B10" s="17"/>
      <c r="C10" s="27"/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39" customHeight="1">
      <c r="A11" s="85" t="s">
        <v>154</v>
      </c>
      <c r="B11" s="85"/>
      <c r="C11" s="86"/>
      <c r="D11" s="56">
        <f>SUM(E11:F11)</f>
        <v>33384</v>
      </c>
      <c r="E11" s="57">
        <f>+H11+K11+N11</f>
        <v>16978</v>
      </c>
      <c r="F11" s="57">
        <f>+I11+L11+O11</f>
        <v>16406</v>
      </c>
      <c r="G11" s="57">
        <f>SUM(H11:I11)</f>
        <v>10937</v>
      </c>
      <c r="H11" s="57">
        <f aca="true" t="shared" si="0" ref="H11:O11">SUM(H17:H35)</f>
        <v>5491</v>
      </c>
      <c r="I11" s="57">
        <f t="shared" si="0"/>
        <v>5446</v>
      </c>
      <c r="J11" s="57">
        <f>SUM(K11:L11)</f>
        <v>11160</v>
      </c>
      <c r="K11" s="57">
        <f t="shared" si="0"/>
        <v>5723</v>
      </c>
      <c r="L11" s="57">
        <f t="shared" si="0"/>
        <v>5437</v>
      </c>
      <c r="M11" s="57">
        <f>SUM(N11:O11)</f>
        <v>11287</v>
      </c>
      <c r="N11" s="57">
        <f t="shared" si="0"/>
        <v>5764</v>
      </c>
      <c r="O11" s="57">
        <f t="shared" si="0"/>
        <v>5523</v>
      </c>
    </row>
    <row r="12" spans="1:15" ht="22.5" customHeight="1">
      <c r="A12" s="28"/>
      <c r="B12" s="28"/>
      <c r="C12" s="29"/>
      <c r="D12" s="56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39" customHeight="1">
      <c r="A13" s="28"/>
      <c r="B13" s="28" t="s">
        <v>86</v>
      </c>
      <c r="C13" s="29"/>
      <c r="D13" s="56">
        <f>SUM(E13:F13)</f>
        <v>477</v>
      </c>
      <c r="E13" s="57">
        <f aca="true" t="shared" si="1" ref="E13:F15">+H13+K13+N13</f>
        <v>237</v>
      </c>
      <c r="F13" s="57">
        <f t="shared" si="1"/>
        <v>240</v>
      </c>
      <c r="G13" s="57">
        <f>SUM(H13:I13)</f>
        <v>160</v>
      </c>
      <c r="H13" s="57">
        <v>79</v>
      </c>
      <c r="I13" s="57">
        <v>81</v>
      </c>
      <c r="J13" s="57">
        <f>SUM(K13:L13)</f>
        <v>160</v>
      </c>
      <c r="K13" s="57">
        <v>80</v>
      </c>
      <c r="L13" s="57">
        <v>80</v>
      </c>
      <c r="M13" s="57">
        <f>SUM(N13:O13)</f>
        <v>157</v>
      </c>
      <c r="N13" s="57">
        <v>78</v>
      </c>
      <c r="O13" s="57">
        <v>79</v>
      </c>
    </row>
    <row r="14" spans="1:15" ht="39" customHeight="1">
      <c r="A14" s="28"/>
      <c r="B14" s="28" t="s">
        <v>87</v>
      </c>
      <c r="C14" s="29"/>
      <c r="D14" s="56">
        <f>SUM(E14:F14)</f>
        <v>32207</v>
      </c>
      <c r="E14" s="57">
        <f t="shared" si="1"/>
        <v>16359</v>
      </c>
      <c r="F14" s="57">
        <f t="shared" si="1"/>
        <v>15848</v>
      </c>
      <c r="G14" s="57">
        <f>SUM(H14:I14)</f>
        <v>10534</v>
      </c>
      <c r="H14" s="57">
        <f>H11-H13-H15</f>
        <v>5262</v>
      </c>
      <c r="I14" s="57">
        <f>I11-I13-I15</f>
        <v>5272</v>
      </c>
      <c r="J14" s="57">
        <f>SUM(K14:L14)</f>
        <v>10774</v>
      </c>
      <c r="K14" s="57">
        <f>K11-K13-K15</f>
        <v>5525</v>
      </c>
      <c r="L14" s="57">
        <f>L11-L13-L15</f>
        <v>5249</v>
      </c>
      <c r="M14" s="57">
        <f>SUM(N14:O14)</f>
        <v>10899</v>
      </c>
      <c r="N14" s="57">
        <f>N11-N13-N15</f>
        <v>5572</v>
      </c>
      <c r="O14" s="57">
        <f>O11-O13-O15</f>
        <v>5327</v>
      </c>
    </row>
    <row r="15" spans="1:15" ht="39" customHeight="1">
      <c r="A15" s="28"/>
      <c r="B15" s="28" t="s">
        <v>88</v>
      </c>
      <c r="C15" s="29"/>
      <c r="D15" s="56">
        <f>SUM(E15:F15)</f>
        <v>700</v>
      </c>
      <c r="E15" s="57">
        <f t="shared" si="1"/>
        <v>382</v>
      </c>
      <c r="F15" s="57">
        <f t="shared" si="1"/>
        <v>318</v>
      </c>
      <c r="G15" s="57">
        <f>SUM(H15:I15)</f>
        <v>243</v>
      </c>
      <c r="H15" s="57">
        <v>150</v>
      </c>
      <c r="I15" s="57">
        <v>93</v>
      </c>
      <c r="J15" s="57">
        <f>SUM(K15:L15)</f>
        <v>226</v>
      </c>
      <c r="K15" s="57">
        <v>118</v>
      </c>
      <c r="L15" s="57">
        <v>108</v>
      </c>
      <c r="M15" s="57">
        <f>SUM(N15:O15)</f>
        <v>231</v>
      </c>
      <c r="N15" s="57">
        <v>114</v>
      </c>
      <c r="O15" s="57">
        <v>117</v>
      </c>
    </row>
    <row r="16" spans="1:15" ht="22.5" customHeight="1">
      <c r="A16" s="33"/>
      <c r="B16" s="33"/>
      <c r="C16" s="34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45" customHeight="1">
      <c r="A17" s="49"/>
      <c r="B17" s="35" t="s">
        <v>49</v>
      </c>
      <c r="C17" s="36"/>
      <c r="D17" s="56">
        <f>SUM(E17:F17)</f>
        <v>14413</v>
      </c>
      <c r="E17" s="57">
        <f>H17+K17+N17</f>
        <v>7371</v>
      </c>
      <c r="F17" s="57">
        <f>I17+L17+O17</f>
        <v>7042</v>
      </c>
      <c r="G17" s="57">
        <f>SUM(H17:I17)</f>
        <v>4793</v>
      </c>
      <c r="H17" s="57">
        <v>2416</v>
      </c>
      <c r="I17" s="57">
        <v>2377</v>
      </c>
      <c r="J17" s="57">
        <f aca="true" t="shared" si="2" ref="J17:J30">SUM(K17:L17)</f>
        <v>4805</v>
      </c>
      <c r="K17" s="57">
        <v>2472</v>
      </c>
      <c r="L17" s="57">
        <v>2333</v>
      </c>
      <c r="M17" s="57">
        <f aca="true" t="shared" si="3" ref="M17:M30">SUM(N17:O17)</f>
        <v>4815</v>
      </c>
      <c r="N17" s="57">
        <v>2483</v>
      </c>
      <c r="O17" s="57">
        <v>2332</v>
      </c>
    </row>
    <row r="18" spans="1:15" ht="45" customHeight="1">
      <c r="A18" s="50"/>
      <c r="B18" s="37" t="s">
        <v>50</v>
      </c>
      <c r="C18" s="38"/>
      <c r="D18" s="10">
        <f aca="true" t="shared" si="4" ref="D18:D27">SUM(E18:F18)</f>
        <v>2898</v>
      </c>
      <c r="E18" s="9">
        <f aca="true" t="shared" si="5" ref="E18:E27">H18+K18+N18</f>
        <v>1479</v>
      </c>
      <c r="F18" s="9">
        <f aca="true" t="shared" si="6" ref="F18:F27">I18+L18+O18</f>
        <v>1419</v>
      </c>
      <c r="G18" s="57">
        <f aca="true" t="shared" si="7" ref="G18:G30">SUM(H18:I18)</f>
        <v>937</v>
      </c>
      <c r="H18" s="9">
        <v>475</v>
      </c>
      <c r="I18" s="9">
        <v>462</v>
      </c>
      <c r="J18" s="57">
        <f t="shared" si="2"/>
        <v>956</v>
      </c>
      <c r="K18" s="9">
        <v>468</v>
      </c>
      <c r="L18" s="9">
        <v>488</v>
      </c>
      <c r="M18" s="57">
        <f t="shared" si="3"/>
        <v>1005</v>
      </c>
      <c r="N18" s="9">
        <v>536</v>
      </c>
      <c r="O18" s="9">
        <v>469</v>
      </c>
    </row>
    <row r="19" spans="1:15" ht="45" customHeight="1">
      <c r="A19" s="50"/>
      <c r="B19" s="37" t="s">
        <v>51</v>
      </c>
      <c r="C19" s="38"/>
      <c r="D19" s="10">
        <f t="shared" si="4"/>
        <v>2401</v>
      </c>
      <c r="E19" s="9">
        <f t="shared" si="5"/>
        <v>1240</v>
      </c>
      <c r="F19" s="9">
        <f t="shared" si="6"/>
        <v>1161</v>
      </c>
      <c r="G19" s="57">
        <f t="shared" si="7"/>
        <v>805</v>
      </c>
      <c r="H19" s="9">
        <v>400</v>
      </c>
      <c r="I19" s="9">
        <v>405</v>
      </c>
      <c r="J19" s="57">
        <f t="shared" si="2"/>
        <v>826</v>
      </c>
      <c r="K19" s="9">
        <v>448</v>
      </c>
      <c r="L19" s="9">
        <v>378</v>
      </c>
      <c r="M19" s="57">
        <f t="shared" si="3"/>
        <v>770</v>
      </c>
      <c r="N19" s="9">
        <v>392</v>
      </c>
      <c r="O19" s="9">
        <v>378</v>
      </c>
    </row>
    <row r="20" spans="1:15" ht="45" customHeight="1">
      <c r="A20" s="50"/>
      <c r="B20" s="37" t="s">
        <v>52</v>
      </c>
      <c r="C20" s="38"/>
      <c r="D20" s="10">
        <f t="shared" si="4"/>
        <v>2075</v>
      </c>
      <c r="E20" s="9">
        <f t="shared" si="5"/>
        <v>1016</v>
      </c>
      <c r="F20" s="9">
        <f t="shared" si="6"/>
        <v>1059</v>
      </c>
      <c r="G20" s="57">
        <f t="shared" si="7"/>
        <v>684</v>
      </c>
      <c r="H20" s="9">
        <v>319</v>
      </c>
      <c r="I20" s="9">
        <v>365</v>
      </c>
      <c r="J20" s="57">
        <f t="shared" si="2"/>
        <v>665</v>
      </c>
      <c r="K20" s="9">
        <v>346</v>
      </c>
      <c r="L20" s="9">
        <v>319</v>
      </c>
      <c r="M20" s="57">
        <f t="shared" si="3"/>
        <v>726</v>
      </c>
      <c r="N20" s="9">
        <v>351</v>
      </c>
      <c r="O20" s="9">
        <v>375</v>
      </c>
    </row>
    <row r="21" spans="1:15" ht="45" customHeight="1">
      <c r="A21" s="50"/>
      <c r="B21" s="37" t="s">
        <v>53</v>
      </c>
      <c r="C21" s="38"/>
      <c r="D21" s="10">
        <f t="shared" si="4"/>
        <v>2019</v>
      </c>
      <c r="E21" s="9">
        <f t="shared" si="5"/>
        <v>1013</v>
      </c>
      <c r="F21" s="9">
        <f t="shared" si="6"/>
        <v>1006</v>
      </c>
      <c r="G21" s="57">
        <f t="shared" si="7"/>
        <v>678</v>
      </c>
      <c r="H21" s="9">
        <v>338</v>
      </c>
      <c r="I21" s="9">
        <v>340</v>
      </c>
      <c r="J21" s="57">
        <f t="shared" si="2"/>
        <v>710</v>
      </c>
      <c r="K21" s="9">
        <v>365</v>
      </c>
      <c r="L21" s="9">
        <v>345</v>
      </c>
      <c r="M21" s="57">
        <f t="shared" si="3"/>
        <v>631</v>
      </c>
      <c r="N21" s="9">
        <v>310</v>
      </c>
      <c r="O21" s="9">
        <v>321</v>
      </c>
    </row>
    <row r="22" spans="1:15" ht="45" customHeight="1">
      <c r="A22" s="50"/>
      <c r="B22" s="37" t="s">
        <v>54</v>
      </c>
      <c r="C22" s="27"/>
      <c r="D22" s="10">
        <f t="shared" si="4"/>
        <v>1054</v>
      </c>
      <c r="E22" s="9">
        <f t="shared" si="5"/>
        <v>559</v>
      </c>
      <c r="F22" s="9">
        <f t="shared" si="6"/>
        <v>495</v>
      </c>
      <c r="G22" s="57">
        <f t="shared" si="7"/>
        <v>372</v>
      </c>
      <c r="H22" s="9">
        <v>212</v>
      </c>
      <c r="I22" s="9">
        <v>160</v>
      </c>
      <c r="J22" s="57">
        <f t="shared" si="2"/>
        <v>358</v>
      </c>
      <c r="K22" s="9">
        <v>183</v>
      </c>
      <c r="L22" s="9">
        <v>175</v>
      </c>
      <c r="M22" s="57">
        <f t="shared" si="3"/>
        <v>324</v>
      </c>
      <c r="N22" s="9">
        <v>164</v>
      </c>
      <c r="O22" s="9">
        <v>160</v>
      </c>
    </row>
    <row r="23" spans="1:15" ht="45" customHeight="1">
      <c r="A23" s="17"/>
      <c r="B23" s="37" t="s">
        <v>55</v>
      </c>
      <c r="C23" s="39"/>
      <c r="D23" s="10">
        <f t="shared" si="4"/>
        <v>512</v>
      </c>
      <c r="E23" s="9">
        <f t="shared" si="5"/>
        <v>256</v>
      </c>
      <c r="F23" s="9">
        <f t="shared" si="6"/>
        <v>256</v>
      </c>
      <c r="G23" s="57">
        <f t="shared" si="7"/>
        <v>175</v>
      </c>
      <c r="H23" s="9">
        <v>89</v>
      </c>
      <c r="I23" s="9">
        <v>86</v>
      </c>
      <c r="J23" s="57">
        <f t="shared" si="2"/>
        <v>152</v>
      </c>
      <c r="K23" s="9">
        <v>72</v>
      </c>
      <c r="L23" s="9">
        <v>80</v>
      </c>
      <c r="M23" s="57">
        <f t="shared" si="3"/>
        <v>185</v>
      </c>
      <c r="N23" s="9">
        <v>95</v>
      </c>
      <c r="O23" s="9">
        <v>90</v>
      </c>
    </row>
    <row r="24" spans="1:15" ht="45" customHeight="1">
      <c r="A24" s="17"/>
      <c r="B24" s="37" t="s">
        <v>56</v>
      </c>
      <c r="C24" s="39"/>
      <c r="D24" s="10">
        <f t="shared" si="4"/>
        <v>491</v>
      </c>
      <c r="E24" s="9">
        <f t="shared" si="5"/>
        <v>253</v>
      </c>
      <c r="F24" s="9">
        <f t="shared" si="6"/>
        <v>238</v>
      </c>
      <c r="G24" s="57">
        <f t="shared" si="7"/>
        <v>129</v>
      </c>
      <c r="H24" s="9">
        <v>65</v>
      </c>
      <c r="I24" s="9">
        <v>64</v>
      </c>
      <c r="J24" s="57">
        <f t="shared" si="2"/>
        <v>188</v>
      </c>
      <c r="K24" s="9">
        <v>92</v>
      </c>
      <c r="L24" s="9">
        <v>96</v>
      </c>
      <c r="M24" s="57">
        <f t="shared" si="3"/>
        <v>174</v>
      </c>
      <c r="N24" s="9">
        <v>96</v>
      </c>
      <c r="O24" s="9">
        <v>78</v>
      </c>
    </row>
    <row r="25" spans="1:15" ht="45" customHeight="1">
      <c r="A25" s="17"/>
      <c r="B25" s="37" t="s">
        <v>57</v>
      </c>
      <c r="C25" s="38"/>
      <c r="D25" s="10">
        <f t="shared" si="4"/>
        <v>633</v>
      </c>
      <c r="E25" s="9">
        <f t="shared" si="5"/>
        <v>320</v>
      </c>
      <c r="F25" s="9">
        <f t="shared" si="6"/>
        <v>313</v>
      </c>
      <c r="G25" s="57">
        <f t="shared" si="7"/>
        <v>191</v>
      </c>
      <c r="H25" s="9">
        <v>84</v>
      </c>
      <c r="I25" s="9">
        <v>107</v>
      </c>
      <c r="J25" s="57">
        <f t="shared" si="2"/>
        <v>217</v>
      </c>
      <c r="K25" s="9">
        <v>105</v>
      </c>
      <c r="L25" s="9">
        <v>112</v>
      </c>
      <c r="M25" s="57">
        <f t="shared" si="3"/>
        <v>225</v>
      </c>
      <c r="N25" s="9">
        <v>131</v>
      </c>
      <c r="O25" s="9">
        <v>94</v>
      </c>
    </row>
    <row r="26" spans="1:15" ht="45" customHeight="1">
      <c r="A26" s="50"/>
      <c r="B26" s="37" t="s">
        <v>58</v>
      </c>
      <c r="C26" s="38"/>
      <c r="D26" s="10">
        <f t="shared" si="4"/>
        <v>782</v>
      </c>
      <c r="E26" s="9">
        <f t="shared" si="5"/>
        <v>395</v>
      </c>
      <c r="F26" s="9">
        <f t="shared" si="6"/>
        <v>387</v>
      </c>
      <c r="G26" s="57">
        <f t="shared" si="7"/>
        <v>238</v>
      </c>
      <c r="H26" s="9">
        <v>121</v>
      </c>
      <c r="I26" s="9">
        <v>117</v>
      </c>
      <c r="J26" s="57">
        <f t="shared" si="2"/>
        <v>278</v>
      </c>
      <c r="K26" s="9">
        <v>133</v>
      </c>
      <c r="L26" s="9">
        <v>145</v>
      </c>
      <c r="M26" s="57">
        <f t="shared" si="3"/>
        <v>266</v>
      </c>
      <c r="N26" s="9">
        <v>141</v>
      </c>
      <c r="O26" s="9">
        <v>125</v>
      </c>
    </row>
    <row r="27" spans="1:15" ht="45" customHeight="1">
      <c r="A27" s="50"/>
      <c r="B27" s="37" t="s">
        <v>59</v>
      </c>
      <c r="C27" s="38"/>
      <c r="D27" s="10">
        <f t="shared" si="4"/>
        <v>1660</v>
      </c>
      <c r="E27" s="9">
        <f t="shared" si="5"/>
        <v>844</v>
      </c>
      <c r="F27" s="9">
        <f t="shared" si="6"/>
        <v>816</v>
      </c>
      <c r="G27" s="57">
        <f t="shared" si="7"/>
        <v>515</v>
      </c>
      <c r="H27" s="9">
        <v>259</v>
      </c>
      <c r="I27" s="9">
        <v>256</v>
      </c>
      <c r="J27" s="57">
        <f t="shared" si="2"/>
        <v>562</v>
      </c>
      <c r="K27" s="9">
        <v>294</v>
      </c>
      <c r="L27" s="9">
        <v>268</v>
      </c>
      <c r="M27" s="57">
        <f t="shared" si="3"/>
        <v>583</v>
      </c>
      <c r="N27" s="9">
        <v>291</v>
      </c>
      <c r="O27" s="9">
        <v>292</v>
      </c>
    </row>
    <row r="28" spans="1:15" ht="45" customHeight="1">
      <c r="A28" s="50"/>
      <c r="B28" s="37" t="s">
        <v>60</v>
      </c>
      <c r="C28" s="38"/>
      <c r="D28" s="10">
        <f aca="true" t="shared" si="8" ref="D28:D35">SUM(E28:F28)</f>
        <v>972</v>
      </c>
      <c r="E28" s="9">
        <f aca="true" t="shared" si="9" ref="E28:E35">H28+K28+N28</f>
        <v>477</v>
      </c>
      <c r="F28" s="9">
        <f aca="true" t="shared" si="10" ref="F28:F35">I28+L28+O28</f>
        <v>495</v>
      </c>
      <c r="G28" s="57">
        <f t="shared" si="7"/>
        <v>305</v>
      </c>
      <c r="H28" s="9">
        <v>156</v>
      </c>
      <c r="I28" s="9">
        <v>149</v>
      </c>
      <c r="J28" s="57">
        <f t="shared" si="2"/>
        <v>311</v>
      </c>
      <c r="K28" s="9">
        <v>153</v>
      </c>
      <c r="L28" s="9">
        <v>158</v>
      </c>
      <c r="M28" s="57">
        <f t="shared" si="3"/>
        <v>356</v>
      </c>
      <c r="N28" s="9">
        <v>168</v>
      </c>
      <c r="O28" s="9">
        <v>188</v>
      </c>
    </row>
    <row r="29" spans="1:15" ht="45" customHeight="1">
      <c r="A29" s="50"/>
      <c r="B29" s="37" t="s">
        <v>61</v>
      </c>
      <c r="C29" s="38"/>
      <c r="D29" s="10">
        <f>SUM(E29:F29)</f>
        <v>954</v>
      </c>
      <c r="E29" s="9">
        <f>H29+K29+N29</f>
        <v>487</v>
      </c>
      <c r="F29" s="9">
        <f>I29+L29+O29</f>
        <v>467</v>
      </c>
      <c r="G29" s="57">
        <f t="shared" si="7"/>
        <v>338</v>
      </c>
      <c r="H29" s="9">
        <v>185</v>
      </c>
      <c r="I29" s="9">
        <v>153</v>
      </c>
      <c r="J29" s="57">
        <f t="shared" si="2"/>
        <v>299</v>
      </c>
      <c r="K29" s="9">
        <v>153</v>
      </c>
      <c r="L29" s="9">
        <v>146</v>
      </c>
      <c r="M29" s="57">
        <f t="shared" si="3"/>
        <v>317</v>
      </c>
      <c r="N29" s="9">
        <v>149</v>
      </c>
      <c r="O29" s="9">
        <v>168</v>
      </c>
    </row>
    <row r="30" spans="1:15" ht="45" customHeight="1">
      <c r="A30" s="50"/>
      <c r="B30" s="37" t="s">
        <v>62</v>
      </c>
      <c r="C30" s="38"/>
      <c r="D30" s="10">
        <f>SUM(E30:F30)</f>
        <v>871</v>
      </c>
      <c r="E30" s="9">
        <f>H30+K30+N30</f>
        <v>436</v>
      </c>
      <c r="F30" s="9">
        <f>I30+L30+O30</f>
        <v>435</v>
      </c>
      <c r="G30" s="57">
        <f t="shared" si="7"/>
        <v>278</v>
      </c>
      <c r="H30" s="9">
        <v>130</v>
      </c>
      <c r="I30" s="9">
        <v>148</v>
      </c>
      <c r="J30" s="57">
        <f t="shared" si="2"/>
        <v>289</v>
      </c>
      <c r="K30" s="9">
        <v>151</v>
      </c>
      <c r="L30" s="9">
        <v>138</v>
      </c>
      <c r="M30" s="57">
        <f t="shared" si="3"/>
        <v>304</v>
      </c>
      <c r="N30" s="9">
        <v>155</v>
      </c>
      <c r="O30" s="9">
        <v>149</v>
      </c>
    </row>
    <row r="31" spans="1:15" ht="22.5" customHeight="1">
      <c r="A31" s="50"/>
      <c r="B31" s="37"/>
      <c r="C31" s="3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45" customHeight="1">
      <c r="A32" s="15"/>
      <c r="B32" s="35" t="s">
        <v>63</v>
      </c>
      <c r="C32" s="16"/>
      <c r="D32" s="9">
        <f t="shared" si="8"/>
        <v>61</v>
      </c>
      <c r="E32" s="9">
        <f t="shared" si="9"/>
        <v>39</v>
      </c>
      <c r="F32" s="9">
        <f t="shared" si="10"/>
        <v>22</v>
      </c>
      <c r="G32" s="57">
        <f>SUM(H32:I32)</f>
        <v>17</v>
      </c>
      <c r="H32" s="9">
        <v>9</v>
      </c>
      <c r="I32" s="9">
        <v>8</v>
      </c>
      <c r="J32" s="57">
        <f>SUM(K32:L32)</f>
        <v>23</v>
      </c>
      <c r="K32" s="9">
        <v>16</v>
      </c>
      <c r="L32" s="9">
        <v>7</v>
      </c>
      <c r="M32" s="57">
        <f>SUM(N32:O32)</f>
        <v>21</v>
      </c>
      <c r="N32" s="9">
        <v>14</v>
      </c>
      <c r="O32" s="9">
        <v>7</v>
      </c>
    </row>
    <row r="33" spans="1:15" ht="45" customHeight="1">
      <c r="A33" s="20"/>
      <c r="B33" s="37" t="s">
        <v>64</v>
      </c>
      <c r="C33" s="42"/>
      <c r="D33" s="9">
        <f t="shared" si="8"/>
        <v>841</v>
      </c>
      <c r="E33" s="9">
        <f t="shared" si="9"/>
        <v>409</v>
      </c>
      <c r="F33" s="9">
        <f t="shared" si="10"/>
        <v>432</v>
      </c>
      <c r="G33" s="57">
        <f>SUM(H33:I33)</f>
        <v>284</v>
      </c>
      <c r="H33" s="9">
        <v>135</v>
      </c>
      <c r="I33" s="9">
        <v>149</v>
      </c>
      <c r="J33" s="57">
        <f>SUM(K33:L33)</f>
        <v>253</v>
      </c>
      <c r="K33" s="9">
        <v>122</v>
      </c>
      <c r="L33" s="9">
        <v>131</v>
      </c>
      <c r="M33" s="57">
        <f>SUM(N33:O33)</f>
        <v>304</v>
      </c>
      <c r="N33" s="9">
        <v>152</v>
      </c>
      <c r="O33" s="9">
        <v>152</v>
      </c>
    </row>
    <row r="34" spans="1:15" ht="45" customHeight="1">
      <c r="A34" s="20"/>
      <c r="B34" s="37" t="s">
        <v>65</v>
      </c>
      <c r="C34" s="42"/>
      <c r="D34" s="9">
        <f t="shared" si="8"/>
        <v>259</v>
      </c>
      <c r="E34" s="9">
        <f t="shared" si="9"/>
        <v>131</v>
      </c>
      <c r="F34" s="9">
        <f t="shared" si="10"/>
        <v>128</v>
      </c>
      <c r="G34" s="57">
        <f>SUM(H34:I34)</f>
        <v>62</v>
      </c>
      <c r="H34" s="9">
        <v>24</v>
      </c>
      <c r="I34" s="9">
        <v>38</v>
      </c>
      <c r="J34" s="57">
        <f>SUM(K34:L34)</f>
        <v>99</v>
      </c>
      <c r="K34" s="9">
        <v>57</v>
      </c>
      <c r="L34" s="9">
        <v>42</v>
      </c>
      <c r="M34" s="57">
        <f>SUM(N34:O34)</f>
        <v>98</v>
      </c>
      <c r="N34" s="9">
        <v>50</v>
      </c>
      <c r="O34" s="9">
        <v>48</v>
      </c>
    </row>
    <row r="35" spans="1:15" ht="45" customHeight="1">
      <c r="A35" s="18"/>
      <c r="B35" s="43" t="s">
        <v>66</v>
      </c>
      <c r="C35" s="19"/>
      <c r="D35" s="83">
        <f t="shared" si="8"/>
        <v>488</v>
      </c>
      <c r="E35" s="11">
        <f t="shared" si="9"/>
        <v>253</v>
      </c>
      <c r="F35" s="11">
        <f t="shared" si="10"/>
        <v>235</v>
      </c>
      <c r="G35" s="84">
        <f>SUM(H35:I35)</f>
        <v>136</v>
      </c>
      <c r="H35" s="11">
        <v>74</v>
      </c>
      <c r="I35" s="11">
        <v>62</v>
      </c>
      <c r="J35" s="84">
        <f>SUM(K35:L35)</f>
        <v>169</v>
      </c>
      <c r="K35" s="11">
        <v>93</v>
      </c>
      <c r="L35" s="11">
        <v>76</v>
      </c>
      <c r="M35" s="84">
        <f>SUM(N35:O35)</f>
        <v>183</v>
      </c>
      <c r="N35" s="11">
        <v>86</v>
      </c>
      <c r="O35" s="11">
        <v>97</v>
      </c>
    </row>
  </sheetData>
  <sheetProtection/>
  <mergeCells count="8">
    <mergeCell ref="D3:O3"/>
    <mergeCell ref="M4:O4"/>
    <mergeCell ref="A9:C9"/>
    <mergeCell ref="A11:C11"/>
    <mergeCell ref="A5:C5"/>
    <mergeCell ref="G4:I4"/>
    <mergeCell ref="J4:L4"/>
    <mergeCell ref="D4:F4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6" r:id="rId1"/>
  <ignoredErrors>
    <ignoredError sqref="G13 J13 G14:G15 J15 G17 G18:G30 G32:G35 J17:J30 J32:J35" formulaRange="1"/>
    <ignoredError sqref="J11 M11 M14" formula="1"/>
    <ignoredError sqref="J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Normal="55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8" width="20.16015625" style="1" customWidth="1"/>
    <col min="9" max="16384" width="8.83203125" style="1" customWidth="1"/>
  </cols>
  <sheetData>
    <row r="1" ht="31.5" customHeight="1">
      <c r="B1" s="12" t="s">
        <v>81</v>
      </c>
    </row>
    <row r="2" spans="2:8" ht="31.5" customHeight="1">
      <c r="B2" s="3"/>
      <c r="C2" s="3"/>
      <c r="D2" s="3"/>
      <c r="E2" s="3"/>
      <c r="F2" s="3"/>
      <c r="G2" s="3"/>
      <c r="H2" s="3"/>
    </row>
    <row r="3" spans="1:8" ht="31.5" customHeight="1">
      <c r="A3" s="14"/>
      <c r="B3" s="14"/>
      <c r="C3" s="14"/>
      <c r="D3" s="58" t="s">
        <v>25</v>
      </c>
      <c r="E3" s="59"/>
      <c r="F3" s="59"/>
      <c r="G3" s="59"/>
      <c r="H3" s="59"/>
    </row>
    <row r="4" spans="1:8" ht="31.5" customHeight="1">
      <c r="A4" s="17"/>
      <c r="B4" s="17" t="s">
        <v>0</v>
      </c>
      <c r="C4" s="17"/>
      <c r="D4" s="60" t="s">
        <v>26</v>
      </c>
      <c r="E4" s="61"/>
      <c r="F4" s="62"/>
      <c r="G4" s="62"/>
      <c r="H4" s="62"/>
    </row>
    <row r="5" spans="1:8" ht="31.5" customHeight="1">
      <c r="A5" s="101" t="s">
        <v>2</v>
      </c>
      <c r="B5" s="101"/>
      <c r="C5" s="101"/>
      <c r="D5" s="63"/>
      <c r="E5" s="63"/>
      <c r="F5" s="95" t="s">
        <v>45</v>
      </c>
      <c r="G5" s="63"/>
      <c r="H5" s="63"/>
    </row>
    <row r="6" spans="1:8" ht="31.5" customHeight="1">
      <c r="A6" s="17"/>
      <c r="B6" s="17"/>
      <c r="C6" s="17"/>
      <c r="D6" s="47" t="s">
        <v>3</v>
      </c>
      <c r="E6" s="47" t="s">
        <v>37</v>
      </c>
      <c r="F6" s="96"/>
      <c r="G6" s="47" t="s">
        <v>38</v>
      </c>
      <c r="H6" s="47" t="s">
        <v>39</v>
      </c>
    </row>
    <row r="7" spans="1:8" ht="31.5" customHeight="1">
      <c r="A7" s="64"/>
      <c r="B7" s="64"/>
      <c r="C7" s="64"/>
      <c r="D7" s="65"/>
      <c r="E7" s="65"/>
      <c r="F7" s="97"/>
      <c r="G7" s="51" t="s">
        <v>35</v>
      </c>
      <c r="H7" s="65"/>
    </row>
    <row r="8" spans="1:8" ht="31.5" customHeight="1">
      <c r="A8" s="17"/>
      <c r="B8" s="17"/>
      <c r="C8" s="22"/>
      <c r="D8" s="21"/>
      <c r="E8" s="17"/>
      <c r="F8" s="17"/>
      <c r="G8" s="17"/>
      <c r="H8" s="17"/>
    </row>
    <row r="9" spans="1:8" ht="39" customHeight="1">
      <c r="A9" s="101" t="s">
        <v>150</v>
      </c>
      <c r="B9" s="101"/>
      <c r="C9" s="102"/>
      <c r="D9" s="30">
        <v>1136</v>
      </c>
      <c r="E9" s="31">
        <v>105</v>
      </c>
      <c r="F9" s="31">
        <v>0</v>
      </c>
      <c r="G9" s="31">
        <v>998</v>
      </c>
      <c r="H9" s="31">
        <v>33</v>
      </c>
    </row>
    <row r="10" spans="1:8" ht="22.5" customHeight="1">
      <c r="A10" s="17"/>
      <c r="B10" s="17"/>
      <c r="C10" s="22"/>
      <c r="D10" s="30"/>
      <c r="E10" s="31"/>
      <c r="F10" s="31"/>
      <c r="G10" s="31"/>
      <c r="H10" s="31"/>
    </row>
    <row r="11" spans="1:8" ht="39" customHeight="1">
      <c r="A11" s="101" t="s">
        <v>155</v>
      </c>
      <c r="B11" s="101"/>
      <c r="C11" s="102"/>
      <c r="D11" s="30">
        <f>SUM(E11:H11)</f>
        <v>1093</v>
      </c>
      <c r="E11" s="31">
        <f>SUM(E17:E35)</f>
        <v>85</v>
      </c>
      <c r="F11" s="31">
        <f>SUM(F17:F35)</f>
        <v>0</v>
      </c>
      <c r="G11" s="31">
        <f>SUM(G17:G35)</f>
        <v>965</v>
      </c>
      <c r="H11" s="31">
        <f>SUM(H17:H35)</f>
        <v>43</v>
      </c>
    </row>
    <row r="12" spans="1:8" ht="22.5" customHeight="1">
      <c r="A12" s="20"/>
      <c r="B12" s="20"/>
      <c r="C12" s="20"/>
      <c r="D12" s="30"/>
      <c r="E12" s="31"/>
      <c r="F12" s="31"/>
      <c r="G12" s="31"/>
      <c r="H12" s="31"/>
    </row>
    <row r="13" spans="1:8" ht="39" customHeight="1">
      <c r="A13" s="20"/>
      <c r="B13" s="28" t="s">
        <v>86</v>
      </c>
      <c r="C13" s="20"/>
      <c r="D13" s="30">
        <f>SUM(E13:H13)</f>
        <v>3</v>
      </c>
      <c r="E13" s="31">
        <v>0</v>
      </c>
      <c r="F13" s="31">
        <v>0</v>
      </c>
      <c r="G13" s="31">
        <v>3</v>
      </c>
      <c r="H13" s="31">
        <v>0</v>
      </c>
    </row>
    <row r="14" spans="1:8" ht="39" customHeight="1">
      <c r="A14" s="20"/>
      <c r="B14" s="28" t="s">
        <v>87</v>
      </c>
      <c r="C14" s="20"/>
      <c r="D14" s="30">
        <f>SUM(E14:H14)</f>
        <v>1083</v>
      </c>
      <c r="E14" s="31">
        <f>E11-E13-E15</f>
        <v>83</v>
      </c>
      <c r="F14" s="31">
        <f>F11-F13-F15</f>
        <v>0</v>
      </c>
      <c r="G14" s="31">
        <f>G11-G13-G15</f>
        <v>957</v>
      </c>
      <c r="H14" s="31">
        <f>H11-H13-H15</f>
        <v>43</v>
      </c>
    </row>
    <row r="15" spans="1:8" ht="39" customHeight="1">
      <c r="A15" s="20"/>
      <c r="B15" s="28" t="s">
        <v>88</v>
      </c>
      <c r="C15" s="20"/>
      <c r="D15" s="30">
        <f>SUM(E15:H15)</f>
        <v>7</v>
      </c>
      <c r="E15" s="31">
        <v>2</v>
      </c>
      <c r="F15" s="31">
        <v>0</v>
      </c>
      <c r="G15" s="31">
        <v>5</v>
      </c>
      <c r="H15" s="31">
        <v>0</v>
      </c>
    </row>
    <row r="16" spans="1:8" ht="22.5" customHeight="1">
      <c r="A16" s="17"/>
      <c r="B16" s="17"/>
      <c r="C16" s="17"/>
      <c r="D16" s="30"/>
      <c r="E16" s="31"/>
      <c r="F16" s="31"/>
      <c r="G16" s="31"/>
      <c r="H16" s="31"/>
    </row>
    <row r="17" spans="1:8" ht="45" customHeight="1">
      <c r="A17" s="49"/>
      <c r="B17" s="35" t="s">
        <v>49</v>
      </c>
      <c r="C17" s="36"/>
      <c r="D17" s="30">
        <f>SUM(E17:H17)</f>
        <v>488</v>
      </c>
      <c r="E17" s="31">
        <v>16</v>
      </c>
      <c r="F17" s="31">
        <v>0</v>
      </c>
      <c r="G17" s="31">
        <v>454</v>
      </c>
      <c r="H17" s="31">
        <v>18</v>
      </c>
    </row>
    <row r="18" spans="1:8" ht="45" customHeight="1">
      <c r="A18" s="50"/>
      <c r="B18" s="37" t="s">
        <v>50</v>
      </c>
      <c r="C18" s="38"/>
      <c r="D18" s="30">
        <f aca="true" t="shared" si="0" ref="D18:D28">SUM(E18:H18)</f>
        <v>115</v>
      </c>
      <c r="E18" s="31">
        <v>18</v>
      </c>
      <c r="F18" s="31">
        <v>0</v>
      </c>
      <c r="G18" s="31">
        <v>93</v>
      </c>
      <c r="H18" s="31">
        <v>4</v>
      </c>
    </row>
    <row r="19" spans="1:8" ht="45" customHeight="1">
      <c r="A19" s="50"/>
      <c r="B19" s="37" t="s">
        <v>51</v>
      </c>
      <c r="C19" s="38"/>
      <c r="D19" s="30">
        <f t="shared" si="0"/>
        <v>72</v>
      </c>
      <c r="E19" s="31">
        <v>4</v>
      </c>
      <c r="F19" s="31">
        <v>0</v>
      </c>
      <c r="G19" s="31">
        <v>68</v>
      </c>
      <c r="H19" s="31">
        <v>0</v>
      </c>
    </row>
    <row r="20" spans="1:8" ht="45" customHeight="1">
      <c r="A20" s="50"/>
      <c r="B20" s="37" t="s">
        <v>52</v>
      </c>
      <c r="C20" s="38"/>
      <c r="D20" s="30">
        <f t="shared" si="0"/>
        <v>84</v>
      </c>
      <c r="E20" s="31">
        <v>5</v>
      </c>
      <c r="F20" s="31">
        <v>0</v>
      </c>
      <c r="G20" s="31">
        <v>73</v>
      </c>
      <c r="H20" s="31">
        <v>6</v>
      </c>
    </row>
    <row r="21" spans="1:8" ht="45" customHeight="1">
      <c r="A21" s="50"/>
      <c r="B21" s="37" t="s">
        <v>53</v>
      </c>
      <c r="C21" s="38"/>
      <c r="D21" s="30">
        <f t="shared" si="0"/>
        <v>88</v>
      </c>
      <c r="E21" s="31">
        <v>9</v>
      </c>
      <c r="F21" s="31">
        <v>0</v>
      </c>
      <c r="G21" s="31">
        <v>71</v>
      </c>
      <c r="H21" s="31">
        <v>8</v>
      </c>
    </row>
    <row r="22" spans="1:8" ht="45" customHeight="1">
      <c r="A22" s="50"/>
      <c r="B22" s="37" t="s">
        <v>54</v>
      </c>
      <c r="C22" s="27"/>
      <c r="D22" s="30">
        <f t="shared" si="0"/>
        <v>19</v>
      </c>
      <c r="E22" s="31">
        <v>7</v>
      </c>
      <c r="F22" s="31">
        <v>0</v>
      </c>
      <c r="G22" s="31">
        <v>10</v>
      </c>
      <c r="H22" s="31">
        <v>2</v>
      </c>
    </row>
    <row r="23" spans="1:8" ht="45" customHeight="1">
      <c r="A23" s="17"/>
      <c r="B23" s="37" t="s">
        <v>55</v>
      </c>
      <c r="C23" s="39"/>
      <c r="D23" s="30">
        <f t="shared" si="0"/>
        <v>7</v>
      </c>
      <c r="E23" s="31">
        <v>2</v>
      </c>
      <c r="F23" s="31">
        <v>0</v>
      </c>
      <c r="G23" s="31">
        <v>5</v>
      </c>
      <c r="H23" s="31">
        <v>0</v>
      </c>
    </row>
    <row r="24" spans="1:8" ht="45" customHeight="1">
      <c r="A24" s="17"/>
      <c r="B24" s="37" t="s">
        <v>56</v>
      </c>
      <c r="C24" s="39"/>
      <c r="D24" s="30">
        <f t="shared" si="0"/>
        <v>23</v>
      </c>
      <c r="E24" s="31">
        <v>1</v>
      </c>
      <c r="F24" s="31">
        <v>0</v>
      </c>
      <c r="G24" s="31">
        <v>22</v>
      </c>
      <c r="H24" s="31">
        <v>0</v>
      </c>
    </row>
    <row r="25" spans="1:8" ht="45" customHeight="1">
      <c r="A25" s="17"/>
      <c r="B25" s="37" t="s">
        <v>57</v>
      </c>
      <c r="C25" s="38"/>
      <c r="D25" s="30">
        <f t="shared" si="0"/>
        <v>7</v>
      </c>
      <c r="E25" s="31">
        <v>0</v>
      </c>
      <c r="F25" s="31">
        <v>0</v>
      </c>
      <c r="G25" s="31">
        <v>7</v>
      </c>
      <c r="H25" s="31">
        <v>0</v>
      </c>
    </row>
    <row r="26" spans="1:8" ht="45" customHeight="1">
      <c r="A26" s="50"/>
      <c r="B26" s="37" t="s">
        <v>58</v>
      </c>
      <c r="C26" s="38"/>
      <c r="D26" s="30">
        <f t="shared" si="0"/>
        <v>29</v>
      </c>
      <c r="E26" s="31">
        <v>3</v>
      </c>
      <c r="F26" s="31">
        <v>0</v>
      </c>
      <c r="G26" s="31">
        <v>26</v>
      </c>
      <c r="H26" s="31">
        <v>0</v>
      </c>
    </row>
    <row r="27" spans="1:8" ht="45" customHeight="1">
      <c r="A27" s="50"/>
      <c r="B27" s="37" t="s">
        <v>59</v>
      </c>
      <c r="C27" s="38"/>
      <c r="D27" s="30">
        <f t="shared" si="0"/>
        <v>36</v>
      </c>
      <c r="E27" s="31">
        <v>3</v>
      </c>
      <c r="F27" s="31">
        <v>0</v>
      </c>
      <c r="G27" s="31">
        <v>30</v>
      </c>
      <c r="H27" s="31">
        <v>3</v>
      </c>
    </row>
    <row r="28" spans="1:8" ht="45" customHeight="1">
      <c r="A28" s="50"/>
      <c r="B28" s="37" t="s">
        <v>60</v>
      </c>
      <c r="C28" s="38"/>
      <c r="D28" s="30">
        <f t="shared" si="0"/>
        <v>26</v>
      </c>
      <c r="E28" s="31">
        <v>0</v>
      </c>
      <c r="F28" s="31">
        <v>0</v>
      </c>
      <c r="G28" s="31">
        <v>25</v>
      </c>
      <c r="H28" s="31">
        <v>1</v>
      </c>
    </row>
    <row r="29" spans="1:8" ht="45" customHeight="1">
      <c r="A29" s="50"/>
      <c r="B29" s="37" t="s">
        <v>61</v>
      </c>
      <c r="C29" s="38"/>
      <c r="D29" s="30">
        <f>SUM(E29:H29)</f>
        <v>27</v>
      </c>
      <c r="E29" s="31">
        <v>12</v>
      </c>
      <c r="F29" s="31">
        <v>0</v>
      </c>
      <c r="G29" s="31">
        <v>15</v>
      </c>
      <c r="H29" s="31">
        <v>0</v>
      </c>
    </row>
    <row r="30" spans="1:8" ht="45" customHeight="1">
      <c r="A30" s="50"/>
      <c r="B30" s="37" t="s">
        <v>62</v>
      </c>
      <c r="C30" s="38"/>
      <c r="D30" s="30">
        <f>SUM(E30:H30)</f>
        <v>21</v>
      </c>
      <c r="E30" s="31">
        <v>1</v>
      </c>
      <c r="F30" s="31">
        <v>0</v>
      </c>
      <c r="G30" s="31">
        <v>20</v>
      </c>
      <c r="H30" s="31">
        <v>0</v>
      </c>
    </row>
    <row r="31" spans="1:8" ht="22.5" customHeight="1">
      <c r="A31" s="50"/>
      <c r="B31" s="37"/>
      <c r="C31" s="38"/>
      <c r="D31" s="31"/>
      <c r="E31" s="31"/>
      <c r="F31" s="31"/>
      <c r="G31" s="31"/>
      <c r="H31" s="31"/>
    </row>
    <row r="32" spans="1:8" ht="45" customHeight="1">
      <c r="A32" s="15"/>
      <c r="B32" s="35" t="s">
        <v>63</v>
      </c>
      <c r="C32" s="16"/>
      <c r="D32" s="31">
        <f>SUM(E32:H32)</f>
        <v>1</v>
      </c>
      <c r="E32" s="31">
        <v>0</v>
      </c>
      <c r="F32" s="31">
        <v>0</v>
      </c>
      <c r="G32" s="31">
        <v>1</v>
      </c>
      <c r="H32" s="31">
        <v>0</v>
      </c>
    </row>
    <row r="33" spans="1:8" ht="45" customHeight="1">
      <c r="A33" s="20"/>
      <c r="B33" s="37" t="s">
        <v>64</v>
      </c>
      <c r="C33" s="42"/>
      <c r="D33" s="31">
        <f>SUM(E33:H33)</f>
        <v>28</v>
      </c>
      <c r="E33" s="31">
        <v>4</v>
      </c>
      <c r="F33" s="31">
        <v>0</v>
      </c>
      <c r="G33" s="31">
        <v>23</v>
      </c>
      <c r="H33" s="31">
        <v>1</v>
      </c>
    </row>
    <row r="34" spans="1:8" ht="45" customHeight="1">
      <c r="A34" s="20"/>
      <c r="B34" s="37" t="s">
        <v>65</v>
      </c>
      <c r="C34" s="42"/>
      <c r="D34" s="31">
        <f>SUM(E34:H34)</f>
        <v>8</v>
      </c>
      <c r="E34" s="31">
        <v>0</v>
      </c>
      <c r="F34" s="31">
        <v>0</v>
      </c>
      <c r="G34" s="31">
        <v>8</v>
      </c>
      <c r="H34" s="31">
        <v>0</v>
      </c>
    </row>
    <row r="35" spans="1:8" ht="45" customHeight="1">
      <c r="A35" s="18"/>
      <c r="B35" s="43" t="s">
        <v>66</v>
      </c>
      <c r="C35" s="19"/>
      <c r="D35" s="45">
        <f>SUM(E35:H35)</f>
        <v>14</v>
      </c>
      <c r="E35" s="45">
        <v>0</v>
      </c>
      <c r="F35" s="45">
        <v>0</v>
      </c>
      <c r="G35" s="45">
        <v>14</v>
      </c>
      <c r="H35" s="45">
        <v>0</v>
      </c>
    </row>
  </sheetData>
  <sheetProtection/>
  <mergeCells count="4">
    <mergeCell ref="A5:C5"/>
    <mergeCell ref="F5:F7"/>
    <mergeCell ref="A9:C9"/>
    <mergeCell ref="A11:C11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65" zoomScaleNormal="58" zoomScaleSheetLayoutView="65" workbookViewId="0" topLeftCell="A1">
      <selection activeCell="B1" sqref="B1"/>
    </sheetView>
  </sheetViews>
  <sheetFormatPr defaultColWidth="8.66015625" defaultRowHeight="27.75" customHeight="1"/>
  <cols>
    <col min="1" max="1" width="0.6640625" style="1" customWidth="1"/>
    <col min="2" max="2" width="13.83203125" style="1" customWidth="1"/>
    <col min="3" max="3" width="0.6640625" style="1" customWidth="1"/>
    <col min="4" max="6" width="8.83203125" style="1" customWidth="1"/>
    <col min="7" max="10" width="8.33203125" style="1" customWidth="1"/>
    <col min="11" max="11" width="8.83203125" style="1" customWidth="1"/>
    <col min="12" max="16" width="8.33203125" style="1" customWidth="1"/>
    <col min="17" max="16384" width="8.83203125" style="1" customWidth="1"/>
  </cols>
  <sheetData>
    <row r="1" ht="31.5" customHeight="1">
      <c r="B1" s="12" t="s">
        <v>83</v>
      </c>
    </row>
    <row r="2" spans="2:16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1.5" customHeight="1">
      <c r="A3" s="14"/>
      <c r="B3" s="14"/>
      <c r="C3" s="14"/>
      <c r="D3" s="46"/>
      <c r="E3" s="14"/>
      <c r="F3" s="67"/>
      <c r="G3" s="46"/>
      <c r="H3" s="46"/>
      <c r="I3" s="46"/>
      <c r="J3" s="113" t="s">
        <v>78</v>
      </c>
      <c r="K3" s="46"/>
      <c r="L3" s="46"/>
      <c r="M3" s="108" t="s">
        <v>104</v>
      </c>
      <c r="N3" s="108" t="s">
        <v>75</v>
      </c>
      <c r="O3" s="108" t="s">
        <v>76</v>
      </c>
      <c r="P3" s="46"/>
    </row>
    <row r="4" spans="1:16" ht="31.5" customHeight="1">
      <c r="A4" s="17"/>
      <c r="B4" s="17" t="s">
        <v>0</v>
      </c>
      <c r="C4" s="17"/>
      <c r="D4" s="21"/>
      <c r="E4" s="64"/>
      <c r="F4" s="69"/>
      <c r="G4" s="21"/>
      <c r="H4" s="21"/>
      <c r="I4" s="21"/>
      <c r="J4" s="111"/>
      <c r="K4" s="21"/>
      <c r="L4" s="21"/>
      <c r="M4" s="109"/>
      <c r="N4" s="111"/>
      <c r="O4" s="96"/>
      <c r="P4" s="21"/>
    </row>
    <row r="5" spans="1:16" ht="31.5" customHeight="1">
      <c r="A5" s="101" t="s">
        <v>2</v>
      </c>
      <c r="B5" s="101"/>
      <c r="C5" s="102"/>
      <c r="D5" s="23" t="s">
        <v>3</v>
      </c>
      <c r="E5" s="23"/>
      <c r="F5" s="23"/>
      <c r="G5" s="23" t="s">
        <v>105</v>
      </c>
      <c r="H5" s="23" t="s">
        <v>77</v>
      </c>
      <c r="I5" s="23" t="s">
        <v>106</v>
      </c>
      <c r="J5" s="111"/>
      <c r="K5" s="23" t="s">
        <v>107</v>
      </c>
      <c r="L5" s="23" t="s">
        <v>27</v>
      </c>
      <c r="M5" s="109"/>
      <c r="N5" s="111"/>
      <c r="O5" s="96"/>
      <c r="P5" s="23" t="s">
        <v>108</v>
      </c>
    </row>
    <row r="6" spans="1:16" ht="31.5" customHeight="1">
      <c r="A6" s="17"/>
      <c r="B6" s="17"/>
      <c r="C6" s="22"/>
      <c r="D6" s="21"/>
      <c r="E6" s="23" t="s">
        <v>23</v>
      </c>
      <c r="F6" s="23" t="s">
        <v>24</v>
      </c>
      <c r="G6" s="21"/>
      <c r="H6" s="21"/>
      <c r="I6" s="21"/>
      <c r="J6" s="111"/>
      <c r="K6" s="21"/>
      <c r="L6" s="21"/>
      <c r="M6" s="109"/>
      <c r="N6" s="111"/>
      <c r="O6" s="96"/>
      <c r="P6" s="21"/>
    </row>
    <row r="7" spans="1:16" ht="31.5" customHeight="1">
      <c r="A7" s="17"/>
      <c r="B7" s="17"/>
      <c r="C7" s="22"/>
      <c r="D7" s="24"/>
      <c r="E7" s="24"/>
      <c r="F7" s="24"/>
      <c r="G7" s="24"/>
      <c r="H7" s="24"/>
      <c r="I7" s="24"/>
      <c r="J7" s="112"/>
      <c r="K7" s="24"/>
      <c r="L7" s="24"/>
      <c r="M7" s="110"/>
      <c r="N7" s="112"/>
      <c r="O7" s="97"/>
      <c r="P7" s="24"/>
    </row>
    <row r="8" spans="1:16" ht="31.5" customHeight="1">
      <c r="A8" s="14"/>
      <c r="B8" s="14"/>
      <c r="C8" s="26"/>
      <c r="D8" s="21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39" customHeight="1">
      <c r="A9" s="85" t="s">
        <v>153</v>
      </c>
      <c r="B9" s="85"/>
      <c r="C9" s="86"/>
      <c r="D9" s="6">
        <v>2739</v>
      </c>
      <c r="E9" s="7">
        <v>1622</v>
      </c>
      <c r="F9" s="7">
        <v>1117</v>
      </c>
      <c r="G9" s="7">
        <v>130</v>
      </c>
      <c r="H9" s="66">
        <v>2</v>
      </c>
      <c r="I9" s="7">
        <v>140</v>
      </c>
      <c r="J9" s="66">
        <v>8</v>
      </c>
      <c r="K9" s="7">
        <v>1979</v>
      </c>
      <c r="L9" s="7">
        <v>4</v>
      </c>
      <c r="M9" s="7">
        <v>121</v>
      </c>
      <c r="N9" s="7">
        <v>19</v>
      </c>
      <c r="O9" s="7">
        <v>8</v>
      </c>
      <c r="P9" s="7">
        <v>328</v>
      </c>
    </row>
    <row r="10" spans="1:16" ht="22.5" customHeight="1">
      <c r="A10" s="17"/>
      <c r="B10" s="17"/>
      <c r="C10" s="27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39" customHeight="1">
      <c r="A11" s="85" t="s">
        <v>154</v>
      </c>
      <c r="B11" s="85"/>
      <c r="C11" s="86"/>
      <c r="D11" s="6">
        <f>SUM(D17:D35)</f>
        <v>2730</v>
      </c>
      <c r="E11" s="7">
        <f aca="true" t="shared" si="0" ref="E11:P11">SUM(E17:E35)</f>
        <v>1611</v>
      </c>
      <c r="F11" s="7">
        <f t="shared" si="0"/>
        <v>1119</v>
      </c>
      <c r="G11" s="7">
        <f t="shared" si="0"/>
        <v>129</v>
      </c>
      <c r="H11" s="7">
        <f t="shared" si="0"/>
        <v>2</v>
      </c>
      <c r="I11" s="7">
        <f t="shared" si="0"/>
        <v>141</v>
      </c>
      <c r="J11" s="7">
        <f t="shared" si="0"/>
        <v>8</v>
      </c>
      <c r="K11" s="7">
        <f t="shared" si="0"/>
        <v>1953</v>
      </c>
      <c r="L11" s="7">
        <f t="shared" si="0"/>
        <v>3</v>
      </c>
      <c r="M11" s="7">
        <f t="shared" si="0"/>
        <v>123</v>
      </c>
      <c r="N11" s="7">
        <f t="shared" si="0"/>
        <v>16</v>
      </c>
      <c r="O11" s="7">
        <f>SUM(O17:O35)</f>
        <v>7</v>
      </c>
      <c r="P11" s="7">
        <f t="shared" si="0"/>
        <v>348</v>
      </c>
    </row>
    <row r="12" spans="1:16" ht="22.5" customHeight="1">
      <c r="A12" s="28"/>
      <c r="B12" s="28"/>
      <c r="C12" s="29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39" customHeight="1">
      <c r="A13" s="28"/>
      <c r="B13" s="28" t="s">
        <v>86</v>
      </c>
      <c r="C13" s="29"/>
      <c r="D13" s="6">
        <f>SUM(E13:F13)</f>
        <v>22</v>
      </c>
      <c r="E13" s="7">
        <v>16</v>
      </c>
      <c r="F13" s="7">
        <f>SUM(G13:P13)-E13</f>
        <v>6</v>
      </c>
      <c r="G13" s="7">
        <v>0</v>
      </c>
      <c r="H13" s="7">
        <v>1</v>
      </c>
      <c r="I13" s="7">
        <v>1</v>
      </c>
      <c r="J13" s="7">
        <v>1</v>
      </c>
      <c r="K13" s="7">
        <v>18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</row>
    <row r="14" spans="1:16" ht="39" customHeight="1">
      <c r="A14" s="28"/>
      <c r="B14" s="28" t="s">
        <v>87</v>
      </c>
      <c r="C14" s="29"/>
      <c r="D14" s="6">
        <f>SUM(E14:F14)</f>
        <v>2654</v>
      </c>
      <c r="E14" s="7">
        <f>E11-E13-E15</f>
        <v>1559</v>
      </c>
      <c r="F14" s="7">
        <f>SUM(G14:P14)-E14</f>
        <v>1095</v>
      </c>
      <c r="G14" s="7">
        <f aca="true" t="shared" si="1" ref="G14:P14">G11-G13-G15</f>
        <v>129</v>
      </c>
      <c r="H14" s="7">
        <f t="shared" si="1"/>
        <v>1</v>
      </c>
      <c r="I14" s="7">
        <f t="shared" si="1"/>
        <v>138</v>
      </c>
      <c r="J14" s="7">
        <f t="shared" si="1"/>
        <v>7</v>
      </c>
      <c r="K14" s="7">
        <f t="shared" si="1"/>
        <v>1901</v>
      </c>
      <c r="L14" s="7">
        <f t="shared" si="1"/>
        <v>0</v>
      </c>
      <c r="M14" s="7">
        <f t="shared" si="1"/>
        <v>122</v>
      </c>
      <c r="N14" s="7">
        <f t="shared" si="1"/>
        <v>16</v>
      </c>
      <c r="O14" s="7">
        <f t="shared" si="1"/>
        <v>7</v>
      </c>
      <c r="P14" s="7">
        <f t="shared" si="1"/>
        <v>333</v>
      </c>
    </row>
    <row r="15" spans="1:16" ht="39" customHeight="1">
      <c r="A15" s="28"/>
      <c r="B15" s="28" t="s">
        <v>88</v>
      </c>
      <c r="C15" s="29"/>
      <c r="D15" s="6">
        <f>SUM(E15:F15)</f>
        <v>54</v>
      </c>
      <c r="E15" s="7">
        <v>36</v>
      </c>
      <c r="F15" s="7">
        <f>SUM(G15:P15)-E15</f>
        <v>18</v>
      </c>
      <c r="G15" s="7">
        <v>0</v>
      </c>
      <c r="H15" s="7">
        <v>0</v>
      </c>
      <c r="I15" s="7">
        <v>2</v>
      </c>
      <c r="J15" s="7">
        <v>0</v>
      </c>
      <c r="K15" s="7">
        <v>34</v>
      </c>
      <c r="L15" s="7">
        <v>3</v>
      </c>
      <c r="M15" s="7">
        <v>0</v>
      </c>
      <c r="N15" s="7">
        <v>0</v>
      </c>
      <c r="O15" s="7">
        <v>0</v>
      </c>
      <c r="P15" s="7">
        <v>15</v>
      </c>
    </row>
    <row r="16" spans="1:16" ht="22.5" customHeight="1">
      <c r="A16" s="33"/>
      <c r="B16" s="33"/>
      <c r="C16" s="34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45" customHeight="1">
      <c r="A17" s="49"/>
      <c r="B17" s="35" t="s">
        <v>109</v>
      </c>
      <c r="C17" s="36"/>
      <c r="D17" s="6">
        <f>SUM(E17:F17)</f>
        <v>951</v>
      </c>
      <c r="E17" s="7">
        <v>512</v>
      </c>
      <c r="F17" s="7">
        <f>SUM(G17:P17)-E17</f>
        <v>439</v>
      </c>
      <c r="G17" s="7">
        <v>27</v>
      </c>
      <c r="H17" s="7">
        <v>2</v>
      </c>
      <c r="I17" s="7">
        <v>35</v>
      </c>
      <c r="J17" s="7">
        <v>6</v>
      </c>
      <c r="K17" s="7">
        <v>723</v>
      </c>
      <c r="L17" s="7">
        <v>1</v>
      </c>
      <c r="M17" s="7">
        <v>31</v>
      </c>
      <c r="N17" s="7">
        <v>8</v>
      </c>
      <c r="O17" s="7">
        <v>1</v>
      </c>
      <c r="P17" s="7">
        <v>117</v>
      </c>
    </row>
    <row r="18" spans="1:16" ht="45" customHeight="1">
      <c r="A18" s="50"/>
      <c r="B18" s="37" t="s">
        <v>110</v>
      </c>
      <c r="C18" s="38"/>
      <c r="D18" s="6">
        <f aca="true" t="shared" si="2" ref="D18:D27">SUM(E18:F18)</f>
        <v>204</v>
      </c>
      <c r="E18" s="7">
        <v>113</v>
      </c>
      <c r="F18" s="7">
        <f aca="true" t="shared" si="3" ref="F18:F30">SUM(G18:P18)-E18</f>
        <v>91</v>
      </c>
      <c r="G18" s="7">
        <v>8</v>
      </c>
      <c r="H18" s="7">
        <v>0</v>
      </c>
      <c r="I18" s="7">
        <v>9</v>
      </c>
      <c r="J18" s="7">
        <v>0</v>
      </c>
      <c r="K18" s="7">
        <v>145</v>
      </c>
      <c r="L18" s="7">
        <v>2</v>
      </c>
      <c r="M18" s="7">
        <v>7</v>
      </c>
      <c r="N18" s="7">
        <v>1</v>
      </c>
      <c r="O18" s="7">
        <v>0</v>
      </c>
      <c r="P18" s="7">
        <v>32</v>
      </c>
    </row>
    <row r="19" spans="1:16" ht="45" customHeight="1">
      <c r="A19" s="50"/>
      <c r="B19" s="37" t="s">
        <v>111</v>
      </c>
      <c r="C19" s="38"/>
      <c r="D19" s="6">
        <f t="shared" si="2"/>
        <v>201</v>
      </c>
      <c r="E19" s="7">
        <v>129</v>
      </c>
      <c r="F19" s="7">
        <f t="shared" si="3"/>
        <v>72</v>
      </c>
      <c r="G19" s="7">
        <v>10</v>
      </c>
      <c r="H19" s="7">
        <v>0</v>
      </c>
      <c r="I19" s="7">
        <v>10</v>
      </c>
      <c r="J19" s="7">
        <v>1</v>
      </c>
      <c r="K19" s="7">
        <v>141</v>
      </c>
      <c r="L19" s="7">
        <v>0</v>
      </c>
      <c r="M19" s="7">
        <v>10</v>
      </c>
      <c r="N19" s="7">
        <v>0</v>
      </c>
      <c r="O19" s="7">
        <v>1</v>
      </c>
      <c r="P19" s="7">
        <v>28</v>
      </c>
    </row>
    <row r="20" spans="1:16" ht="45" customHeight="1">
      <c r="A20" s="50"/>
      <c r="B20" s="37" t="s">
        <v>112</v>
      </c>
      <c r="C20" s="38"/>
      <c r="D20" s="6">
        <f t="shared" si="2"/>
        <v>207</v>
      </c>
      <c r="E20" s="7">
        <v>133</v>
      </c>
      <c r="F20" s="7">
        <f t="shared" si="3"/>
        <v>74</v>
      </c>
      <c r="G20" s="7">
        <v>12</v>
      </c>
      <c r="H20" s="7">
        <v>0</v>
      </c>
      <c r="I20" s="7">
        <v>12</v>
      </c>
      <c r="J20" s="7">
        <v>0</v>
      </c>
      <c r="K20" s="7">
        <v>136</v>
      </c>
      <c r="L20" s="7">
        <v>0</v>
      </c>
      <c r="M20" s="7">
        <v>13</v>
      </c>
      <c r="N20" s="7">
        <v>1</v>
      </c>
      <c r="O20" s="7">
        <v>1</v>
      </c>
      <c r="P20" s="7">
        <v>32</v>
      </c>
    </row>
    <row r="21" spans="1:16" ht="45" customHeight="1">
      <c r="A21" s="50"/>
      <c r="B21" s="37" t="s">
        <v>113</v>
      </c>
      <c r="C21" s="38"/>
      <c r="D21" s="6">
        <f t="shared" si="2"/>
        <v>205</v>
      </c>
      <c r="E21" s="7">
        <v>135</v>
      </c>
      <c r="F21" s="7">
        <f t="shared" si="3"/>
        <v>70</v>
      </c>
      <c r="G21" s="7">
        <v>13</v>
      </c>
      <c r="H21" s="7">
        <v>0</v>
      </c>
      <c r="I21" s="7">
        <v>13</v>
      </c>
      <c r="J21" s="7">
        <v>0</v>
      </c>
      <c r="K21" s="7">
        <v>155</v>
      </c>
      <c r="L21" s="7">
        <v>0</v>
      </c>
      <c r="M21" s="7">
        <v>12</v>
      </c>
      <c r="N21" s="7">
        <v>0</v>
      </c>
      <c r="O21" s="7">
        <v>0</v>
      </c>
      <c r="P21" s="7">
        <v>12</v>
      </c>
    </row>
    <row r="22" spans="1:16" ht="45" customHeight="1">
      <c r="A22" s="50"/>
      <c r="B22" s="37" t="s">
        <v>114</v>
      </c>
      <c r="C22" s="27"/>
      <c r="D22" s="6">
        <f t="shared" si="2"/>
        <v>96</v>
      </c>
      <c r="E22" s="7">
        <v>58</v>
      </c>
      <c r="F22" s="7">
        <f t="shared" si="3"/>
        <v>38</v>
      </c>
      <c r="G22" s="7">
        <v>6</v>
      </c>
      <c r="H22" s="7">
        <v>0</v>
      </c>
      <c r="I22" s="7">
        <v>6</v>
      </c>
      <c r="J22" s="7">
        <v>0</v>
      </c>
      <c r="K22" s="7">
        <v>69</v>
      </c>
      <c r="L22" s="7">
        <v>0</v>
      </c>
      <c r="M22" s="7">
        <v>6</v>
      </c>
      <c r="N22" s="7">
        <v>0</v>
      </c>
      <c r="O22" s="7">
        <v>0</v>
      </c>
      <c r="P22" s="7">
        <v>9</v>
      </c>
    </row>
    <row r="23" spans="1:16" ht="45" customHeight="1">
      <c r="A23" s="17"/>
      <c r="B23" s="37" t="s">
        <v>115</v>
      </c>
      <c r="C23" s="39"/>
      <c r="D23" s="6">
        <f t="shared" si="2"/>
        <v>58</v>
      </c>
      <c r="E23" s="7">
        <v>40</v>
      </c>
      <c r="F23" s="7">
        <f t="shared" si="3"/>
        <v>18</v>
      </c>
      <c r="G23" s="7">
        <v>3</v>
      </c>
      <c r="H23" s="7">
        <v>0</v>
      </c>
      <c r="I23" s="7">
        <v>5</v>
      </c>
      <c r="J23" s="7">
        <v>0</v>
      </c>
      <c r="K23" s="7">
        <v>40</v>
      </c>
      <c r="L23" s="7">
        <v>0</v>
      </c>
      <c r="M23" s="7">
        <v>1</v>
      </c>
      <c r="N23" s="7">
        <v>1</v>
      </c>
      <c r="O23" s="7">
        <v>1</v>
      </c>
      <c r="P23" s="7">
        <v>7</v>
      </c>
    </row>
    <row r="24" spans="1:16" ht="45" customHeight="1">
      <c r="A24" s="17"/>
      <c r="B24" s="37" t="s">
        <v>116</v>
      </c>
      <c r="C24" s="39"/>
      <c r="D24" s="6">
        <f t="shared" si="2"/>
        <v>72</v>
      </c>
      <c r="E24" s="7">
        <v>41</v>
      </c>
      <c r="F24" s="7">
        <f t="shared" si="3"/>
        <v>31</v>
      </c>
      <c r="G24" s="7">
        <v>6</v>
      </c>
      <c r="H24" s="7">
        <v>0</v>
      </c>
      <c r="I24" s="7">
        <v>6</v>
      </c>
      <c r="J24" s="7">
        <v>0</v>
      </c>
      <c r="K24" s="7">
        <v>43</v>
      </c>
      <c r="L24" s="7">
        <v>0</v>
      </c>
      <c r="M24" s="7">
        <v>6</v>
      </c>
      <c r="N24" s="7">
        <v>0</v>
      </c>
      <c r="O24" s="7">
        <v>0</v>
      </c>
      <c r="P24" s="7">
        <v>11</v>
      </c>
    </row>
    <row r="25" spans="1:16" ht="45" customHeight="1">
      <c r="A25" s="17"/>
      <c r="B25" s="37" t="s">
        <v>117</v>
      </c>
      <c r="C25" s="38"/>
      <c r="D25" s="6">
        <f t="shared" si="2"/>
        <v>82</v>
      </c>
      <c r="E25" s="7">
        <v>51</v>
      </c>
      <c r="F25" s="7">
        <f t="shared" si="3"/>
        <v>31</v>
      </c>
      <c r="G25" s="7">
        <v>6</v>
      </c>
      <c r="H25" s="7">
        <v>0</v>
      </c>
      <c r="I25" s="7">
        <v>6</v>
      </c>
      <c r="J25" s="7">
        <v>0</v>
      </c>
      <c r="K25" s="7">
        <v>56</v>
      </c>
      <c r="L25" s="7">
        <v>0</v>
      </c>
      <c r="M25" s="7">
        <v>3</v>
      </c>
      <c r="N25" s="7">
        <v>3</v>
      </c>
      <c r="O25" s="7">
        <v>1</v>
      </c>
      <c r="P25" s="7">
        <v>7</v>
      </c>
    </row>
    <row r="26" spans="1:16" ht="45" customHeight="1">
      <c r="A26" s="50"/>
      <c r="B26" s="37" t="s">
        <v>118</v>
      </c>
      <c r="C26" s="38"/>
      <c r="D26" s="6">
        <f t="shared" si="2"/>
        <v>65</v>
      </c>
      <c r="E26" s="7">
        <v>39</v>
      </c>
      <c r="F26" s="7">
        <f t="shared" si="3"/>
        <v>26</v>
      </c>
      <c r="G26" s="7">
        <v>3</v>
      </c>
      <c r="H26" s="7">
        <v>0</v>
      </c>
      <c r="I26" s="7">
        <v>3</v>
      </c>
      <c r="J26" s="7">
        <v>0</v>
      </c>
      <c r="K26" s="7">
        <v>46</v>
      </c>
      <c r="L26" s="7">
        <v>0</v>
      </c>
      <c r="M26" s="7">
        <v>3</v>
      </c>
      <c r="N26" s="7">
        <v>0</v>
      </c>
      <c r="O26" s="7">
        <v>0</v>
      </c>
      <c r="P26" s="7">
        <v>10</v>
      </c>
    </row>
    <row r="27" spans="1:16" ht="45" customHeight="1">
      <c r="A27" s="50"/>
      <c r="B27" s="37" t="s">
        <v>119</v>
      </c>
      <c r="C27" s="38"/>
      <c r="D27" s="6">
        <f t="shared" si="2"/>
        <v>143</v>
      </c>
      <c r="E27" s="7">
        <v>87</v>
      </c>
      <c r="F27" s="7">
        <f t="shared" si="3"/>
        <v>56</v>
      </c>
      <c r="G27" s="7">
        <v>7</v>
      </c>
      <c r="H27" s="7">
        <v>0</v>
      </c>
      <c r="I27" s="7">
        <v>7</v>
      </c>
      <c r="J27" s="7">
        <v>0</v>
      </c>
      <c r="K27" s="7">
        <v>96</v>
      </c>
      <c r="L27" s="7">
        <v>0</v>
      </c>
      <c r="M27" s="7">
        <v>7</v>
      </c>
      <c r="N27" s="7">
        <v>0</v>
      </c>
      <c r="O27" s="7">
        <v>1</v>
      </c>
      <c r="P27" s="7">
        <v>25</v>
      </c>
    </row>
    <row r="28" spans="1:16" ht="45" customHeight="1">
      <c r="A28" s="50"/>
      <c r="B28" s="37" t="s">
        <v>60</v>
      </c>
      <c r="C28" s="38"/>
      <c r="D28" s="6">
        <f aca="true" t="shared" si="4" ref="D28:D35">SUM(E28:F28)</f>
        <v>103</v>
      </c>
      <c r="E28" s="7">
        <v>59</v>
      </c>
      <c r="F28" s="7">
        <f t="shared" si="3"/>
        <v>44</v>
      </c>
      <c r="G28" s="7">
        <v>7</v>
      </c>
      <c r="H28" s="7">
        <v>0</v>
      </c>
      <c r="I28" s="7">
        <v>7</v>
      </c>
      <c r="J28" s="7">
        <v>0</v>
      </c>
      <c r="K28" s="7">
        <v>72</v>
      </c>
      <c r="L28" s="7">
        <v>0</v>
      </c>
      <c r="M28" s="7">
        <v>7</v>
      </c>
      <c r="N28" s="7">
        <v>1</v>
      </c>
      <c r="O28" s="7">
        <v>0</v>
      </c>
      <c r="P28" s="7">
        <v>9</v>
      </c>
    </row>
    <row r="29" spans="1:16" ht="45" customHeight="1">
      <c r="A29" s="50"/>
      <c r="B29" s="37" t="s">
        <v>61</v>
      </c>
      <c r="C29" s="38"/>
      <c r="D29" s="6">
        <f>SUM(E29:F29)</f>
        <v>67</v>
      </c>
      <c r="E29" s="7">
        <v>42</v>
      </c>
      <c r="F29" s="7">
        <f t="shared" si="3"/>
        <v>25</v>
      </c>
      <c r="G29" s="7">
        <v>3</v>
      </c>
      <c r="H29" s="7">
        <v>0</v>
      </c>
      <c r="I29" s="7">
        <v>3</v>
      </c>
      <c r="J29" s="7">
        <v>0</v>
      </c>
      <c r="K29" s="7">
        <v>46</v>
      </c>
      <c r="L29" s="7">
        <v>0</v>
      </c>
      <c r="M29" s="7">
        <v>3</v>
      </c>
      <c r="N29" s="7">
        <v>0</v>
      </c>
      <c r="O29" s="7">
        <v>0</v>
      </c>
      <c r="P29" s="7">
        <v>12</v>
      </c>
    </row>
    <row r="30" spans="1:16" ht="45" customHeight="1">
      <c r="A30" s="50"/>
      <c r="B30" s="37" t="s">
        <v>62</v>
      </c>
      <c r="C30" s="38"/>
      <c r="D30" s="6">
        <f>SUM(E30:F30)</f>
        <v>76</v>
      </c>
      <c r="E30" s="7">
        <v>46</v>
      </c>
      <c r="F30" s="7">
        <f t="shared" si="3"/>
        <v>30</v>
      </c>
      <c r="G30" s="7">
        <v>4</v>
      </c>
      <c r="H30" s="7">
        <v>0</v>
      </c>
      <c r="I30" s="7">
        <v>4</v>
      </c>
      <c r="J30" s="7">
        <v>0</v>
      </c>
      <c r="K30" s="7">
        <v>54</v>
      </c>
      <c r="L30" s="7">
        <v>0</v>
      </c>
      <c r="M30" s="7">
        <v>4</v>
      </c>
      <c r="N30" s="7">
        <v>0</v>
      </c>
      <c r="O30" s="7">
        <v>0</v>
      </c>
      <c r="P30" s="7">
        <v>10</v>
      </c>
    </row>
    <row r="31" spans="1:16" ht="22.5" customHeight="1">
      <c r="A31" s="50"/>
      <c r="B31" s="37"/>
      <c r="C31" s="3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45" customHeight="1">
      <c r="A32" s="15"/>
      <c r="B32" s="35" t="s">
        <v>120</v>
      </c>
      <c r="C32" s="16"/>
      <c r="D32" s="7">
        <f t="shared" si="4"/>
        <v>13</v>
      </c>
      <c r="E32" s="7">
        <v>8</v>
      </c>
      <c r="F32" s="7">
        <f>SUM(G32:P32)-E32</f>
        <v>5</v>
      </c>
      <c r="G32" s="7">
        <v>1</v>
      </c>
      <c r="H32" s="7">
        <v>0</v>
      </c>
      <c r="I32" s="7">
        <v>1</v>
      </c>
      <c r="J32" s="7">
        <v>0</v>
      </c>
      <c r="K32" s="7">
        <v>7</v>
      </c>
      <c r="L32" s="7">
        <v>0</v>
      </c>
      <c r="M32" s="7">
        <v>1</v>
      </c>
      <c r="N32" s="7">
        <v>0</v>
      </c>
      <c r="O32" s="7">
        <v>1</v>
      </c>
      <c r="P32" s="7">
        <v>2</v>
      </c>
    </row>
    <row r="33" spans="1:16" ht="45" customHeight="1">
      <c r="A33" s="20"/>
      <c r="B33" s="37" t="s">
        <v>121</v>
      </c>
      <c r="C33" s="42"/>
      <c r="D33" s="7">
        <f t="shared" si="4"/>
        <v>59</v>
      </c>
      <c r="E33" s="7">
        <v>38</v>
      </c>
      <c r="F33" s="7">
        <f>SUM(G33:P33)-E33</f>
        <v>21</v>
      </c>
      <c r="G33" s="7">
        <v>3</v>
      </c>
      <c r="H33" s="7">
        <v>0</v>
      </c>
      <c r="I33" s="7">
        <v>3</v>
      </c>
      <c r="J33" s="7">
        <v>1</v>
      </c>
      <c r="K33" s="7">
        <v>44</v>
      </c>
      <c r="L33" s="7">
        <v>0</v>
      </c>
      <c r="M33" s="7">
        <v>2</v>
      </c>
      <c r="N33" s="7">
        <v>0</v>
      </c>
      <c r="O33" s="7">
        <v>0</v>
      </c>
      <c r="P33" s="7">
        <v>6</v>
      </c>
    </row>
    <row r="34" spans="1:16" ht="45" customHeight="1">
      <c r="A34" s="20"/>
      <c r="B34" s="37" t="s">
        <v>122</v>
      </c>
      <c r="C34" s="42"/>
      <c r="D34" s="7">
        <f t="shared" si="4"/>
        <v>45</v>
      </c>
      <c r="E34" s="7">
        <v>26</v>
      </c>
      <c r="F34" s="7">
        <f>SUM(G34:P34)-E34</f>
        <v>19</v>
      </c>
      <c r="G34" s="7">
        <v>4</v>
      </c>
      <c r="H34" s="7">
        <v>0</v>
      </c>
      <c r="I34" s="7">
        <v>4</v>
      </c>
      <c r="J34" s="7">
        <v>0</v>
      </c>
      <c r="K34" s="7">
        <v>27</v>
      </c>
      <c r="L34" s="7">
        <v>0</v>
      </c>
      <c r="M34" s="7">
        <v>3</v>
      </c>
      <c r="N34" s="7">
        <v>1</v>
      </c>
      <c r="O34" s="7">
        <v>0</v>
      </c>
      <c r="P34" s="7">
        <v>6</v>
      </c>
    </row>
    <row r="35" spans="1:16" ht="45" customHeight="1">
      <c r="A35" s="18"/>
      <c r="B35" s="43" t="s">
        <v>123</v>
      </c>
      <c r="C35" s="19"/>
      <c r="D35" s="8">
        <f t="shared" si="4"/>
        <v>83</v>
      </c>
      <c r="E35" s="8">
        <v>54</v>
      </c>
      <c r="F35" s="8">
        <f>SUM(G35:P35)-E35</f>
        <v>29</v>
      </c>
      <c r="G35" s="8">
        <v>6</v>
      </c>
      <c r="H35" s="8">
        <v>0</v>
      </c>
      <c r="I35" s="8">
        <v>7</v>
      </c>
      <c r="J35" s="8">
        <v>0</v>
      </c>
      <c r="K35" s="8">
        <v>53</v>
      </c>
      <c r="L35" s="8">
        <v>0</v>
      </c>
      <c r="M35" s="8">
        <v>4</v>
      </c>
      <c r="N35" s="8">
        <v>0</v>
      </c>
      <c r="O35" s="8">
        <v>0</v>
      </c>
      <c r="P35" s="8">
        <v>13</v>
      </c>
    </row>
  </sheetData>
  <sheetProtection/>
  <mergeCells count="7">
    <mergeCell ref="A11:C11"/>
    <mergeCell ref="O3:O7"/>
    <mergeCell ref="M3:M7"/>
    <mergeCell ref="N3:N7"/>
    <mergeCell ref="A5:C5"/>
    <mergeCell ref="A9:C9"/>
    <mergeCell ref="J3:J7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5" r:id="rId1"/>
  <ignoredErrors>
    <ignoredError sqref="D13 D16:D35" formulaRange="1"/>
    <ignoredError sqref="F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9" width="16.66015625" style="1" customWidth="1"/>
    <col min="10" max="16384" width="8.83203125" style="1" customWidth="1"/>
  </cols>
  <sheetData>
    <row r="1" ht="31.5" customHeight="1">
      <c r="B1" s="12" t="s">
        <v>84</v>
      </c>
    </row>
    <row r="2" spans="2:9" ht="31.5" customHeight="1">
      <c r="B2" s="3"/>
      <c r="C2" s="3"/>
      <c r="D2" s="3"/>
      <c r="E2" s="3"/>
      <c r="F2" s="3"/>
      <c r="G2" s="3"/>
      <c r="H2" s="3"/>
      <c r="I2" s="3"/>
    </row>
    <row r="3" spans="1:9" ht="31.5" customHeight="1">
      <c r="A3" s="14"/>
      <c r="B3" s="14"/>
      <c r="C3" s="14"/>
      <c r="D3" s="46"/>
      <c r="E3" s="14"/>
      <c r="F3" s="67"/>
      <c r="G3" s="114" t="s">
        <v>85</v>
      </c>
      <c r="H3" s="88"/>
      <c r="I3" s="88"/>
    </row>
    <row r="4" spans="1:9" ht="31.5" customHeight="1">
      <c r="A4" s="17"/>
      <c r="B4" s="17" t="s">
        <v>0</v>
      </c>
      <c r="C4" s="17"/>
      <c r="D4" s="21"/>
      <c r="E4" s="64"/>
      <c r="F4" s="69"/>
      <c r="G4" s="107"/>
      <c r="H4" s="94"/>
      <c r="I4" s="94"/>
    </row>
    <row r="5" spans="1:9" ht="31.5" customHeight="1">
      <c r="A5" s="101" t="s">
        <v>2</v>
      </c>
      <c r="B5" s="101"/>
      <c r="C5" s="102"/>
      <c r="D5" s="23" t="s">
        <v>3</v>
      </c>
      <c r="E5" s="23"/>
      <c r="F5" s="23"/>
      <c r="G5" s="21"/>
      <c r="H5" s="70"/>
      <c r="I5" s="98" t="s">
        <v>124</v>
      </c>
    </row>
    <row r="6" spans="1:9" ht="31.5" customHeight="1">
      <c r="A6" s="17"/>
      <c r="B6" s="17"/>
      <c r="C6" s="22"/>
      <c r="D6" s="21"/>
      <c r="E6" s="23" t="s">
        <v>23</v>
      </c>
      <c r="F6" s="23" t="s">
        <v>24</v>
      </c>
      <c r="G6" s="23" t="s">
        <v>3</v>
      </c>
      <c r="H6" s="71" t="s">
        <v>67</v>
      </c>
      <c r="I6" s="99"/>
    </row>
    <row r="7" spans="1:9" ht="31.5" customHeight="1">
      <c r="A7" s="17"/>
      <c r="B7" s="17"/>
      <c r="C7" s="22"/>
      <c r="D7" s="24"/>
      <c r="E7" s="24"/>
      <c r="F7" s="24"/>
      <c r="G7" s="24"/>
      <c r="H7" s="25"/>
      <c r="I7" s="100"/>
    </row>
    <row r="8" spans="1:9" ht="31.5" customHeight="1">
      <c r="A8" s="14"/>
      <c r="B8" s="14"/>
      <c r="C8" s="26"/>
      <c r="D8" s="21"/>
      <c r="E8" s="17"/>
      <c r="F8" s="17"/>
      <c r="G8" s="17"/>
      <c r="H8" s="17"/>
      <c r="I8" s="17"/>
    </row>
    <row r="9" spans="1:9" ht="39" customHeight="1">
      <c r="A9" s="85" t="s">
        <v>156</v>
      </c>
      <c r="B9" s="85"/>
      <c r="C9" s="86"/>
      <c r="D9" s="30">
        <v>530</v>
      </c>
      <c r="E9" s="31">
        <v>202</v>
      </c>
      <c r="F9" s="31">
        <v>328</v>
      </c>
      <c r="G9" s="31">
        <v>263</v>
      </c>
      <c r="H9" s="31">
        <v>238</v>
      </c>
      <c r="I9" s="31">
        <v>25</v>
      </c>
    </row>
    <row r="10" spans="1:9" ht="22.5" customHeight="1">
      <c r="A10" s="17"/>
      <c r="B10" s="17"/>
      <c r="C10" s="27"/>
      <c r="D10" s="30"/>
      <c r="E10" s="31"/>
      <c r="F10" s="31"/>
      <c r="G10" s="31"/>
      <c r="H10" s="31"/>
      <c r="I10" s="31"/>
    </row>
    <row r="11" spans="1:9" ht="39" customHeight="1">
      <c r="A11" s="85" t="s">
        <v>157</v>
      </c>
      <c r="B11" s="85"/>
      <c r="C11" s="86"/>
      <c r="D11" s="30">
        <f>SUM(E11:F11)</f>
        <v>521</v>
      </c>
      <c r="E11" s="31">
        <f>SUM(E17:E35)</f>
        <v>196</v>
      </c>
      <c r="F11" s="31">
        <f>SUM(F17:F35)</f>
        <v>325</v>
      </c>
      <c r="G11" s="31">
        <f>SUM(H11:I11)</f>
        <v>241</v>
      </c>
      <c r="H11" s="31">
        <f>SUM(H17:H35)</f>
        <v>217</v>
      </c>
      <c r="I11" s="31">
        <f>SUM(I17:I35)</f>
        <v>24</v>
      </c>
    </row>
    <row r="12" spans="1:9" ht="22.5" customHeight="1">
      <c r="A12" s="28"/>
      <c r="B12" s="28"/>
      <c r="C12" s="29"/>
      <c r="D12" s="30"/>
      <c r="E12" s="31"/>
      <c r="F12" s="31"/>
      <c r="G12" s="31"/>
      <c r="H12" s="31"/>
      <c r="I12" s="31"/>
    </row>
    <row r="13" spans="1:9" ht="39" customHeight="1">
      <c r="A13" s="28"/>
      <c r="B13" s="28" t="s">
        <v>86</v>
      </c>
      <c r="C13" s="29"/>
      <c r="D13" s="30">
        <f>SUM(E13:F13)</f>
        <v>5</v>
      </c>
      <c r="E13" s="31">
        <v>1</v>
      </c>
      <c r="F13" s="31">
        <v>4</v>
      </c>
      <c r="G13" s="72" t="s">
        <v>125</v>
      </c>
      <c r="H13" s="72" t="s">
        <v>125</v>
      </c>
      <c r="I13" s="72" t="s">
        <v>125</v>
      </c>
    </row>
    <row r="14" spans="1:9" ht="39" customHeight="1">
      <c r="A14" s="28"/>
      <c r="B14" s="28" t="s">
        <v>87</v>
      </c>
      <c r="C14" s="29"/>
      <c r="D14" s="30">
        <f>SUM(E14:F14)</f>
        <v>511</v>
      </c>
      <c r="E14" s="31">
        <f>E11-E13-E15</f>
        <v>194</v>
      </c>
      <c r="F14" s="31">
        <f>F11-F13-F15</f>
        <v>317</v>
      </c>
      <c r="G14" s="31">
        <f>SUM(H14:I14)</f>
        <v>241</v>
      </c>
      <c r="H14" s="31">
        <f>H11</f>
        <v>217</v>
      </c>
      <c r="I14" s="31">
        <f>I11</f>
        <v>24</v>
      </c>
    </row>
    <row r="15" spans="1:9" ht="39" customHeight="1">
      <c r="A15" s="28"/>
      <c r="B15" s="28" t="s">
        <v>88</v>
      </c>
      <c r="C15" s="29"/>
      <c r="D15" s="30">
        <f>SUM(E15:F15)</f>
        <v>5</v>
      </c>
      <c r="E15" s="31">
        <v>1</v>
      </c>
      <c r="F15" s="31">
        <v>4</v>
      </c>
      <c r="G15" s="72" t="s">
        <v>125</v>
      </c>
      <c r="H15" s="72" t="s">
        <v>125</v>
      </c>
      <c r="I15" s="72" t="s">
        <v>125</v>
      </c>
    </row>
    <row r="16" spans="1:9" ht="22.5" customHeight="1">
      <c r="A16" s="33"/>
      <c r="B16" s="33"/>
      <c r="C16" s="34"/>
      <c r="D16" s="30"/>
      <c r="E16" s="31"/>
      <c r="F16" s="31"/>
      <c r="G16" s="31"/>
      <c r="H16" s="31"/>
      <c r="I16" s="31"/>
    </row>
    <row r="17" spans="1:9" ht="45" customHeight="1">
      <c r="A17" s="49"/>
      <c r="B17" s="35" t="s">
        <v>49</v>
      </c>
      <c r="C17" s="36"/>
      <c r="D17" s="30">
        <f>SUM(E17:F17)</f>
        <v>119</v>
      </c>
      <c r="E17" s="31">
        <v>54</v>
      </c>
      <c r="F17" s="31">
        <v>65</v>
      </c>
      <c r="G17" s="31">
        <f>SUM(H17:I17)</f>
        <v>66</v>
      </c>
      <c r="H17" s="31">
        <v>60</v>
      </c>
      <c r="I17" s="31">
        <v>6</v>
      </c>
    </row>
    <row r="18" spans="1:9" ht="45" customHeight="1">
      <c r="A18" s="50"/>
      <c r="B18" s="37" t="s">
        <v>50</v>
      </c>
      <c r="C18" s="38"/>
      <c r="D18" s="30">
        <f aca="true" t="shared" si="0" ref="D18:D35">SUM(E18:F18)</f>
        <v>46</v>
      </c>
      <c r="E18" s="31">
        <v>18</v>
      </c>
      <c r="F18" s="31">
        <v>28</v>
      </c>
      <c r="G18" s="31">
        <f aca="true" t="shared" si="1" ref="G18:G35">SUM(H18:I18)</f>
        <v>22</v>
      </c>
      <c r="H18" s="31">
        <v>20</v>
      </c>
      <c r="I18" s="31">
        <v>2</v>
      </c>
    </row>
    <row r="19" spans="1:9" ht="45" customHeight="1">
      <c r="A19" s="50"/>
      <c r="B19" s="37" t="s">
        <v>51</v>
      </c>
      <c r="C19" s="38"/>
      <c r="D19" s="30">
        <f t="shared" si="0"/>
        <v>48</v>
      </c>
      <c r="E19" s="31">
        <v>28</v>
      </c>
      <c r="F19" s="31">
        <v>20</v>
      </c>
      <c r="G19" s="31">
        <f t="shared" si="1"/>
        <v>26</v>
      </c>
      <c r="H19" s="31">
        <v>22</v>
      </c>
      <c r="I19" s="31">
        <v>4</v>
      </c>
    </row>
    <row r="20" spans="1:9" ht="45" customHeight="1">
      <c r="A20" s="50"/>
      <c r="B20" s="37" t="s">
        <v>52</v>
      </c>
      <c r="C20" s="38"/>
      <c r="D20" s="30">
        <f t="shared" si="0"/>
        <v>52</v>
      </c>
      <c r="E20" s="31">
        <v>18</v>
      </c>
      <c r="F20" s="31">
        <v>34</v>
      </c>
      <c r="G20" s="31">
        <f t="shared" si="1"/>
        <v>19</v>
      </c>
      <c r="H20" s="31">
        <v>17</v>
      </c>
      <c r="I20" s="31">
        <v>2</v>
      </c>
    </row>
    <row r="21" spans="1:9" ht="45" customHeight="1">
      <c r="A21" s="50"/>
      <c r="B21" s="37" t="s">
        <v>53</v>
      </c>
      <c r="C21" s="38"/>
      <c r="D21" s="30">
        <f t="shared" si="0"/>
        <v>43</v>
      </c>
      <c r="E21" s="31">
        <v>8</v>
      </c>
      <c r="F21" s="31">
        <v>35</v>
      </c>
      <c r="G21" s="31">
        <f t="shared" si="1"/>
        <v>18</v>
      </c>
      <c r="H21" s="31">
        <v>12</v>
      </c>
      <c r="I21" s="31">
        <v>6</v>
      </c>
    </row>
    <row r="22" spans="1:9" ht="45" customHeight="1">
      <c r="A22" s="50"/>
      <c r="B22" s="37" t="s">
        <v>54</v>
      </c>
      <c r="C22" s="27"/>
      <c r="D22" s="30">
        <f t="shared" si="0"/>
        <v>28</v>
      </c>
      <c r="E22" s="31">
        <v>7</v>
      </c>
      <c r="F22" s="31">
        <v>21</v>
      </c>
      <c r="G22" s="31">
        <f t="shared" si="1"/>
        <v>15</v>
      </c>
      <c r="H22" s="31">
        <v>14</v>
      </c>
      <c r="I22" s="31">
        <v>1</v>
      </c>
    </row>
    <row r="23" spans="1:9" ht="45" customHeight="1">
      <c r="A23" s="17"/>
      <c r="B23" s="37" t="s">
        <v>55</v>
      </c>
      <c r="C23" s="39"/>
      <c r="D23" s="30">
        <f t="shared" si="0"/>
        <v>6</v>
      </c>
      <c r="E23" s="31">
        <v>0</v>
      </c>
      <c r="F23" s="31">
        <v>6</v>
      </c>
      <c r="G23" s="31">
        <f t="shared" si="1"/>
        <v>1</v>
      </c>
      <c r="H23" s="31">
        <v>1</v>
      </c>
      <c r="I23" s="31">
        <v>0</v>
      </c>
    </row>
    <row r="24" spans="1:9" ht="45" customHeight="1">
      <c r="A24" s="17"/>
      <c r="B24" s="37" t="s">
        <v>56</v>
      </c>
      <c r="C24" s="39"/>
      <c r="D24" s="30">
        <f t="shared" si="0"/>
        <v>23</v>
      </c>
      <c r="E24" s="31">
        <v>7</v>
      </c>
      <c r="F24" s="31">
        <v>16</v>
      </c>
      <c r="G24" s="31">
        <f t="shared" si="1"/>
        <v>8</v>
      </c>
      <c r="H24" s="31">
        <v>8</v>
      </c>
      <c r="I24" s="31">
        <v>0</v>
      </c>
    </row>
    <row r="25" spans="1:9" ht="45" customHeight="1">
      <c r="A25" s="17"/>
      <c r="B25" s="37" t="s">
        <v>57</v>
      </c>
      <c r="C25" s="38"/>
      <c r="D25" s="30">
        <f t="shared" si="0"/>
        <v>10</v>
      </c>
      <c r="E25" s="31">
        <v>3</v>
      </c>
      <c r="F25" s="31">
        <v>7</v>
      </c>
      <c r="G25" s="31">
        <f t="shared" si="1"/>
        <v>3</v>
      </c>
      <c r="H25" s="31">
        <v>2</v>
      </c>
      <c r="I25" s="31">
        <v>1</v>
      </c>
    </row>
    <row r="26" spans="1:9" ht="45" customHeight="1">
      <c r="A26" s="50"/>
      <c r="B26" s="37" t="s">
        <v>58</v>
      </c>
      <c r="C26" s="38"/>
      <c r="D26" s="30">
        <f t="shared" si="0"/>
        <v>15</v>
      </c>
      <c r="E26" s="31">
        <v>4</v>
      </c>
      <c r="F26" s="31">
        <v>11</v>
      </c>
      <c r="G26" s="31">
        <f t="shared" si="1"/>
        <v>10</v>
      </c>
      <c r="H26" s="31">
        <v>10</v>
      </c>
      <c r="I26" s="31">
        <v>0</v>
      </c>
    </row>
    <row r="27" spans="1:9" ht="45" customHeight="1">
      <c r="A27" s="50"/>
      <c r="B27" s="37" t="s">
        <v>59</v>
      </c>
      <c r="C27" s="38"/>
      <c r="D27" s="30">
        <f t="shared" si="0"/>
        <v>31</v>
      </c>
      <c r="E27" s="31">
        <v>12</v>
      </c>
      <c r="F27" s="31">
        <v>19</v>
      </c>
      <c r="G27" s="31">
        <f t="shared" si="1"/>
        <v>11</v>
      </c>
      <c r="H27" s="31">
        <v>11</v>
      </c>
      <c r="I27" s="31">
        <v>0</v>
      </c>
    </row>
    <row r="28" spans="1:9" ht="45" customHeight="1">
      <c r="A28" s="50"/>
      <c r="B28" s="37" t="s">
        <v>60</v>
      </c>
      <c r="C28" s="38"/>
      <c r="D28" s="30">
        <f t="shared" si="0"/>
        <v>27</v>
      </c>
      <c r="E28" s="31">
        <v>4</v>
      </c>
      <c r="F28" s="31">
        <v>23</v>
      </c>
      <c r="G28" s="31">
        <f t="shared" si="1"/>
        <v>9</v>
      </c>
      <c r="H28" s="31">
        <v>8</v>
      </c>
      <c r="I28" s="31">
        <v>1</v>
      </c>
    </row>
    <row r="29" spans="1:9" ht="45" customHeight="1">
      <c r="A29" s="50"/>
      <c r="B29" s="37" t="s">
        <v>61</v>
      </c>
      <c r="C29" s="38"/>
      <c r="D29" s="30">
        <f>SUM(E29:F29)</f>
        <v>24</v>
      </c>
      <c r="E29" s="31">
        <v>9</v>
      </c>
      <c r="F29" s="31">
        <v>15</v>
      </c>
      <c r="G29" s="31">
        <f>SUM(H29:I29)</f>
        <v>9</v>
      </c>
      <c r="H29" s="31">
        <v>9</v>
      </c>
      <c r="I29" s="31">
        <v>0</v>
      </c>
    </row>
    <row r="30" spans="1:9" ht="45" customHeight="1">
      <c r="A30" s="50"/>
      <c r="B30" s="37" t="s">
        <v>62</v>
      </c>
      <c r="C30" s="38"/>
      <c r="D30" s="30">
        <f>SUM(E30:F30)</f>
        <v>13</v>
      </c>
      <c r="E30" s="31">
        <v>9</v>
      </c>
      <c r="F30" s="31">
        <v>4</v>
      </c>
      <c r="G30" s="31">
        <f>SUM(H30:I30)</f>
        <v>11</v>
      </c>
      <c r="H30" s="31">
        <v>10</v>
      </c>
      <c r="I30" s="31">
        <v>1</v>
      </c>
    </row>
    <row r="31" spans="1:9" ht="22.5" customHeight="1">
      <c r="A31" s="50"/>
      <c r="B31" s="37"/>
      <c r="C31" s="38"/>
      <c r="D31" s="31"/>
      <c r="E31" s="31"/>
      <c r="F31" s="31"/>
      <c r="G31" s="31"/>
      <c r="H31" s="31"/>
      <c r="I31" s="31"/>
    </row>
    <row r="32" spans="1:9" ht="45" customHeight="1">
      <c r="A32" s="15"/>
      <c r="B32" s="35" t="s">
        <v>63</v>
      </c>
      <c r="C32" s="16"/>
      <c r="D32" s="31">
        <f t="shared" si="0"/>
        <v>2</v>
      </c>
      <c r="E32" s="31">
        <v>0</v>
      </c>
      <c r="F32" s="31">
        <v>2</v>
      </c>
      <c r="G32" s="31">
        <f t="shared" si="1"/>
        <v>1</v>
      </c>
      <c r="H32" s="31">
        <v>1</v>
      </c>
      <c r="I32" s="31">
        <v>0</v>
      </c>
    </row>
    <row r="33" spans="1:9" ht="45" customHeight="1">
      <c r="A33" s="20"/>
      <c r="B33" s="37" t="s">
        <v>64</v>
      </c>
      <c r="C33" s="42"/>
      <c r="D33" s="31">
        <f t="shared" si="0"/>
        <v>11</v>
      </c>
      <c r="E33" s="31">
        <v>6</v>
      </c>
      <c r="F33" s="31">
        <v>5</v>
      </c>
      <c r="G33" s="31">
        <f t="shared" si="1"/>
        <v>6</v>
      </c>
      <c r="H33" s="31">
        <v>6</v>
      </c>
      <c r="I33" s="31">
        <v>0</v>
      </c>
    </row>
    <row r="34" spans="1:9" ht="45" customHeight="1">
      <c r="A34" s="20"/>
      <c r="B34" s="37" t="s">
        <v>65</v>
      </c>
      <c r="C34" s="42"/>
      <c r="D34" s="31">
        <f t="shared" si="0"/>
        <v>6</v>
      </c>
      <c r="E34" s="31">
        <v>2</v>
      </c>
      <c r="F34" s="31">
        <v>4</v>
      </c>
      <c r="G34" s="31">
        <f t="shared" si="1"/>
        <v>0</v>
      </c>
      <c r="H34" s="31">
        <v>0</v>
      </c>
      <c r="I34" s="31">
        <v>0</v>
      </c>
    </row>
    <row r="35" spans="1:9" ht="45" customHeight="1">
      <c r="A35" s="18"/>
      <c r="B35" s="43" t="s">
        <v>66</v>
      </c>
      <c r="C35" s="19"/>
      <c r="D35" s="45">
        <f t="shared" si="0"/>
        <v>17</v>
      </c>
      <c r="E35" s="45">
        <v>7</v>
      </c>
      <c r="F35" s="45">
        <v>10</v>
      </c>
      <c r="G35" s="45">
        <f t="shared" si="1"/>
        <v>6</v>
      </c>
      <c r="H35" s="45">
        <v>6</v>
      </c>
      <c r="I35" s="45">
        <v>0</v>
      </c>
    </row>
  </sheetData>
  <sheetProtection/>
  <mergeCells count="5">
    <mergeCell ref="A5:C5"/>
    <mergeCell ref="I5:I7"/>
    <mergeCell ref="A9:C9"/>
    <mergeCell ref="A11:C11"/>
    <mergeCell ref="G3:I4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  <ignoredErrors>
    <ignoredError sqref="G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60" zoomScaleNormal="6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15" width="9" style="1" customWidth="1"/>
    <col min="16" max="16384" width="8.83203125" style="1" customWidth="1"/>
  </cols>
  <sheetData>
    <row r="1" s="4" customFormat="1" ht="31.5" customHeight="1">
      <c r="B1" s="12" t="s">
        <v>70</v>
      </c>
    </row>
    <row r="2" spans="2:15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1.5" customHeight="1">
      <c r="A3" s="14"/>
      <c r="B3" s="14"/>
      <c r="C3" s="14"/>
      <c r="D3" s="115" t="s">
        <v>143</v>
      </c>
      <c r="E3" s="116"/>
      <c r="F3" s="116"/>
      <c r="G3" s="116"/>
      <c r="H3" s="116"/>
      <c r="I3" s="117"/>
      <c r="J3" s="105" t="s">
        <v>69</v>
      </c>
      <c r="K3" s="118"/>
      <c r="L3" s="118"/>
      <c r="M3" s="118"/>
      <c r="N3" s="118"/>
      <c r="O3" s="118"/>
    </row>
    <row r="4" spans="1:15" ht="31.5" customHeight="1">
      <c r="A4" s="17"/>
      <c r="B4" s="17" t="s">
        <v>0</v>
      </c>
      <c r="C4" s="17"/>
      <c r="D4" s="120" t="s">
        <v>3</v>
      </c>
      <c r="E4" s="123" t="s">
        <v>28</v>
      </c>
      <c r="F4" s="124"/>
      <c r="G4" s="124"/>
      <c r="H4" s="125"/>
      <c r="I4" s="95" t="s">
        <v>68</v>
      </c>
      <c r="J4" s="121" t="s">
        <v>3</v>
      </c>
      <c r="K4" s="127" t="s">
        <v>28</v>
      </c>
      <c r="L4" s="128"/>
      <c r="M4" s="128"/>
      <c r="N4" s="129"/>
      <c r="O4" s="119" t="s">
        <v>68</v>
      </c>
    </row>
    <row r="5" spans="1:15" ht="31.5" customHeight="1">
      <c r="A5" s="101" t="s">
        <v>2</v>
      </c>
      <c r="B5" s="101"/>
      <c r="C5" s="102"/>
      <c r="D5" s="121"/>
      <c r="E5" s="73" t="s">
        <v>29</v>
      </c>
      <c r="F5" s="23" t="s">
        <v>30</v>
      </c>
      <c r="G5" s="21"/>
      <c r="H5" s="120" t="s">
        <v>126</v>
      </c>
      <c r="I5" s="96"/>
      <c r="J5" s="121"/>
      <c r="K5" s="73" t="s">
        <v>29</v>
      </c>
      <c r="L5" s="23" t="s">
        <v>30</v>
      </c>
      <c r="M5" s="21"/>
      <c r="N5" s="120" t="s">
        <v>126</v>
      </c>
      <c r="O5" s="99"/>
    </row>
    <row r="6" spans="1:15" ht="31.5" customHeight="1">
      <c r="A6" s="17"/>
      <c r="B6" s="17"/>
      <c r="C6" s="22"/>
      <c r="D6" s="121"/>
      <c r="E6" s="74" t="s">
        <v>31</v>
      </c>
      <c r="F6" s="23" t="s">
        <v>32</v>
      </c>
      <c r="G6" s="23" t="s">
        <v>127</v>
      </c>
      <c r="H6" s="121"/>
      <c r="I6" s="96"/>
      <c r="J6" s="121"/>
      <c r="K6" s="74" t="s">
        <v>31</v>
      </c>
      <c r="L6" s="23" t="s">
        <v>32</v>
      </c>
      <c r="M6" s="23" t="s">
        <v>127</v>
      </c>
      <c r="N6" s="121"/>
      <c r="O6" s="99"/>
    </row>
    <row r="7" spans="1:15" ht="31.5" customHeight="1">
      <c r="A7" s="17"/>
      <c r="B7" s="17"/>
      <c r="C7" s="22"/>
      <c r="D7" s="122"/>
      <c r="E7" s="75" t="s">
        <v>33</v>
      </c>
      <c r="F7" s="55" t="s">
        <v>34</v>
      </c>
      <c r="G7" s="24"/>
      <c r="H7" s="122"/>
      <c r="I7" s="97"/>
      <c r="J7" s="122"/>
      <c r="K7" s="75" t="s">
        <v>33</v>
      </c>
      <c r="L7" s="55" t="s">
        <v>34</v>
      </c>
      <c r="M7" s="24"/>
      <c r="N7" s="122"/>
      <c r="O7" s="100"/>
    </row>
    <row r="8" spans="1:15" s="5" customFormat="1" ht="31.5" customHeight="1">
      <c r="A8" s="14"/>
      <c r="B8" s="14"/>
      <c r="C8" s="26"/>
      <c r="D8" s="21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5" customFormat="1" ht="39" customHeight="1">
      <c r="A9" s="85" t="s">
        <v>156</v>
      </c>
      <c r="B9" s="85"/>
      <c r="C9" s="126"/>
      <c r="D9" s="30">
        <v>65</v>
      </c>
      <c r="E9" s="31">
        <v>9</v>
      </c>
      <c r="F9" s="31">
        <v>0</v>
      </c>
      <c r="G9" s="31">
        <v>0</v>
      </c>
      <c r="H9" s="31">
        <v>16</v>
      </c>
      <c r="I9" s="31">
        <v>40</v>
      </c>
      <c r="J9" s="31">
        <v>4</v>
      </c>
      <c r="K9" s="31">
        <v>0</v>
      </c>
      <c r="L9" s="31">
        <v>0</v>
      </c>
      <c r="M9" s="31">
        <v>0</v>
      </c>
      <c r="N9" s="31">
        <v>2</v>
      </c>
      <c r="O9" s="31">
        <v>2</v>
      </c>
    </row>
    <row r="10" spans="1:15" s="5" customFormat="1" ht="22.5" customHeight="1">
      <c r="A10" s="17"/>
      <c r="B10" s="17"/>
      <c r="C10" s="27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s="5" customFormat="1" ht="39" customHeight="1">
      <c r="A11" s="85" t="s">
        <v>157</v>
      </c>
      <c r="B11" s="85"/>
      <c r="C11" s="126"/>
      <c r="D11" s="30">
        <f>SUM(E11:I11)</f>
        <v>59</v>
      </c>
      <c r="E11" s="31">
        <f>SUM(E13:E31)</f>
        <v>7</v>
      </c>
      <c r="F11" s="31">
        <f aca="true" t="shared" si="0" ref="F11:O11">SUM(F13:F31)</f>
        <v>0</v>
      </c>
      <c r="G11" s="31">
        <f t="shared" si="0"/>
        <v>0</v>
      </c>
      <c r="H11" s="31">
        <f t="shared" si="0"/>
        <v>16</v>
      </c>
      <c r="I11" s="31">
        <f t="shared" si="0"/>
        <v>36</v>
      </c>
      <c r="J11" s="31">
        <f>SUM(K11:O11)</f>
        <v>4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2</v>
      </c>
      <c r="O11" s="31">
        <f t="shared" si="0"/>
        <v>2</v>
      </c>
    </row>
    <row r="12" spans="1:15" s="5" customFormat="1" ht="31.5" customHeight="1">
      <c r="A12" s="33"/>
      <c r="B12" s="33"/>
      <c r="C12" s="34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5" customFormat="1" ht="45" customHeight="1">
      <c r="A13" s="49"/>
      <c r="B13" s="35" t="s">
        <v>128</v>
      </c>
      <c r="C13" s="36"/>
      <c r="D13" s="30">
        <f>SUM(E13:I13)</f>
        <v>21</v>
      </c>
      <c r="E13" s="31">
        <v>2</v>
      </c>
      <c r="F13" s="31">
        <v>0</v>
      </c>
      <c r="G13" s="31">
        <v>0</v>
      </c>
      <c r="H13" s="31">
        <v>4</v>
      </c>
      <c r="I13" s="31">
        <v>15</v>
      </c>
      <c r="J13" s="31">
        <f>SUM(K13:O13)</f>
        <v>4</v>
      </c>
      <c r="K13" s="31">
        <v>0</v>
      </c>
      <c r="L13" s="31">
        <v>0</v>
      </c>
      <c r="M13" s="31">
        <v>0</v>
      </c>
      <c r="N13" s="31">
        <v>2</v>
      </c>
      <c r="O13" s="31">
        <v>2</v>
      </c>
    </row>
    <row r="14" spans="1:15" s="5" customFormat="1" ht="45" customHeight="1">
      <c r="A14" s="50"/>
      <c r="B14" s="37" t="s">
        <v>129</v>
      </c>
      <c r="C14" s="38"/>
      <c r="D14" s="30">
        <f aca="true" t="shared" si="1" ref="D14:D23">SUM(E14:I14)</f>
        <v>5</v>
      </c>
      <c r="E14" s="31">
        <v>0</v>
      </c>
      <c r="F14" s="31">
        <v>0</v>
      </c>
      <c r="G14" s="31">
        <v>0</v>
      </c>
      <c r="H14" s="31">
        <v>1</v>
      </c>
      <c r="I14" s="31">
        <v>4</v>
      </c>
      <c r="J14" s="31">
        <f>SUM(K14:O14)</f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</row>
    <row r="15" spans="1:15" s="5" customFormat="1" ht="45" customHeight="1">
      <c r="A15" s="50"/>
      <c r="B15" s="37" t="s">
        <v>130</v>
      </c>
      <c r="C15" s="38"/>
      <c r="D15" s="30">
        <f t="shared" si="1"/>
        <v>5</v>
      </c>
      <c r="E15" s="31">
        <v>1</v>
      </c>
      <c r="F15" s="31">
        <v>0</v>
      </c>
      <c r="G15" s="31">
        <v>0</v>
      </c>
      <c r="H15" s="31">
        <v>2</v>
      </c>
      <c r="I15" s="31">
        <v>2</v>
      </c>
      <c r="J15" s="31">
        <f aca="true" t="shared" si="2" ref="J15:J23">SUM(K15:O15)</f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</row>
    <row r="16" spans="1:15" s="5" customFormat="1" ht="45" customHeight="1">
      <c r="A16" s="50"/>
      <c r="B16" s="37" t="s">
        <v>131</v>
      </c>
      <c r="C16" s="38"/>
      <c r="D16" s="30">
        <f t="shared" si="1"/>
        <v>5</v>
      </c>
      <c r="E16" s="31">
        <v>1</v>
      </c>
      <c r="F16" s="31">
        <v>0</v>
      </c>
      <c r="G16" s="31">
        <v>0</v>
      </c>
      <c r="H16" s="31">
        <v>1</v>
      </c>
      <c r="I16" s="31">
        <v>3</v>
      </c>
      <c r="J16" s="31">
        <f t="shared" si="2"/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</row>
    <row r="17" spans="1:15" s="5" customFormat="1" ht="45" customHeight="1">
      <c r="A17" s="50"/>
      <c r="B17" s="37" t="s">
        <v>132</v>
      </c>
      <c r="C17" s="38"/>
      <c r="D17" s="30">
        <f t="shared" si="1"/>
        <v>5</v>
      </c>
      <c r="E17" s="31">
        <v>1</v>
      </c>
      <c r="F17" s="31">
        <v>0</v>
      </c>
      <c r="G17" s="31">
        <v>0</v>
      </c>
      <c r="H17" s="31">
        <v>0</v>
      </c>
      <c r="I17" s="31">
        <v>4</v>
      </c>
      <c r="J17" s="31">
        <f t="shared" si="2"/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</row>
    <row r="18" spans="1:15" s="5" customFormat="1" ht="45" customHeight="1">
      <c r="A18" s="50"/>
      <c r="B18" s="37" t="s">
        <v>133</v>
      </c>
      <c r="C18" s="27"/>
      <c r="D18" s="30">
        <f t="shared" si="1"/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f t="shared" si="2"/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</row>
    <row r="19" spans="1:15" s="5" customFormat="1" ht="45" customHeight="1">
      <c r="A19" s="17"/>
      <c r="B19" s="37" t="s">
        <v>134</v>
      </c>
      <c r="C19" s="39"/>
      <c r="D19" s="30">
        <f t="shared" si="1"/>
        <v>2</v>
      </c>
      <c r="E19" s="31">
        <v>0</v>
      </c>
      <c r="F19" s="31">
        <v>0</v>
      </c>
      <c r="G19" s="31">
        <v>0</v>
      </c>
      <c r="H19" s="31">
        <v>0</v>
      </c>
      <c r="I19" s="31">
        <v>2</v>
      </c>
      <c r="J19" s="31">
        <f t="shared" si="2"/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</row>
    <row r="20" spans="1:15" s="5" customFormat="1" ht="45" customHeight="1">
      <c r="A20" s="17"/>
      <c r="B20" s="37" t="s">
        <v>135</v>
      </c>
      <c r="C20" s="39"/>
      <c r="D20" s="30">
        <f t="shared" si="1"/>
        <v>1</v>
      </c>
      <c r="E20" s="31">
        <v>1</v>
      </c>
      <c r="F20" s="31">
        <v>0</v>
      </c>
      <c r="G20" s="31">
        <v>0</v>
      </c>
      <c r="H20" s="31">
        <v>0</v>
      </c>
      <c r="I20" s="31">
        <v>0</v>
      </c>
      <c r="J20" s="31">
        <f t="shared" si="2"/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</row>
    <row r="21" spans="1:15" s="5" customFormat="1" ht="45" customHeight="1">
      <c r="A21" s="17"/>
      <c r="B21" s="37" t="s">
        <v>136</v>
      </c>
      <c r="C21" s="38"/>
      <c r="D21" s="30">
        <f t="shared" si="1"/>
        <v>1</v>
      </c>
      <c r="E21" s="31">
        <v>0</v>
      </c>
      <c r="F21" s="31">
        <v>0</v>
      </c>
      <c r="G21" s="31">
        <v>0</v>
      </c>
      <c r="H21" s="31">
        <v>1</v>
      </c>
      <c r="I21" s="31">
        <v>0</v>
      </c>
      <c r="J21" s="31">
        <f t="shared" si="2"/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</row>
    <row r="22" spans="1:15" s="5" customFormat="1" ht="45" customHeight="1">
      <c r="A22" s="50"/>
      <c r="B22" s="37" t="s">
        <v>137</v>
      </c>
      <c r="C22" s="38"/>
      <c r="D22" s="30">
        <f t="shared" si="1"/>
        <v>1</v>
      </c>
      <c r="E22" s="31">
        <v>0</v>
      </c>
      <c r="F22" s="31">
        <v>0</v>
      </c>
      <c r="G22" s="31">
        <v>0</v>
      </c>
      <c r="H22" s="31">
        <v>0</v>
      </c>
      <c r="I22" s="31">
        <v>1</v>
      </c>
      <c r="J22" s="31">
        <f t="shared" si="2"/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</row>
    <row r="23" spans="1:15" s="5" customFormat="1" ht="45" customHeight="1">
      <c r="A23" s="50"/>
      <c r="B23" s="37" t="s">
        <v>138</v>
      </c>
      <c r="C23" s="38"/>
      <c r="D23" s="30">
        <f t="shared" si="1"/>
        <v>6</v>
      </c>
      <c r="E23" s="31">
        <v>1</v>
      </c>
      <c r="F23" s="31">
        <v>0</v>
      </c>
      <c r="G23" s="31">
        <v>0</v>
      </c>
      <c r="H23" s="31">
        <v>3</v>
      </c>
      <c r="I23" s="31">
        <v>2</v>
      </c>
      <c r="J23" s="31">
        <f t="shared" si="2"/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s="5" customFormat="1" ht="45" customHeight="1">
      <c r="A24" s="50"/>
      <c r="B24" s="37" t="s">
        <v>60</v>
      </c>
      <c r="C24" s="38"/>
      <c r="D24" s="30">
        <f>SUM(E24:I24)</f>
        <v>2</v>
      </c>
      <c r="E24" s="31">
        <v>0</v>
      </c>
      <c r="F24" s="31">
        <v>0</v>
      </c>
      <c r="G24" s="31">
        <v>0</v>
      </c>
      <c r="H24" s="31">
        <v>1</v>
      </c>
      <c r="I24" s="31">
        <v>1</v>
      </c>
      <c r="J24" s="31">
        <f>SUM(K24:O24)</f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</row>
    <row r="25" spans="1:15" s="5" customFormat="1" ht="45" customHeight="1">
      <c r="A25" s="50"/>
      <c r="B25" s="37" t="s">
        <v>61</v>
      </c>
      <c r="C25" s="38"/>
      <c r="D25" s="30">
        <f>SUM(E25:I25)</f>
        <v>2</v>
      </c>
      <c r="E25" s="31">
        <v>0</v>
      </c>
      <c r="F25" s="31">
        <v>0</v>
      </c>
      <c r="G25" s="31">
        <v>0</v>
      </c>
      <c r="H25" s="31">
        <v>1</v>
      </c>
      <c r="I25" s="31">
        <v>1</v>
      </c>
      <c r="J25" s="31">
        <f>SUM(K25:O25)</f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</row>
    <row r="26" spans="1:15" s="5" customFormat="1" ht="45" customHeight="1">
      <c r="A26" s="50"/>
      <c r="B26" s="37" t="s">
        <v>62</v>
      </c>
      <c r="C26" s="38"/>
      <c r="D26" s="30">
        <f>SUM(E26:I26)</f>
        <v>1</v>
      </c>
      <c r="E26" s="31">
        <v>0</v>
      </c>
      <c r="F26" s="31">
        <v>0</v>
      </c>
      <c r="G26" s="31">
        <v>0</v>
      </c>
      <c r="H26" s="31">
        <v>1</v>
      </c>
      <c r="I26" s="31">
        <v>0</v>
      </c>
      <c r="J26" s="31">
        <f>SUM(K26:O26)</f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</row>
    <row r="27" spans="1:15" s="5" customFormat="1" ht="31.5" customHeight="1">
      <c r="A27" s="50"/>
      <c r="B27" s="37"/>
      <c r="C27" s="3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5" customFormat="1" ht="45" customHeight="1">
      <c r="A28" s="15"/>
      <c r="B28" s="35" t="s">
        <v>139</v>
      </c>
      <c r="C28" s="16"/>
      <c r="D28" s="31">
        <f>SUM(E28:I28)</f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f>SUM(K28:O28)</f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</row>
    <row r="29" spans="1:15" s="5" customFormat="1" ht="45" customHeight="1">
      <c r="A29" s="20"/>
      <c r="B29" s="37" t="s">
        <v>140</v>
      </c>
      <c r="C29" s="42"/>
      <c r="D29" s="31">
        <f>SUM(E29:I29)</f>
        <v>1</v>
      </c>
      <c r="E29" s="31">
        <v>0</v>
      </c>
      <c r="F29" s="31">
        <v>0</v>
      </c>
      <c r="G29" s="31">
        <v>0</v>
      </c>
      <c r="H29" s="31">
        <v>0</v>
      </c>
      <c r="I29" s="31">
        <v>1</v>
      </c>
      <c r="J29" s="31">
        <f>SUM(K29:O29)</f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</row>
    <row r="30" spans="1:15" s="5" customFormat="1" ht="45" customHeight="1">
      <c r="A30" s="20"/>
      <c r="B30" s="37" t="s">
        <v>141</v>
      </c>
      <c r="C30" s="42"/>
      <c r="D30" s="31">
        <f>SUM(E30:I30)</f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f>SUM(K30:O30)</f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</row>
    <row r="31" spans="1:15" s="5" customFormat="1" ht="45" customHeight="1">
      <c r="A31" s="18"/>
      <c r="B31" s="43" t="s">
        <v>142</v>
      </c>
      <c r="C31" s="19"/>
      <c r="D31" s="44">
        <f>SUM(E31:I31)</f>
        <v>1</v>
      </c>
      <c r="E31" s="45">
        <v>0</v>
      </c>
      <c r="F31" s="45">
        <v>0</v>
      </c>
      <c r="G31" s="45">
        <v>0</v>
      </c>
      <c r="H31" s="45">
        <v>1</v>
      </c>
      <c r="I31" s="45">
        <v>0</v>
      </c>
      <c r="J31" s="45">
        <f>SUM(K31:O31)</f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</row>
  </sheetData>
  <sheetProtection/>
  <mergeCells count="13">
    <mergeCell ref="A9:C9"/>
    <mergeCell ref="J4:J7"/>
    <mergeCell ref="I4:I7"/>
    <mergeCell ref="D3:I3"/>
    <mergeCell ref="J3:O3"/>
    <mergeCell ref="O4:O7"/>
    <mergeCell ref="N5:N7"/>
    <mergeCell ref="E4:H4"/>
    <mergeCell ref="A11:C11"/>
    <mergeCell ref="D4:D7"/>
    <mergeCell ref="H5:H7"/>
    <mergeCell ref="K4:N4"/>
    <mergeCell ref="A5:C5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5" r:id="rId1"/>
  <ignoredErrors>
    <ignoredError sqref="J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60" zoomScaleNormal="60" zoomScalePageLayoutView="56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9" width="18" style="1" customWidth="1"/>
    <col min="10" max="16384" width="8.83203125" style="1" customWidth="1"/>
  </cols>
  <sheetData>
    <row r="1" s="4" customFormat="1" ht="31.5" customHeight="1">
      <c r="B1" s="12" t="s">
        <v>71</v>
      </c>
    </row>
    <row r="2" spans="2:9" ht="31.5" customHeight="1">
      <c r="B2" s="3"/>
      <c r="C2" s="3"/>
      <c r="D2" s="3"/>
      <c r="E2" s="3"/>
      <c r="F2" s="3"/>
      <c r="G2" s="3"/>
      <c r="H2" s="3"/>
      <c r="I2" s="3"/>
    </row>
    <row r="3" spans="1:9" ht="31.5" customHeight="1">
      <c r="A3" s="14"/>
      <c r="B3" s="14"/>
      <c r="C3" s="14"/>
      <c r="D3" s="87" t="s">
        <v>40</v>
      </c>
      <c r="E3" s="88"/>
      <c r="F3" s="88"/>
      <c r="G3" s="88"/>
      <c r="H3" s="87" t="s">
        <v>48</v>
      </c>
      <c r="I3" s="88"/>
    </row>
    <row r="4" spans="1:9" ht="31.5" customHeight="1">
      <c r="A4" s="17"/>
      <c r="B4" s="17" t="s">
        <v>0</v>
      </c>
      <c r="C4" s="17"/>
      <c r="D4" s="90"/>
      <c r="E4" s="91"/>
      <c r="F4" s="91"/>
      <c r="G4" s="91"/>
      <c r="H4" s="93"/>
      <c r="I4" s="94"/>
    </row>
    <row r="5" spans="1:9" ht="31.5" customHeight="1">
      <c r="A5" s="101" t="s">
        <v>2</v>
      </c>
      <c r="B5" s="101"/>
      <c r="C5" s="101"/>
      <c r="D5" s="130" t="s">
        <v>149</v>
      </c>
      <c r="E5" s="79" t="s">
        <v>144</v>
      </c>
      <c r="F5" s="21"/>
      <c r="G5" s="133" t="s">
        <v>147</v>
      </c>
      <c r="H5" s="130" t="s">
        <v>149</v>
      </c>
      <c r="I5" s="81" t="s">
        <v>144</v>
      </c>
    </row>
    <row r="6" spans="1:9" ht="31.5" customHeight="1">
      <c r="A6" s="17"/>
      <c r="B6" s="17"/>
      <c r="C6" s="17"/>
      <c r="D6" s="131"/>
      <c r="E6" s="79" t="s">
        <v>145</v>
      </c>
      <c r="F6" s="23" t="s">
        <v>148</v>
      </c>
      <c r="G6" s="121"/>
      <c r="H6" s="131"/>
      <c r="I6" s="81" t="s">
        <v>145</v>
      </c>
    </row>
    <row r="7" spans="1:9" ht="31.5" customHeight="1">
      <c r="A7" s="17"/>
      <c r="B7" s="17"/>
      <c r="C7" s="17"/>
      <c r="D7" s="132"/>
      <c r="E7" s="80" t="s">
        <v>146</v>
      </c>
      <c r="F7" s="24"/>
      <c r="G7" s="122"/>
      <c r="H7" s="132"/>
      <c r="I7" s="82" t="s">
        <v>146</v>
      </c>
    </row>
    <row r="8" spans="1:9" s="5" customFormat="1" ht="31.5" customHeight="1">
      <c r="A8" s="14"/>
      <c r="B8" s="14"/>
      <c r="C8" s="76"/>
      <c r="D8" s="68"/>
      <c r="E8" s="17"/>
      <c r="F8" s="17"/>
      <c r="G8" s="17"/>
      <c r="H8" s="17"/>
      <c r="I8" s="17"/>
    </row>
    <row r="9" spans="1:9" s="5" customFormat="1" ht="30" customHeight="1">
      <c r="A9" s="85" t="s">
        <v>156</v>
      </c>
      <c r="B9" s="85"/>
      <c r="C9" s="126"/>
      <c r="D9" s="77">
        <v>8</v>
      </c>
      <c r="E9" s="31">
        <v>1</v>
      </c>
      <c r="F9" s="31">
        <v>0</v>
      </c>
      <c r="G9" s="31">
        <v>0</v>
      </c>
      <c r="H9" s="31">
        <v>40</v>
      </c>
      <c r="I9" s="31">
        <v>2</v>
      </c>
    </row>
    <row r="10" spans="1:9" s="5" customFormat="1" ht="22.5" customHeight="1">
      <c r="A10" s="17"/>
      <c r="B10" s="17"/>
      <c r="C10" s="27"/>
      <c r="D10" s="77"/>
      <c r="E10" s="31"/>
      <c r="F10" s="31"/>
      <c r="G10" s="31"/>
      <c r="H10" s="31"/>
      <c r="I10" s="31"/>
    </row>
    <row r="11" spans="1:9" s="5" customFormat="1" ht="39" customHeight="1">
      <c r="A11" s="85" t="s">
        <v>157</v>
      </c>
      <c r="B11" s="85"/>
      <c r="C11" s="126"/>
      <c r="D11" s="77">
        <f aca="true" t="shared" si="0" ref="D11:I11">SUM(D13:D31)</f>
        <v>11</v>
      </c>
      <c r="E11" s="31">
        <f t="shared" si="0"/>
        <v>0</v>
      </c>
      <c r="F11" s="31">
        <f t="shared" si="0"/>
        <v>0</v>
      </c>
      <c r="G11" s="31">
        <f t="shared" si="0"/>
        <v>0</v>
      </c>
      <c r="H11" s="31">
        <f t="shared" si="0"/>
        <v>35</v>
      </c>
      <c r="I11" s="31">
        <f t="shared" si="0"/>
        <v>2</v>
      </c>
    </row>
    <row r="12" spans="1:9" s="5" customFormat="1" ht="31.5" customHeight="1">
      <c r="A12" s="33"/>
      <c r="B12" s="33"/>
      <c r="C12" s="33"/>
      <c r="D12" s="77"/>
      <c r="E12" s="31"/>
      <c r="F12" s="31"/>
      <c r="G12" s="31"/>
      <c r="H12" s="31"/>
      <c r="I12" s="31"/>
    </row>
    <row r="13" spans="1:9" s="5" customFormat="1" ht="45" customHeight="1">
      <c r="A13" s="49"/>
      <c r="B13" s="35" t="s">
        <v>49</v>
      </c>
      <c r="C13" s="49"/>
      <c r="D13" s="77">
        <v>3</v>
      </c>
      <c r="E13" s="31">
        <v>0</v>
      </c>
      <c r="F13" s="31">
        <v>0</v>
      </c>
      <c r="G13" s="31">
        <v>0</v>
      </c>
      <c r="H13" s="31">
        <v>14</v>
      </c>
      <c r="I13" s="31">
        <v>2</v>
      </c>
    </row>
    <row r="14" spans="1:9" s="5" customFormat="1" ht="45" customHeight="1">
      <c r="A14" s="50"/>
      <c r="B14" s="37" t="s">
        <v>50</v>
      </c>
      <c r="C14" s="50"/>
      <c r="D14" s="77">
        <v>2</v>
      </c>
      <c r="E14" s="31">
        <v>0</v>
      </c>
      <c r="F14" s="31">
        <v>0</v>
      </c>
      <c r="G14" s="31">
        <v>0</v>
      </c>
      <c r="H14" s="31">
        <v>4</v>
      </c>
      <c r="I14" s="31">
        <v>0</v>
      </c>
    </row>
    <row r="15" spans="1:9" s="5" customFormat="1" ht="45" customHeight="1">
      <c r="A15" s="50"/>
      <c r="B15" s="37" t="s">
        <v>51</v>
      </c>
      <c r="C15" s="50"/>
      <c r="D15" s="77">
        <v>2</v>
      </c>
      <c r="E15" s="31">
        <v>0</v>
      </c>
      <c r="F15" s="31">
        <v>0</v>
      </c>
      <c r="G15" s="31">
        <v>0</v>
      </c>
      <c r="H15" s="31">
        <v>2</v>
      </c>
      <c r="I15" s="31">
        <v>0</v>
      </c>
    </row>
    <row r="16" spans="1:9" s="5" customFormat="1" ht="45" customHeight="1">
      <c r="A16" s="50"/>
      <c r="B16" s="37" t="s">
        <v>52</v>
      </c>
      <c r="C16" s="50"/>
      <c r="D16" s="77">
        <v>1</v>
      </c>
      <c r="E16" s="31">
        <v>0</v>
      </c>
      <c r="F16" s="31">
        <v>0</v>
      </c>
      <c r="G16" s="31">
        <v>0</v>
      </c>
      <c r="H16" s="31">
        <v>3</v>
      </c>
      <c r="I16" s="31">
        <v>0</v>
      </c>
    </row>
    <row r="17" spans="1:9" s="5" customFormat="1" ht="45" customHeight="1">
      <c r="A17" s="50"/>
      <c r="B17" s="37" t="s">
        <v>53</v>
      </c>
      <c r="C17" s="50"/>
      <c r="D17" s="77">
        <v>0</v>
      </c>
      <c r="E17" s="31">
        <v>0</v>
      </c>
      <c r="F17" s="31">
        <v>0</v>
      </c>
      <c r="G17" s="31">
        <v>0</v>
      </c>
      <c r="H17" s="31">
        <v>4</v>
      </c>
      <c r="I17" s="31">
        <v>0</v>
      </c>
    </row>
    <row r="18" spans="1:9" s="5" customFormat="1" ht="45" customHeight="1">
      <c r="A18" s="50"/>
      <c r="B18" s="37" t="s">
        <v>54</v>
      </c>
      <c r="C18" s="17"/>
      <c r="D18" s="77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1:9" s="5" customFormat="1" ht="45" customHeight="1">
      <c r="A19" s="17"/>
      <c r="B19" s="37" t="s">
        <v>55</v>
      </c>
      <c r="C19" s="37"/>
      <c r="D19" s="77">
        <v>0</v>
      </c>
      <c r="E19" s="31">
        <v>0</v>
      </c>
      <c r="F19" s="31">
        <v>0</v>
      </c>
      <c r="G19" s="31">
        <v>0</v>
      </c>
      <c r="H19" s="31">
        <v>2</v>
      </c>
      <c r="I19" s="31">
        <v>0</v>
      </c>
    </row>
    <row r="20" spans="1:9" s="5" customFormat="1" ht="45" customHeight="1">
      <c r="A20" s="17"/>
      <c r="B20" s="37" t="s">
        <v>56</v>
      </c>
      <c r="C20" s="37"/>
      <c r="D20" s="77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</row>
    <row r="21" spans="1:9" s="5" customFormat="1" ht="45" customHeight="1">
      <c r="A21" s="17"/>
      <c r="B21" s="37" t="s">
        <v>57</v>
      </c>
      <c r="C21" s="50"/>
      <c r="D21" s="77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2" spans="1:9" s="5" customFormat="1" ht="45" customHeight="1">
      <c r="A22" s="50"/>
      <c r="B22" s="37" t="s">
        <v>58</v>
      </c>
      <c r="C22" s="50"/>
      <c r="D22" s="77">
        <v>0</v>
      </c>
      <c r="E22" s="31">
        <v>0</v>
      </c>
      <c r="F22" s="31">
        <v>0</v>
      </c>
      <c r="G22" s="31">
        <v>0</v>
      </c>
      <c r="H22" s="31">
        <v>1</v>
      </c>
      <c r="I22" s="31">
        <v>0</v>
      </c>
    </row>
    <row r="23" spans="1:9" s="5" customFormat="1" ht="45" customHeight="1">
      <c r="A23" s="50"/>
      <c r="B23" s="37" t="s">
        <v>59</v>
      </c>
      <c r="C23" s="50"/>
      <c r="D23" s="77">
        <v>1</v>
      </c>
      <c r="E23" s="31">
        <v>0</v>
      </c>
      <c r="F23" s="31">
        <v>0</v>
      </c>
      <c r="G23" s="31">
        <v>0</v>
      </c>
      <c r="H23" s="31">
        <v>2</v>
      </c>
      <c r="I23" s="31">
        <v>0</v>
      </c>
    </row>
    <row r="24" spans="1:9" s="5" customFormat="1" ht="45" customHeight="1">
      <c r="A24" s="50"/>
      <c r="B24" s="37" t="s">
        <v>60</v>
      </c>
      <c r="C24" s="50"/>
      <c r="D24" s="77">
        <v>0</v>
      </c>
      <c r="E24" s="31">
        <v>0</v>
      </c>
      <c r="F24" s="31">
        <v>0</v>
      </c>
      <c r="G24" s="31">
        <v>0</v>
      </c>
      <c r="H24" s="31">
        <v>1</v>
      </c>
      <c r="I24" s="31">
        <v>0</v>
      </c>
    </row>
    <row r="25" spans="1:9" s="5" customFormat="1" ht="45" customHeight="1">
      <c r="A25" s="50"/>
      <c r="B25" s="37" t="s">
        <v>61</v>
      </c>
      <c r="C25" s="50"/>
      <c r="D25" s="77">
        <v>0</v>
      </c>
      <c r="E25" s="31">
        <v>0</v>
      </c>
      <c r="F25" s="31">
        <v>0</v>
      </c>
      <c r="G25" s="31">
        <v>0</v>
      </c>
      <c r="H25" s="31">
        <v>1</v>
      </c>
      <c r="I25" s="31">
        <v>0</v>
      </c>
    </row>
    <row r="26" spans="1:9" s="5" customFormat="1" ht="45" customHeight="1">
      <c r="A26" s="50"/>
      <c r="B26" s="37" t="s">
        <v>62</v>
      </c>
      <c r="C26" s="50"/>
      <c r="D26" s="77">
        <v>1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</row>
    <row r="27" spans="1:9" s="5" customFormat="1" ht="31.5" customHeight="1">
      <c r="A27" s="50"/>
      <c r="B27" s="37"/>
      <c r="C27" s="50"/>
      <c r="D27" s="77"/>
      <c r="E27" s="31"/>
      <c r="F27" s="31"/>
      <c r="G27" s="31"/>
      <c r="H27" s="31"/>
      <c r="I27" s="31"/>
    </row>
    <row r="28" spans="1:9" s="5" customFormat="1" ht="45" customHeight="1">
      <c r="A28" s="15"/>
      <c r="B28" s="35" t="s">
        <v>63</v>
      </c>
      <c r="C28" s="16"/>
      <c r="D28" s="77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</row>
    <row r="29" spans="1:9" s="5" customFormat="1" ht="45" customHeight="1">
      <c r="A29" s="20"/>
      <c r="B29" s="37" t="s">
        <v>64</v>
      </c>
      <c r="C29" s="20"/>
      <c r="D29" s="77">
        <v>0</v>
      </c>
      <c r="E29" s="31">
        <v>0</v>
      </c>
      <c r="F29" s="31">
        <v>0</v>
      </c>
      <c r="G29" s="31">
        <v>0</v>
      </c>
      <c r="H29" s="31">
        <v>1</v>
      </c>
      <c r="I29" s="31">
        <v>0</v>
      </c>
    </row>
    <row r="30" spans="1:9" s="5" customFormat="1" ht="45" customHeight="1">
      <c r="A30" s="20"/>
      <c r="B30" s="37" t="s">
        <v>65</v>
      </c>
      <c r="C30" s="20"/>
      <c r="D30" s="77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</row>
    <row r="31" spans="1:9" s="5" customFormat="1" ht="45" customHeight="1">
      <c r="A31" s="18"/>
      <c r="B31" s="43" t="s">
        <v>66</v>
      </c>
      <c r="C31" s="18"/>
      <c r="D31" s="78">
        <v>1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</row>
  </sheetData>
  <sheetProtection/>
  <mergeCells count="8">
    <mergeCell ref="D3:G4"/>
    <mergeCell ref="H3:I4"/>
    <mergeCell ref="H5:H7"/>
    <mergeCell ref="A9:C9"/>
    <mergeCell ref="A11:C11"/>
    <mergeCell ref="A5:C5"/>
    <mergeCell ref="D5:D7"/>
    <mergeCell ref="G5:G7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2012-02-02T23:50:49Z</cp:lastPrinted>
  <dcterms:created xsi:type="dcterms:W3CDTF">1998-03-25T04:33:03Z</dcterms:created>
  <dcterms:modified xsi:type="dcterms:W3CDTF">2012-02-02T23:50:54Z</dcterms:modified>
  <cp:category/>
  <cp:version/>
  <cp:contentType/>
  <cp:contentStatus/>
</cp:coreProperties>
</file>