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2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'8-1'!$A$1:$M$54</definedName>
    <definedName name="_xlnm.Print_Area" localSheetId="1">'8-2'!$A$1:$Y$57</definedName>
    <definedName name="_xlnm.Print_Area" localSheetId="2">'8-3'!$A$1:$W$56</definedName>
    <definedName name="_xlnm.Print_Area" localSheetId="3">'8-4'!$A$1:$AA$54</definedName>
    <definedName name="_xlnm.Print_Area" localSheetId="4">'8-5'!$A$1:$AA$54</definedName>
    <definedName name="_xlnm.Print_Area" localSheetId="5">'8-6'!$A$1:$AK$56</definedName>
    <definedName name="_xlnm.Print_Area" localSheetId="6">'8-7'!$A$1:$AA$55</definedName>
    <definedName name="_xlnm.Print_Area" localSheetId="7">'8-8'!$A$1:$U$55</definedName>
  </definedNames>
  <calcPr fullCalcOnLoad="1"/>
</workbook>
</file>

<file path=xl/sharedStrings.xml><?xml version="1.0" encoding="utf-8"?>
<sst xmlns="http://schemas.openxmlformats.org/spreadsheetml/2006/main" count="1066" uniqueCount="230">
  <si>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</si>
  <si>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</si>
  <si>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</si>
  <si>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</si>
  <si>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</si>
  <si>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</si>
  <si>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</si>
  <si>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</si>
  <si>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</si>
  <si>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</si>
  <si>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</si>
  <si>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</si>
  <si>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</si>
  <si>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</si>
  <si>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</si>
  <si>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</si>
  <si>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</si>
  <si>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</si>
  <si>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</si>
  <si>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</si>
  <si>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</si>
  <si>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</si>
  <si>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</si>
  <si>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</si>
  <si>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</si>
  <si>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</si>
  <si>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</si>
  <si>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</si>
  <si>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</si>
  <si>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</si>
  <si>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</si>
  <si>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</si>
  <si>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</si>
  <si>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</si>
  <si>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</si>
  <si>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</si>
  <si>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</si>
  <si>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</si>
  <si>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</si>
  <si>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</si>
  <si>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</si>
  <si>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</si>
  <si>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</si>
  <si>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</si>
  <si>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</si>
  <si>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</si>
  <si>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</si>
  <si>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</si>
  <si>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</si>
  <si>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</si>
  <si>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</si>
  <si>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</si>
  <si>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</si>
  <si>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</si>
  <si>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</si>
  <si>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</si>
  <si>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</si>
  <si>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</si>
  <si>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</si>
  <si>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</si>
  <si>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</si>
  <si>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</si>
  <si>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</si>
  <si>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</si>
  <si>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</si>
  <si>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</si>
  <si>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</si>
  <si>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</si>
  <si>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</si>
  <si>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</si>
  <si>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</si>
  <si>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</si>
  <si>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</si>
  <si>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</si>
  <si>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</si>
  <si>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</si>
  <si>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</si>
  <si>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</si>
  <si>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</si>
  <si>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</si>
  <si>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</si>
  <si>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</si>
  <si>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</si>
  <si>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</si>
  <si>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</si>
  <si>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</si>
  <si>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</si>
  <si>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</si>
  <si>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</si>
  <si>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</si>
  <si>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</si>
  <si>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</si>
  <si>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</si>
  <si>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</si>
  <si>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</si>
  <si>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</si>
  <si>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</si>
  <si>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</si>
  <si>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</si>
  <si>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</si>
  <si>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</si>
  <si>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</si>
  <si>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</si>
  <si>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</si>
  <si>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</si>
  <si>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</si>
  <si>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</si>
  <si>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</si>
  <si>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</si>
  <si>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</si>
  <si>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</si>
  <si>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</si>
  <si>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</si>
  <si>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</si>
  <si>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</si>
  <si>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</si>
  <si>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</si>
  <si>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</si>
  <si>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</si>
  <si>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</si>
  <si>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</si>
  <si>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</si>
  <si>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</si>
  <si>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</si>
  <si>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</si>
  <si>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</si>
  <si>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</si>
  <si>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</si>
  <si>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</si>
  <si>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</si>
  <si>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</si>
  <si>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</si>
  <si>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</si>
  <si>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</si>
  <si>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</si>
  <si>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</si>
  <si>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</si>
  <si>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</si>
  <si>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</si>
  <si>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</si>
  <si>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</si>
  <si>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</si>
  <si>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</si>
  <si>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</si>
  <si>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</si>
  <si>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</si>
  <si>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</si>
  <si>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</si>
  <si>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薬局数</t>
  </si>
  <si>
    <t>（再）精神病床</t>
  </si>
  <si>
    <t>許可病床
100対</t>
  </si>
  <si>
    <t>１表（８－７）</t>
  </si>
  <si>
    <t>（再）薬局・医療
　施設の従事者数</t>
  </si>
  <si>
    <t>１表（８－８）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</si>
  <si>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</si>
  <si>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</si>
  <si>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</si>
  <si>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</si>
  <si>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</si>
  <si>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</si>
  <si>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</si>
  <si>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</si>
  <si>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</si>
  <si>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</si>
  <si>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</si>
  <si>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</si>
  <si>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</si>
  <si>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</si>
  <si>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                     第１表　都道府県別諸指</t>
  </si>
  <si>
    <t xml:space="preserve">         　          　  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</si>
  <si>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</si>
  <si>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</si>
  <si>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</si>
  <si>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</si>
  <si>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死産率、自然死産率、人工死産率は出産（出生＋死産）千対。</t>
  </si>
  <si>
    <t>周産期死亡率、妊娠22週以後の死産率は出産（出生＋妊娠満22週以後の死産）千対。</t>
  </si>
  <si>
    <t>愛媛</t>
  </si>
  <si>
    <t>妊娠満22週
以後の死産率</t>
  </si>
  <si>
    <t>「（再）子宮の悪性新生物」の死亡率は女子人口10万対の率である。</t>
  </si>
  <si>
    <t>全国には住所が外国・不詳を含む。</t>
  </si>
  <si>
    <t>その他の一般病院</t>
  </si>
  <si>
    <t>総　　数</t>
  </si>
  <si>
    <r>
      <t>病院の1日平均
外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来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</si>
  <si>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第１表　都道府県別諸指　</t>
  </si>
  <si>
    <t>(再)療養病床</t>
  </si>
  <si>
    <t>(再)一般病床</t>
  </si>
  <si>
    <t>病　　　床　　　利　　　用　　　率</t>
  </si>
  <si>
    <t>病　院
(総数)</t>
  </si>
  <si>
    <t>病　床　利　用　率</t>
  </si>
  <si>
    <t>一　般　病　院</t>
  </si>
  <si>
    <t>一　　般　　病　　院</t>
  </si>
  <si>
    <t>療養病床及び
一般病床のみ
の病院</t>
  </si>
  <si>
    <t>（再）感染症
　　　病　床</t>
  </si>
  <si>
    <t>(再)結核病床</t>
  </si>
  <si>
    <t xml:space="preserve"> 標にみる大分県の位置</t>
  </si>
  <si>
    <t xml:space="preserve"> 標にみる大分県の位置</t>
  </si>
  <si>
    <t>　標にみる大分県の位置</t>
  </si>
  <si>
    <t xml:space="preserve"> 標にみる大分県の位置</t>
  </si>
  <si>
    <t xml:space="preserve">       　           　　    第１表　都道府県別諸指</t>
  </si>
  <si>
    <t xml:space="preserve">          　              第１表　都道府県別諸指</t>
  </si>
  <si>
    <t>平成17年</t>
  </si>
  <si>
    <t>　　　第１表　都道府県別諸指</t>
  </si>
  <si>
    <t>結核登録率、結核有病率及び結核り患率は非定型抗酸菌症を除いたものである｡</t>
  </si>
  <si>
    <t>（再）精神科病院数</t>
  </si>
  <si>
    <t>精神科病院</t>
  </si>
  <si>
    <t>結核療養所</t>
  </si>
  <si>
    <t>(再)医療施設
  従事医師数</t>
  </si>
  <si>
    <t>(再)医療施設
　　従事歯科
　　医師数　</t>
  </si>
  <si>
    <t>－</t>
  </si>
  <si>
    <t>平成21年</t>
  </si>
  <si>
    <t>医師数
（平成20年）</t>
  </si>
  <si>
    <t>歯科医師数
（平成20年）</t>
  </si>
  <si>
    <t>薬剤師数
（平成20年）</t>
  </si>
  <si>
    <t>就業保健師数
（平成20年）</t>
  </si>
  <si>
    <t>就業助産師数
（平成20年）</t>
  </si>
  <si>
    <t>就業看護師数
（平成20年）</t>
  </si>
  <si>
    <t>就業准看護師数
（平成20年）</t>
  </si>
  <si>
    <t>年末結核登録率
（平成21年12月31日）</t>
  </si>
  <si>
    <t>結核り患率
（平成21年12月31日）</t>
  </si>
  <si>
    <t>年末結核有病率
（平成21年12月31日）</t>
  </si>
  <si>
    <t>水道普及率
（22年3月31日）</t>
  </si>
  <si>
    <t>温泉（平成22年3月）</t>
  </si>
  <si>
    <t>就業歯科
衛生士数
（平成20年）</t>
  </si>
  <si>
    <t>就業歯科
技工士数
（平成20年）</t>
  </si>
  <si>
    <t>就業あん摩
マッサージ
指圧士数
（平成20年）</t>
  </si>
  <si>
    <t>就業はり師数
（平成20年）</t>
  </si>
  <si>
    <t>就業きゅう師数
（平成20年）</t>
  </si>
  <si>
    <t>就業柔道
整復師数
（平成20年）</t>
  </si>
  <si>
    <t>-</t>
  </si>
  <si>
    <t>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</si>
</sst>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  <numFmt numFmtId="199" formatCode="##\ ##0.0;&quot;△&quot;##\ ##0.0;&quot;-&quot;;@"/>
    <numFmt numFmtId="200" formatCode="###\ ##0.0;&quot;△&quot;###\ ##0.0;&quot;-&quot;;@"/>
    <numFmt numFmtId="201" formatCode="####\ ##0.0;&quot;△&quot;####\ ##0.0;&quot;-&quot;;@"/>
    <numFmt numFmtId="202" formatCode="#####\ ##0.0;&quot;△&quot;#####\ ##0.0;&quot;-&quot;;@"/>
    <numFmt numFmtId="203" formatCode="0.00_ "/>
    <numFmt numFmtId="204" formatCode="#\ ##0.0;&quot;△&quot;#\ ##0.0;@"/>
    <numFmt numFmtId="205" formatCode="#,##0_);[Red]\(#,##0\)"/>
    <numFmt numFmtId="206" formatCode="#,##0.0"/>
    <numFmt numFmtId="207" formatCode="#,##0.00_);[Red]\(#,##0.00\)"/>
    <numFmt numFmtId="208" formatCode="&quot;¥&quot;#,##0_);[Red]\(&quot;¥&quot;#,##0\)"/>
    <numFmt numFmtId="209" formatCode="#,##0.0;[Red]\-#,##0.0"/>
    <numFmt numFmtId="210" formatCode="0_);[Red]\(0\)"/>
    <numFmt numFmtId="211" formatCode="0_ "/>
    <numFmt numFmtId="212" formatCode="#,##0_ "/>
    <numFmt numFmtId="213" formatCode="#,##0_ ;[Red]\-#,##0\ "/>
  </numFmts>
  <fonts count="5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b/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  <font>
      <b/>
      <sz val="9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" fillId="0" borderId="0">
      <alignment vertical="center"/>
      <protection/>
    </xf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101" applyAlignment="1">
      <alignment horizontal="center" vertical="center"/>
      <protection/>
    </xf>
    <xf numFmtId="0" fontId="3" fillId="0" borderId="0" xfId="101" applyAlignment="1">
      <alignment vertical="center"/>
      <protection/>
    </xf>
    <xf numFmtId="0" fontId="3" fillId="0" borderId="10" xfId="101" applyBorder="1" applyAlignment="1">
      <alignment vertical="center"/>
      <protection/>
    </xf>
    <xf numFmtId="0" fontId="3" fillId="0" borderId="0" xfId="101" applyFont="1" applyAlignment="1">
      <alignment vertical="center"/>
      <protection/>
    </xf>
    <xf numFmtId="0" fontId="3" fillId="0" borderId="0" xfId="101" applyFont="1" applyAlignment="1">
      <alignment horizontal="center" vertical="center"/>
      <protection/>
    </xf>
    <xf numFmtId="58" fontId="5" fillId="0" borderId="10" xfId="101" applyNumberFormat="1" applyFont="1" applyBorder="1" applyAlignment="1">
      <alignment horizontal="right" vertical="center"/>
      <protection/>
    </xf>
    <xf numFmtId="0" fontId="3" fillId="0" borderId="0" xfId="101" applyBorder="1" applyAlignment="1">
      <alignment vertical="center"/>
      <protection/>
    </xf>
    <xf numFmtId="0" fontId="1" fillId="0" borderId="0" xfId="101" applyFont="1" applyAlignment="1">
      <alignment horizontal="left" vertical="center"/>
      <protection/>
    </xf>
    <xf numFmtId="0" fontId="7" fillId="0" borderId="11" xfId="101" applyFont="1" applyBorder="1" applyAlignment="1">
      <alignment horizontal="center" vertical="center"/>
      <protection/>
    </xf>
    <xf numFmtId="0" fontId="7" fillId="0" borderId="12" xfId="101" applyFont="1" applyBorder="1" applyAlignment="1">
      <alignment horizontal="center" vertical="center" textRotation="255"/>
      <protection/>
    </xf>
    <xf numFmtId="0" fontId="7" fillId="0" borderId="12" xfId="101" applyFont="1" applyBorder="1" applyAlignment="1">
      <alignment horizontal="center" vertical="center"/>
      <protection/>
    </xf>
    <xf numFmtId="0" fontId="9" fillId="0" borderId="0" xfId="101" applyFont="1" applyAlignment="1">
      <alignment horizontal="distributed" vertical="center"/>
      <protection/>
    </xf>
    <xf numFmtId="0" fontId="7" fillId="0" borderId="0" xfId="101" applyFont="1" applyAlignment="1">
      <alignment horizontal="distributed" vertical="center"/>
      <protection/>
    </xf>
    <xf numFmtId="0" fontId="9" fillId="0" borderId="13" xfId="101" applyFont="1" applyBorder="1" applyAlignment="1">
      <alignment horizontal="distributed" vertical="center"/>
      <protection/>
    </xf>
    <xf numFmtId="0" fontId="7" fillId="0" borderId="14" xfId="101" applyFont="1" applyBorder="1" applyAlignment="1">
      <alignment horizontal="distributed" vertical="center"/>
      <protection/>
    </xf>
    <xf numFmtId="0" fontId="9" fillId="0" borderId="14" xfId="101" applyFont="1" applyBorder="1" applyAlignment="1">
      <alignment horizontal="distributed" vertical="center"/>
      <protection/>
    </xf>
    <xf numFmtId="0" fontId="3" fillId="0" borderId="0" xfId="101" applyFont="1" applyAlignment="1">
      <alignment horizontal="left" vertical="center"/>
      <protection/>
    </xf>
    <xf numFmtId="0" fontId="7" fillId="0" borderId="0" xfId="101" applyFont="1" applyBorder="1" applyAlignment="1">
      <alignment horizontal="center" vertical="center"/>
      <protection/>
    </xf>
    <xf numFmtId="0" fontId="3" fillId="0" borderId="0" xfId="101" applyFont="1" applyBorder="1" applyAlignment="1">
      <alignment vertical="center"/>
      <protection/>
    </xf>
    <xf numFmtId="0" fontId="7" fillId="0" borderId="15" xfId="101" applyFont="1" applyBorder="1" applyAlignment="1">
      <alignment horizontal="center" vertical="center" textRotation="255"/>
      <protection/>
    </xf>
    <xf numFmtId="58" fontId="3" fillId="0" borderId="10" xfId="101" applyNumberFormat="1" applyFont="1" applyBorder="1" applyAlignment="1">
      <alignment horizontal="right" vertical="center"/>
      <protection/>
    </xf>
    <xf numFmtId="0" fontId="11" fillId="0" borderId="0" xfId="101" applyFont="1" applyAlignment="1">
      <alignment horizontal="center" vertical="center"/>
      <protection/>
    </xf>
    <xf numFmtId="0" fontId="7" fillId="0" borderId="16" xfId="101" applyFont="1" applyBorder="1" applyAlignment="1">
      <alignment horizontal="distributed" vertical="center"/>
      <protection/>
    </xf>
    <xf numFmtId="0" fontId="7" fillId="0" borderId="11" xfId="101" applyFont="1" applyBorder="1" applyAlignment="1">
      <alignment horizontal="distributed" vertical="center"/>
      <protection/>
    </xf>
    <xf numFmtId="0" fontId="7" fillId="0" borderId="17" xfId="101" applyFont="1" applyBorder="1" applyAlignment="1">
      <alignment horizontal="center" vertical="center"/>
      <protection/>
    </xf>
    <xf numFmtId="0" fontId="12" fillId="0" borderId="0" xfId="101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101" applyFont="1" applyAlignment="1">
      <alignment horizontal="left" vertical="center"/>
      <protection/>
    </xf>
    <xf numFmtId="0" fontId="3" fillId="0" borderId="10" xfId="101" applyFont="1" applyBorder="1" applyAlignment="1">
      <alignment vertical="center"/>
      <protection/>
    </xf>
    <xf numFmtId="0" fontId="7" fillId="0" borderId="0" xfId="101" applyFont="1" applyAlignment="1">
      <alignment horizontal="distributed"/>
      <protection/>
    </xf>
    <xf numFmtId="0" fontId="7" fillId="0" borderId="14" xfId="101" applyFont="1" applyBorder="1" applyAlignment="1">
      <alignment horizontal="distributed"/>
      <protection/>
    </xf>
    <xf numFmtId="0" fontId="3" fillId="0" borderId="0" xfId="0" applyFont="1" applyAlignment="1">
      <alignment/>
    </xf>
    <xf numFmtId="196" fontId="9" fillId="0" borderId="18" xfId="101" applyNumberFormat="1" applyFont="1" applyFill="1" applyBorder="1" applyAlignment="1">
      <alignment horizontal="right" vertical="center"/>
      <protection/>
    </xf>
    <xf numFmtId="195" fontId="9" fillId="0" borderId="18" xfId="101" applyNumberFormat="1" applyFont="1" applyFill="1" applyBorder="1" applyAlignment="1">
      <alignment horizontal="right" vertical="center"/>
      <protection/>
    </xf>
    <xf numFmtId="196" fontId="7" fillId="0" borderId="0" xfId="101" applyNumberFormat="1" applyFont="1" applyFill="1" applyBorder="1" applyAlignment="1">
      <alignment horizontal="right"/>
      <protection/>
    </xf>
    <xf numFmtId="196" fontId="7" fillId="0" borderId="0" xfId="101" applyNumberFormat="1" applyFont="1" applyFill="1" applyBorder="1" applyAlignment="1">
      <alignment horizontal="right" vertical="center"/>
      <protection/>
    </xf>
    <xf numFmtId="196" fontId="9" fillId="0" borderId="0" xfId="101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101" applyFill="1" applyBorder="1" applyAlignment="1">
      <alignment vertical="center"/>
      <protection/>
    </xf>
    <xf numFmtId="0" fontId="7" fillId="0" borderId="0" xfId="101" applyFont="1" applyFill="1" applyBorder="1" applyAlignment="1">
      <alignment horizontal="center" vertical="center" wrapText="1"/>
      <protection/>
    </xf>
    <xf numFmtId="0" fontId="7" fillId="0" borderId="0" xfId="101" applyFont="1" applyFill="1" applyBorder="1" applyAlignment="1">
      <alignment horizontal="center" vertical="center"/>
      <protection/>
    </xf>
    <xf numFmtId="0" fontId="14" fillId="0" borderId="0" xfId="101" applyNumberFormat="1" applyFont="1" applyFill="1" applyAlignment="1">
      <alignment horizontal="left" vertical="center"/>
      <protection/>
    </xf>
    <xf numFmtId="0" fontId="3" fillId="0" borderId="0" xfId="101" applyNumberFormat="1" applyFill="1" applyAlignment="1">
      <alignment vertical="center"/>
      <protection/>
    </xf>
    <xf numFmtId="179" fontId="11" fillId="0" borderId="0" xfId="101" applyNumberFormat="1" applyFont="1" applyFill="1" applyAlignment="1">
      <alignment horizontal="center" vertical="center"/>
      <protection/>
    </xf>
    <xf numFmtId="0" fontId="11" fillId="0" borderId="0" xfId="101" applyNumberFormat="1" applyFont="1" applyFill="1" applyAlignment="1">
      <alignment horizontal="left" vertical="center"/>
      <protection/>
    </xf>
    <xf numFmtId="179" fontId="3" fillId="0" borderId="0" xfId="101" applyNumberFormat="1" applyFill="1" applyAlignment="1">
      <alignment vertical="center"/>
      <protection/>
    </xf>
    <xf numFmtId="0" fontId="11" fillId="0" borderId="0" xfId="101" applyNumberFormat="1" applyFont="1" applyFill="1" applyAlignment="1">
      <alignment horizontal="center" vertical="center"/>
      <protection/>
    </xf>
    <xf numFmtId="179" fontId="3" fillId="0" borderId="0" xfId="101" applyNumberFormat="1" applyFill="1" applyAlignment="1">
      <alignment horizontal="center" vertical="center"/>
      <protection/>
    </xf>
    <xf numFmtId="0" fontId="3" fillId="0" borderId="10" xfId="101" applyNumberFormat="1" applyFill="1" applyBorder="1" applyAlignment="1">
      <alignment vertical="center"/>
      <protection/>
    </xf>
    <xf numFmtId="179" fontId="3" fillId="0" borderId="10" xfId="101" applyNumberFormat="1" applyFill="1" applyBorder="1" applyAlignment="1">
      <alignment vertical="center"/>
      <protection/>
    </xf>
    <xf numFmtId="0" fontId="5" fillId="0" borderId="10" xfId="101" applyNumberFormat="1" applyFont="1" applyFill="1" applyBorder="1" applyAlignment="1">
      <alignment horizontal="right" vertical="center"/>
      <protection/>
    </xf>
    <xf numFmtId="179" fontId="5" fillId="0" borderId="10" xfId="101" applyNumberFormat="1" applyFont="1" applyFill="1" applyBorder="1" applyAlignment="1">
      <alignment horizontal="right" vertical="center"/>
      <protection/>
    </xf>
    <xf numFmtId="0" fontId="7" fillId="0" borderId="19" xfId="101" applyNumberFormat="1" applyFont="1" applyFill="1" applyBorder="1" applyAlignment="1">
      <alignment horizontal="center" vertical="center" wrapText="1"/>
      <protection/>
    </xf>
    <xf numFmtId="179" fontId="7" fillId="0" borderId="19" xfId="101" applyNumberFormat="1" applyFont="1" applyFill="1" applyBorder="1" applyAlignment="1">
      <alignment horizontal="center" vertical="center" wrapText="1"/>
      <protection/>
    </xf>
    <xf numFmtId="0" fontId="3" fillId="0" borderId="0" xfId="101" applyNumberFormat="1" applyFill="1" applyBorder="1" applyAlignment="1">
      <alignment vertical="center"/>
      <protection/>
    </xf>
    <xf numFmtId="179" fontId="7" fillId="0" borderId="11" xfId="101" applyNumberFormat="1" applyFont="1" applyFill="1" applyBorder="1" applyAlignment="1">
      <alignment horizontal="center" vertical="center"/>
      <protection/>
    </xf>
    <xf numFmtId="0" fontId="7" fillId="0" borderId="12" xfId="101" applyNumberFormat="1" applyFont="1" applyFill="1" applyBorder="1" applyAlignment="1">
      <alignment horizontal="center" vertical="center" textRotation="255"/>
      <protection/>
    </xf>
    <xf numFmtId="179" fontId="7" fillId="0" borderId="12" xfId="101" applyNumberFormat="1" applyFont="1" applyFill="1" applyBorder="1" applyAlignment="1">
      <alignment horizontal="center" vertical="center"/>
      <protection/>
    </xf>
    <xf numFmtId="0" fontId="9" fillId="0" borderId="0" xfId="101" applyNumberFormat="1" applyFont="1" applyFill="1" applyAlignment="1">
      <alignment horizontal="distributed" vertical="center"/>
      <protection/>
    </xf>
    <xf numFmtId="0" fontId="9" fillId="0" borderId="13" xfId="101" applyNumberFormat="1" applyFont="1" applyFill="1" applyBorder="1" applyAlignment="1">
      <alignment horizontal="right" vertical="center"/>
      <protection/>
    </xf>
    <xf numFmtId="0" fontId="9" fillId="0" borderId="18" xfId="101" applyNumberFormat="1" applyFont="1" applyFill="1" applyBorder="1" applyAlignment="1">
      <alignment horizontal="right" vertical="center"/>
      <protection/>
    </xf>
    <xf numFmtId="0" fontId="6" fillId="0" borderId="0" xfId="101" applyNumberFormat="1" applyFont="1" applyFill="1" applyAlignment="1">
      <alignment vertical="center"/>
      <protection/>
    </xf>
    <xf numFmtId="0" fontId="7" fillId="0" borderId="0" xfId="101" applyNumberFormat="1" applyFont="1" applyFill="1" applyAlignment="1">
      <alignment horizontal="distributed"/>
      <protection/>
    </xf>
    <xf numFmtId="0" fontId="3" fillId="0" borderId="0" xfId="101" applyNumberFormat="1" applyFill="1" applyAlignment="1">
      <alignment/>
      <protection/>
    </xf>
    <xf numFmtId="0" fontId="7" fillId="0" borderId="0" xfId="101" applyNumberFormat="1" applyFont="1" applyFill="1" applyAlignment="1">
      <alignment horizontal="distributed" vertical="center"/>
      <protection/>
    </xf>
    <xf numFmtId="0" fontId="7" fillId="0" borderId="16" xfId="101" applyNumberFormat="1" applyFont="1" applyFill="1" applyBorder="1" applyAlignment="1">
      <alignment horizontal="distributed" vertical="center"/>
      <protection/>
    </xf>
    <xf numFmtId="0" fontId="14" fillId="0" borderId="0" xfId="101" applyFont="1" applyFill="1" applyAlignment="1">
      <alignment horizontal="left" vertical="center"/>
      <protection/>
    </xf>
    <xf numFmtId="0" fontId="11" fillId="0" borderId="0" xfId="101" applyFont="1" applyFill="1" applyAlignment="1">
      <alignment horizontal="center" vertical="center"/>
      <protection/>
    </xf>
    <xf numFmtId="0" fontId="12" fillId="0" borderId="0" xfId="101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101" applyNumberFormat="1" applyFill="1" applyAlignment="1">
      <alignment vertical="center"/>
      <protection/>
    </xf>
    <xf numFmtId="0" fontId="3" fillId="0" borderId="0" xfId="101" applyFill="1" applyAlignment="1">
      <alignment vertical="center"/>
      <protection/>
    </xf>
    <xf numFmtId="0" fontId="3" fillId="0" borderId="0" xfId="101" applyFill="1" applyAlignment="1">
      <alignment horizontal="center" vertical="center"/>
      <protection/>
    </xf>
    <xf numFmtId="0" fontId="1" fillId="0" borderId="0" xfId="101" applyFont="1" applyFill="1" applyAlignment="1">
      <alignment horizontal="left" vertical="center"/>
      <protection/>
    </xf>
    <xf numFmtId="0" fontId="3" fillId="0" borderId="10" xfId="101" applyFill="1" applyBorder="1" applyAlignment="1">
      <alignment vertical="center"/>
      <protection/>
    </xf>
    <xf numFmtId="58" fontId="5" fillId="0" borderId="10" xfId="101" applyNumberFormat="1" applyFont="1" applyFill="1" applyBorder="1" applyAlignment="1">
      <alignment horizontal="right" vertical="center"/>
      <protection/>
    </xf>
    <xf numFmtId="58" fontId="3" fillId="0" borderId="10" xfId="101" applyNumberFormat="1" applyFont="1" applyFill="1" applyBorder="1" applyAlignment="1">
      <alignment horizontal="right" vertical="center"/>
      <protection/>
    </xf>
    <xf numFmtId="0" fontId="7" fillId="0" borderId="11" xfId="101" applyFont="1" applyFill="1" applyBorder="1" applyAlignment="1">
      <alignment horizontal="center" vertical="center" wrapText="1"/>
      <protection/>
    </xf>
    <xf numFmtId="0" fontId="7" fillId="0" borderId="11" xfId="101" applyFont="1" applyFill="1" applyBorder="1" applyAlignment="1">
      <alignment horizontal="center" vertical="center"/>
      <protection/>
    </xf>
    <xf numFmtId="0" fontId="7" fillId="0" borderId="20" xfId="101" applyFont="1" applyFill="1" applyBorder="1" applyAlignment="1">
      <alignment horizontal="center" vertical="center" textRotation="255"/>
      <protection/>
    </xf>
    <xf numFmtId="0" fontId="7" fillId="0" borderId="12" xfId="101" applyFont="1" applyFill="1" applyBorder="1" applyAlignment="1">
      <alignment horizontal="center" vertical="center" textRotation="255"/>
      <protection/>
    </xf>
    <xf numFmtId="0" fontId="7" fillId="0" borderId="12" xfId="101" applyFont="1" applyFill="1" applyBorder="1" applyAlignment="1">
      <alignment horizontal="center" vertical="center"/>
      <protection/>
    </xf>
    <xf numFmtId="0" fontId="7" fillId="0" borderId="12" xfId="101" applyFont="1" applyFill="1" applyBorder="1" applyAlignment="1">
      <alignment horizontal="center" vertical="center" wrapText="1"/>
      <protection/>
    </xf>
    <xf numFmtId="0" fontId="9" fillId="0" borderId="0" xfId="101" applyFont="1" applyFill="1" applyAlignment="1">
      <alignment horizontal="distributed" vertical="center"/>
      <protection/>
    </xf>
    <xf numFmtId="195" fontId="9" fillId="0" borderId="13" xfId="101" applyNumberFormat="1" applyFont="1" applyFill="1" applyBorder="1" applyAlignment="1">
      <alignment horizontal="right" vertical="center"/>
      <protection/>
    </xf>
    <xf numFmtId="0" fontId="9" fillId="0" borderId="13" xfId="101" applyFont="1" applyFill="1" applyBorder="1" applyAlignment="1">
      <alignment horizontal="distributed" vertical="center"/>
      <protection/>
    </xf>
    <xf numFmtId="0" fontId="7" fillId="0" borderId="0" xfId="101" applyFont="1" applyFill="1" applyAlignment="1">
      <alignment horizontal="distributed"/>
      <protection/>
    </xf>
    <xf numFmtId="0" fontId="7" fillId="0" borderId="14" xfId="101" applyFont="1" applyFill="1" applyBorder="1" applyAlignment="1">
      <alignment horizontal="distributed"/>
      <protection/>
    </xf>
    <xf numFmtId="0" fontId="3" fillId="0" borderId="0" xfId="0" applyFont="1" applyFill="1" applyAlignment="1">
      <alignment/>
    </xf>
    <xf numFmtId="0" fontId="7" fillId="0" borderId="0" xfId="101" applyFont="1" applyFill="1" applyAlignment="1">
      <alignment horizontal="distributed" vertical="center"/>
      <protection/>
    </xf>
    <xf numFmtId="0" fontId="7" fillId="0" borderId="14" xfId="101" applyFont="1" applyFill="1" applyBorder="1" applyAlignment="1">
      <alignment horizontal="distributed" vertical="center"/>
      <protection/>
    </xf>
    <xf numFmtId="0" fontId="9" fillId="0" borderId="14" xfId="101" applyFont="1" applyFill="1" applyBorder="1" applyAlignment="1">
      <alignment horizontal="distributed" vertical="center"/>
      <protection/>
    </xf>
    <xf numFmtId="0" fontId="7" fillId="0" borderId="16" xfId="101" applyFont="1" applyFill="1" applyBorder="1" applyAlignment="1">
      <alignment horizontal="distributed" vertical="center"/>
      <protection/>
    </xf>
    <xf numFmtId="196" fontId="7" fillId="0" borderId="16" xfId="101" applyNumberFormat="1" applyFont="1" applyFill="1" applyBorder="1" applyAlignment="1">
      <alignment horizontal="right" vertical="center"/>
      <protection/>
    </xf>
    <xf numFmtId="0" fontId="7" fillId="0" borderId="11" xfId="101" applyFont="1" applyFill="1" applyBorder="1" applyAlignment="1">
      <alignment horizontal="distributed" vertical="center"/>
      <protection/>
    </xf>
    <xf numFmtId="0" fontId="3" fillId="0" borderId="0" xfId="101" applyFont="1" applyFill="1" applyAlignment="1">
      <alignment horizontal="right" vertical="center"/>
      <protection/>
    </xf>
    <xf numFmtId="0" fontId="3" fillId="0" borderId="0" xfId="101" applyFont="1" applyFill="1" applyAlignment="1">
      <alignment vertical="center"/>
      <protection/>
    </xf>
    <xf numFmtId="0" fontId="3" fillId="0" borderId="0" xfId="101" applyFont="1" applyFill="1" applyAlignment="1">
      <alignment horizontal="center" vertical="center"/>
      <protection/>
    </xf>
    <xf numFmtId="0" fontId="3" fillId="0" borderId="0" xfId="101" applyFont="1" applyFill="1" applyAlignment="1">
      <alignment horizontal="left" vertical="center"/>
      <protection/>
    </xf>
    <xf numFmtId="189" fontId="9" fillId="0" borderId="0" xfId="101" applyNumberFormat="1" applyFont="1" applyFill="1" applyBorder="1" applyAlignment="1">
      <alignment horizontal="right" vertical="center"/>
      <protection/>
    </xf>
    <xf numFmtId="189" fontId="7" fillId="0" borderId="0" xfId="101" applyNumberFormat="1" applyFont="1" applyFill="1" applyBorder="1" applyAlignment="1">
      <alignment horizontal="right"/>
      <protection/>
    </xf>
    <xf numFmtId="189" fontId="7" fillId="0" borderId="0" xfId="101" applyNumberFormat="1" applyFont="1" applyFill="1" applyBorder="1" applyAlignment="1">
      <alignment horizontal="right" vertical="center"/>
      <protection/>
    </xf>
    <xf numFmtId="0" fontId="3" fillId="0" borderId="0" xfId="101" applyFont="1" applyFill="1" applyBorder="1" applyAlignment="1">
      <alignment vertical="center"/>
      <protection/>
    </xf>
    <xf numFmtId="187" fontId="3" fillId="0" borderId="0" xfId="0" applyNumberFormat="1" applyFont="1" applyFill="1" applyAlignment="1">
      <alignment vertical="center"/>
    </xf>
    <xf numFmtId="0" fontId="3" fillId="0" borderId="10" xfId="101" applyFont="1" applyFill="1" applyBorder="1" applyAlignment="1">
      <alignment vertical="center"/>
      <protection/>
    </xf>
    <xf numFmtId="0" fontId="12" fillId="0" borderId="0" xfId="101" applyFont="1" applyFill="1" applyAlignment="1">
      <alignment horizontal="right" vertical="center"/>
      <protection/>
    </xf>
    <xf numFmtId="0" fontId="7" fillId="0" borderId="0" xfId="101" applyFont="1" applyFill="1" applyBorder="1" applyAlignment="1">
      <alignment horizontal="distributed"/>
      <protection/>
    </xf>
    <xf numFmtId="58" fontId="5" fillId="0" borderId="0" xfId="101" applyNumberFormat="1" applyFont="1" applyFill="1" applyBorder="1" applyAlignment="1">
      <alignment horizontal="right" vertical="center"/>
      <protection/>
    </xf>
    <xf numFmtId="189" fontId="15" fillId="0" borderId="0" xfId="101" applyNumberFormat="1" applyFont="1" applyFill="1" applyBorder="1" applyAlignment="1">
      <alignment horizontal="right"/>
      <protection/>
    </xf>
    <xf numFmtId="189" fontId="15" fillId="0" borderId="0" xfId="101" applyNumberFormat="1" applyFont="1" applyFill="1" applyBorder="1" applyAlignment="1">
      <alignment horizontal="right" vertical="center"/>
      <protection/>
    </xf>
    <xf numFmtId="189" fontId="16" fillId="0" borderId="0" xfId="101" applyNumberFormat="1" applyFont="1" applyFill="1" applyBorder="1" applyAlignment="1">
      <alignment horizontal="right" vertical="center"/>
      <protection/>
    </xf>
    <xf numFmtId="0" fontId="7" fillId="0" borderId="21" xfId="101" applyFont="1" applyFill="1" applyBorder="1" applyAlignment="1">
      <alignment horizontal="center" vertical="center" textRotation="255"/>
      <protection/>
    </xf>
    <xf numFmtId="195" fontId="7" fillId="0" borderId="14" xfId="101" applyNumberFormat="1" applyFont="1" applyFill="1" applyBorder="1" applyAlignment="1">
      <alignment horizontal="right"/>
      <protection/>
    </xf>
    <xf numFmtId="195" fontId="7" fillId="0" borderId="14" xfId="101" applyNumberFormat="1" applyFont="1" applyFill="1" applyBorder="1" applyAlignment="1">
      <alignment horizontal="right" vertical="center"/>
      <protection/>
    </xf>
    <xf numFmtId="195" fontId="9" fillId="0" borderId="14" xfId="101" applyNumberFormat="1" applyFont="1" applyFill="1" applyBorder="1" applyAlignment="1">
      <alignment horizontal="right" vertical="center"/>
      <protection/>
    </xf>
    <xf numFmtId="195" fontId="7" fillId="0" borderId="11" xfId="101" applyNumberFormat="1" applyFont="1" applyFill="1" applyBorder="1" applyAlignment="1">
      <alignment horizontal="right" vertical="center"/>
      <protection/>
    </xf>
    <xf numFmtId="195" fontId="7" fillId="0" borderId="0" xfId="101" applyNumberFormat="1" applyFont="1" applyFill="1" applyBorder="1" applyAlignment="1">
      <alignment horizontal="right"/>
      <protection/>
    </xf>
    <xf numFmtId="195" fontId="7" fillId="0" borderId="0" xfId="101" applyNumberFormat="1" applyFont="1" applyFill="1" applyBorder="1" applyAlignment="1">
      <alignment horizontal="right" vertical="center"/>
      <protection/>
    </xf>
    <xf numFmtId="195" fontId="9" fillId="0" borderId="0" xfId="101" applyNumberFormat="1" applyFont="1" applyFill="1" applyBorder="1" applyAlignment="1">
      <alignment horizontal="right" vertical="center"/>
      <protection/>
    </xf>
    <xf numFmtId="195" fontId="7" fillId="0" borderId="16" xfId="101" applyNumberFormat="1" applyFont="1" applyFill="1" applyBorder="1" applyAlignment="1">
      <alignment horizontal="right" vertical="center"/>
      <protection/>
    </xf>
    <xf numFmtId="176" fontId="3" fillId="0" borderId="0" xfId="101" applyNumberFormat="1" applyFont="1" applyAlignment="1">
      <alignment vertical="center"/>
      <protection/>
    </xf>
    <xf numFmtId="176" fontId="3" fillId="0" borderId="0" xfId="101" applyNumberFormat="1" applyFont="1" applyFill="1" applyAlignment="1">
      <alignment vertical="center"/>
      <protection/>
    </xf>
    <xf numFmtId="195" fontId="9" fillId="0" borderId="0" xfId="101" applyNumberFormat="1" applyFont="1" applyFill="1" applyBorder="1" applyAlignment="1">
      <alignment horizontal="right" vertical="center" shrinkToFit="1"/>
      <protection/>
    </xf>
    <xf numFmtId="202" fontId="7" fillId="0" borderId="0" xfId="101" applyNumberFormat="1" applyFont="1" applyFill="1" applyBorder="1" applyAlignment="1">
      <alignment horizontal="right" vertical="center"/>
      <protection/>
    </xf>
    <xf numFmtId="0" fontId="3" fillId="0" borderId="0" xfId="101" applyNumberFormat="1" applyFont="1" applyFill="1" applyAlignment="1">
      <alignment horizontal="center" vertical="center"/>
      <protection/>
    </xf>
    <xf numFmtId="0" fontId="7" fillId="0" borderId="0" xfId="101" applyNumberFormat="1" applyFont="1" applyFill="1" applyBorder="1" applyAlignment="1">
      <alignment horizontal="right"/>
      <protection/>
    </xf>
    <xf numFmtId="0" fontId="7" fillId="0" borderId="0" xfId="101" applyNumberFormat="1" applyFont="1" applyFill="1" applyBorder="1" applyAlignment="1">
      <alignment horizontal="right" vertical="center"/>
      <protection/>
    </xf>
    <xf numFmtId="0" fontId="9" fillId="0" borderId="0" xfId="101" applyNumberFormat="1" applyFont="1" applyFill="1" applyBorder="1" applyAlignment="1">
      <alignment horizontal="right" vertical="center"/>
      <protection/>
    </xf>
    <xf numFmtId="0" fontId="7" fillId="0" borderId="16" xfId="101" applyNumberFormat="1" applyFont="1" applyFill="1" applyBorder="1" applyAlignment="1">
      <alignment horizontal="right" vertical="center"/>
      <protection/>
    </xf>
    <xf numFmtId="0" fontId="3" fillId="0" borderId="0" xfId="101" applyNumberFormat="1" applyFont="1" applyFill="1" applyAlignment="1">
      <alignment vertical="center"/>
      <protection/>
    </xf>
    <xf numFmtId="0" fontId="3" fillId="0" borderId="10" xfId="101" applyNumberFormat="1" applyFont="1" applyFill="1" applyBorder="1" applyAlignment="1">
      <alignment vertical="center"/>
      <protection/>
    </xf>
    <xf numFmtId="0" fontId="7" fillId="0" borderId="14" xfId="101" applyNumberFormat="1" applyFont="1" applyFill="1" applyBorder="1" applyAlignment="1">
      <alignment horizontal="right"/>
      <protection/>
    </xf>
    <xf numFmtId="0" fontId="7" fillId="0" borderId="14" xfId="101" applyNumberFormat="1" applyFont="1" applyFill="1" applyBorder="1" applyAlignment="1">
      <alignment horizontal="right" vertical="center"/>
      <protection/>
    </xf>
    <xf numFmtId="0" fontId="7" fillId="0" borderId="11" xfId="101" applyNumberFormat="1" applyFont="1" applyFill="1" applyBorder="1" applyAlignment="1">
      <alignment horizontal="right" vertical="center"/>
      <protection/>
    </xf>
    <xf numFmtId="179" fontId="9" fillId="0" borderId="18" xfId="101" applyNumberFormat="1" applyFont="1" applyFill="1" applyBorder="1" applyAlignment="1">
      <alignment horizontal="right" vertical="center"/>
      <protection/>
    </xf>
    <xf numFmtId="179" fontId="7" fillId="0" borderId="0" xfId="101" applyNumberFormat="1" applyFont="1" applyFill="1" applyBorder="1" applyAlignment="1">
      <alignment horizontal="right"/>
      <protection/>
    </xf>
    <xf numFmtId="179" fontId="7" fillId="0" borderId="0" xfId="101" applyNumberFormat="1" applyFont="1" applyFill="1" applyBorder="1" applyAlignment="1">
      <alignment horizontal="right" vertical="center"/>
      <protection/>
    </xf>
    <xf numFmtId="179" fontId="9" fillId="0" borderId="0" xfId="101" applyNumberFormat="1" applyFont="1" applyFill="1" applyBorder="1" applyAlignment="1">
      <alignment horizontal="right" vertical="center"/>
      <protection/>
    </xf>
    <xf numFmtId="179" fontId="7" fillId="0" borderId="16" xfId="101" applyNumberFormat="1" applyFont="1" applyFill="1" applyBorder="1" applyAlignment="1">
      <alignment horizontal="right" vertical="center"/>
      <protection/>
    </xf>
    <xf numFmtId="0" fontId="9" fillId="0" borderId="14" xfId="101" applyNumberFormat="1" applyFont="1" applyFill="1" applyBorder="1" applyAlignment="1">
      <alignment horizontal="right" vertical="center"/>
      <protection/>
    </xf>
    <xf numFmtId="179" fontId="3" fillId="0" borderId="0" xfId="101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179" fontId="9" fillId="0" borderId="0" xfId="101" applyNumberFormat="1" applyFont="1" applyFill="1" applyBorder="1" applyAlignment="1">
      <alignment horizontal="right"/>
      <protection/>
    </xf>
    <xf numFmtId="179" fontId="7" fillId="0" borderId="0" xfId="0" applyNumberFormat="1" applyFont="1" applyAlignment="1">
      <alignment/>
    </xf>
    <xf numFmtId="179" fontId="9" fillId="0" borderId="18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7" fillId="0" borderId="16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204" fontId="7" fillId="0" borderId="0" xfId="101" applyNumberFormat="1" applyFont="1" applyFill="1" applyBorder="1" applyAlignment="1">
      <alignment horizontal="right"/>
      <protection/>
    </xf>
    <xf numFmtId="205" fontId="7" fillId="0" borderId="0" xfId="101" applyNumberFormat="1" applyFont="1" applyFill="1" applyBorder="1" applyAlignment="1">
      <alignment horizontal="right"/>
      <protection/>
    </xf>
    <xf numFmtId="205" fontId="7" fillId="0" borderId="0" xfId="101" applyNumberFormat="1" applyFont="1" applyFill="1" applyBorder="1" applyAlignment="1">
      <alignment horizontal="right" vertical="center"/>
      <protection/>
    </xf>
    <xf numFmtId="205" fontId="9" fillId="0" borderId="0" xfId="101" applyNumberFormat="1" applyFont="1" applyFill="1" applyBorder="1" applyAlignment="1">
      <alignment horizontal="right" vertical="center"/>
      <protection/>
    </xf>
    <xf numFmtId="205" fontId="7" fillId="0" borderId="16" xfId="101" applyNumberFormat="1" applyFont="1" applyFill="1" applyBorder="1" applyAlignment="1">
      <alignment horizontal="right" vertical="center"/>
      <protection/>
    </xf>
    <xf numFmtId="206" fontId="7" fillId="0" borderId="0" xfId="0" applyNumberFormat="1" applyFont="1" applyAlignment="1">
      <alignment/>
    </xf>
    <xf numFmtId="206" fontId="9" fillId="0" borderId="0" xfId="0" applyNumberFormat="1" applyFont="1" applyAlignment="1">
      <alignment/>
    </xf>
    <xf numFmtId="40" fontId="9" fillId="0" borderId="0" xfId="80" applyNumberFormat="1" applyFont="1" applyAlignment="1">
      <alignment/>
    </xf>
    <xf numFmtId="40" fontId="7" fillId="0" borderId="0" xfId="80" applyNumberFormat="1" applyFont="1" applyAlignment="1">
      <alignment/>
    </xf>
    <xf numFmtId="40" fontId="7" fillId="0" borderId="0" xfId="80" applyNumberFormat="1" applyFont="1" applyFill="1" applyBorder="1" applyAlignment="1">
      <alignment horizontal="right"/>
    </xf>
    <xf numFmtId="40" fontId="7" fillId="0" borderId="20" xfId="80" applyNumberFormat="1" applyFont="1" applyBorder="1" applyAlignment="1">
      <alignment/>
    </xf>
    <xf numFmtId="195" fontId="7" fillId="0" borderId="16" xfId="101" applyNumberFormat="1" applyFont="1" applyFill="1" applyBorder="1" applyAlignment="1">
      <alignment horizontal="right"/>
      <protection/>
    </xf>
    <xf numFmtId="209" fontId="9" fillId="0" borderId="0" xfId="80" applyNumberFormat="1" applyFont="1" applyAlignment="1">
      <alignment/>
    </xf>
    <xf numFmtId="209" fontId="7" fillId="0" borderId="0" xfId="80" applyNumberFormat="1" applyFont="1" applyAlignment="1">
      <alignment/>
    </xf>
    <xf numFmtId="209" fontId="7" fillId="0" borderId="0" xfId="80" applyNumberFormat="1" applyFont="1" applyFill="1" applyBorder="1" applyAlignment="1">
      <alignment horizontal="right"/>
    </xf>
    <xf numFmtId="209" fontId="7" fillId="0" borderId="16" xfId="80" applyNumberFormat="1" applyFont="1" applyBorder="1" applyAlignment="1">
      <alignment/>
    </xf>
    <xf numFmtId="190" fontId="9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0" fontId="7" fillId="0" borderId="16" xfId="0" applyNumberFormat="1" applyFont="1" applyBorder="1" applyAlignment="1">
      <alignment/>
    </xf>
    <xf numFmtId="206" fontId="9" fillId="0" borderId="0" xfId="80" applyNumberFormat="1" applyFont="1" applyAlignment="1">
      <alignment/>
    </xf>
    <xf numFmtId="206" fontId="7" fillId="0" borderId="0" xfId="80" applyNumberFormat="1" applyFont="1" applyFill="1" applyBorder="1" applyAlignment="1">
      <alignment horizontal="right"/>
    </xf>
    <xf numFmtId="206" fontId="7" fillId="0" borderId="0" xfId="80" applyNumberFormat="1" applyFont="1" applyAlignment="1">
      <alignment/>
    </xf>
    <xf numFmtId="206" fontId="7" fillId="0" borderId="16" xfId="80" applyNumberFormat="1" applyFont="1" applyBorder="1" applyAlignment="1">
      <alignment/>
    </xf>
    <xf numFmtId="197" fontId="9" fillId="0" borderId="18" xfId="101" applyNumberFormat="1" applyFont="1" applyFill="1" applyBorder="1" applyAlignment="1">
      <alignment horizontal="right" vertical="center"/>
      <protection/>
    </xf>
    <xf numFmtId="197" fontId="7" fillId="0" borderId="0" xfId="101" applyNumberFormat="1" applyFont="1" applyFill="1" applyBorder="1" applyAlignment="1">
      <alignment horizontal="right"/>
      <protection/>
    </xf>
    <xf numFmtId="197" fontId="7" fillId="0" borderId="0" xfId="101" applyNumberFormat="1" applyFont="1" applyFill="1" applyBorder="1" applyAlignment="1">
      <alignment horizontal="right" vertical="center"/>
      <protection/>
    </xf>
    <xf numFmtId="197" fontId="9" fillId="0" borderId="0" xfId="101" applyNumberFormat="1" applyFont="1" applyFill="1" applyBorder="1" applyAlignment="1">
      <alignment horizontal="right" vertical="center"/>
      <protection/>
    </xf>
    <xf numFmtId="197" fontId="7" fillId="0" borderId="16" xfId="101" applyNumberFormat="1" applyFont="1" applyFill="1" applyBorder="1" applyAlignment="1">
      <alignment horizontal="right" vertical="center"/>
      <protection/>
    </xf>
    <xf numFmtId="206" fontId="7" fillId="0" borderId="16" xfId="0" applyNumberFormat="1" applyFont="1" applyBorder="1" applyAlignment="1">
      <alignment/>
    </xf>
    <xf numFmtId="212" fontId="9" fillId="0" borderId="18" xfId="101" applyNumberFormat="1" applyFont="1" applyFill="1" applyBorder="1" applyAlignment="1">
      <alignment horizontal="right" vertical="center"/>
      <protection/>
    </xf>
    <xf numFmtId="213" fontId="9" fillId="0" borderId="18" xfId="80" applyNumberFormat="1" applyFont="1" applyFill="1" applyBorder="1" applyAlignment="1">
      <alignment horizontal="right" vertical="center"/>
    </xf>
    <xf numFmtId="195" fontId="7" fillId="0" borderId="11" xfId="101" applyNumberFormat="1" applyFont="1" applyFill="1" applyBorder="1" applyAlignment="1">
      <alignment horizontal="right"/>
      <protection/>
    </xf>
    <xf numFmtId="195" fontId="9" fillId="0" borderId="14" xfId="101" applyNumberFormat="1" applyFont="1" applyFill="1" applyBorder="1" applyAlignment="1">
      <alignment horizontal="right"/>
      <protection/>
    </xf>
    <xf numFmtId="195" fontId="9" fillId="0" borderId="0" xfId="101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vertical="center"/>
    </xf>
    <xf numFmtId="206" fontId="7" fillId="0" borderId="0" xfId="0" applyNumberFormat="1" applyFont="1" applyBorder="1" applyAlignment="1">
      <alignment/>
    </xf>
    <xf numFmtId="179" fontId="7" fillId="0" borderId="16" xfId="101" applyNumberFormat="1" applyFont="1" applyFill="1" applyBorder="1" applyAlignment="1">
      <alignment horizontal="right"/>
      <protection/>
    </xf>
    <xf numFmtId="195" fontId="54" fillId="0" borderId="0" xfId="101" applyNumberFormat="1" applyFont="1" applyFill="1" applyBorder="1" applyAlignment="1">
      <alignment horizontal="right"/>
      <protection/>
    </xf>
    <xf numFmtId="195" fontId="54" fillId="0" borderId="0" xfId="101" applyNumberFormat="1" applyFont="1" applyFill="1" applyBorder="1" applyAlignment="1">
      <alignment horizontal="right" vertical="center"/>
      <protection/>
    </xf>
    <xf numFmtId="195" fontId="55" fillId="0" borderId="0" xfId="101" applyNumberFormat="1" applyFont="1" applyFill="1" applyBorder="1" applyAlignment="1">
      <alignment horizontal="right" vertical="center"/>
      <protection/>
    </xf>
    <xf numFmtId="195" fontId="54" fillId="0" borderId="16" xfId="101" applyNumberFormat="1" applyFont="1" applyFill="1" applyBorder="1" applyAlignment="1">
      <alignment horizontal="right" vertical="center"/>
      <protection/>
    </xf>
    <xf numFmtId="204" fontId="7" fillId="0" borderId="0" xfId="101" applyNumberFormat="1" applyFont="1" applyFill="1" applyBorder="1" applyAlignment="1">
      <alignment horizontal="right" vertical="center"/>
      <protection/>
    </xf>
    <xf numFmtId="204" fontId="9" fillId="0" borderId="0" xfId="101" applyNumberFormat="1" applyFont="1" applyFill="1" applyBorder="1" applyAlignment="1">
      <alignment horizontal="right" vertical="center"/>
      <protection/>
    </xf>
    <xf numFmtId="204" fontId="7" fillId="0" borderId="16" xfId="101" applyNumberFormat="1" applyFont="1" applyFill="1" applyBorder="1" applyAlignment="1">
      <alignment horizontal="right" vertical="center"/>
      <protection/>
    </xf>
    <xf numFmtId="0" fontId="7" fillId="0" borderId="22" xfId="101" applyNumberFormat="1" applyFont="1" applyFill="1" applyBorder="1" applyAlignment="1">
      <alignment horizontal="center" vertical="center" textRotation="255"/>
      <protection/>
    </xf>
    <xf numFmtId="0" fontId="7" fillId="0" borderId="23" xfId="101" applyNumberFormat="1" applyFont="1" applyFill="1" applyBorder="1" applyAlignment="1">
      <alignment horizontal="center" vertical="center" textRotation="255"/>
      <protection/>
    </xf>
    <xf numFmtId="0" fontId="7" fillId="0" borderId="20" xfId="101" applyNumberFormat="1" applyFont="1" applyFill="1" applyBorder="1" applyAlignment="1">
      <alignment horizontal="center" vertical="center" textRotation="255"/>
      <protection/>
    </xf>
    <xf numFmtId="190" fontId="7" fillId="0" borderId="24" xfId="101" applyNumberFormat="1" applyFont="1" applyFill="1" applyBorder="1" applyAlignment="1">
      <alignment horizontal="center" vertical="center" wrapText="1"/>
      <protection/>
    </xf>
    <xf numFmtId="190" fontId="8" fillId="0" borderId="25" xfId="0" applyNumberFormat="1" applyFont="1" applyFill="1" applyBorder="1" applyAlignment="1">
      <alignment vertical="center"/>
    </xf>
    <xf numFmtId="179" fontId="7" fillId="0" borderId="24" xfId="101" applyNumberFormat="1" applyFont="1" applyFill="1" applyBorder="1" applyAlignment="1">
      <alignment horizontal="center" vertical="center" wrapText="1"/>
      <protection/>
    </xf>
    <xf numFmtId="179" fontId="7" fillId="0" borderId="25" xfId="101" applyNumberFormat="1" applyFont="1" applyFill="1" applyBorder="1" applyAlignment="1">
      <alignment horizontal="center" vertical="center" wrapText="1"/>
      <protection/>
    </xf>
    <xf numFmtId="179" fontId="7" fillId="0" borderId="11" xfId="101" applyNumberFormat="1" applyFont="1" applyFill="1" applyBorder="1" applyAlignment="1">
      <alignment horizontal="center" vertical="center" wrapText="1"/>
      <protection/>
    </xf>
    <xf numFmtId="179" fontId="7" fillId="0" borderId="16" xfId="101" applyNumberFormat="1" applyFont="1" applyFill="1" applyBorder="1" applyAlignment="1">
      <alignment horizontal="center" vertical="center" wrapText="1"/>
      <protection/>
    </xf>
    <xf numFmtId="179" fontId="7" fillId="0" borderId="17" xfId="101" applyNumberFormat="1" applyFont="1" applyFill="1" applyBorder="1" applyAlignment="1">
      <alignment horizontal="center" vertical="center" shrinkToFit="1"/>
      <protection/>
    </xf>
    <xf numFmtId="179" fontId="7" fillId="0" borderId="26" xfId="101" applyNumberFormat="1" applyFont="1" applyFill="1" applyBorder="1" applyAlignment="1">
      <alignment horizontal="center" vertical="center" shrinkToFit="1"/>
      <protection/>
    </xf>
    <xf numFmtId="179" fontId="7" fillId="0" borderId="17" xfId="101" applyNumberFormat="1" applyFont="1" applyFill="1" applyBorder="1" applyAlignment="1">
      <alignment horizontal="center" vertical="center" wrapText="1"/>
      <protection/>
    </xf>
    <xf numFmtId="179" fontId="7" fillId="0" borderId="26" xfId="101" applyNumberFormat="1" applyFont="1" applyFill="1" applyBorder="1" applyAlignment="1">
      <alignment horizontal="center" vertical="center" wrapText="1"/>
      <protection/>
    </xf>
    <xf numFmtId="179" fontId="7" fillId="0" borderId="22" xfId="101" applyNumberFormat="1" applyFont="1" applyFill="1" applyBorder="1" applyAlignment="1">
      <alignment horizontal="center" vertical="center"/>
      <protection/>
    </xf>
    <xf numFmtId="179" fontId="7" fillId="0" borderId="11" xfId="101" applyNumberFormat="1" applyFont="1" applyFill="1" applyBorder="1" applyAlignment="1">
      <alignment horizontal="center" vertical="center"/>
      <protection/>
    </xf>
    <xf numFmtId="179" fontId="7" fillId="0" borderId="20" xfId="101" applyNumberFormat="1" applyFont="1" applyFill="1" applyBorder="1" applyAlignment="1">
      <alignment horizontal="center" vertical="center"/>
      <protection/>
    </xf>
    <xf numFmtId="179" fontId="7" fillId="0" borderId="24" xfId="101" applyNumberFormat="1" applyFont="1" applyFill="1" applyBorder="1" applyAlignment="1">
      <alignment horizontal="center" vertical="center"/>
      <protection/>
    </xf>
    <xf numFmtId="190" fontId="10" fillId="0" borderId="11" xfId="0" applyNumberFormat="1" applyFont="1" applyFill="1" applyBorder="1" applyAlignment="1">
      <alignment horizontal="center" vertical="center"/>
    </xf>
    <xf numFmtId="190" fontId="10" fillId="0" borderId="20" xfId="0" applyNumberFormat="1" applyFont="1" applyFill="1" applyBorder="1" applyAlignment="1">
      <alignment horizontal="center" vertical="center"/>
    </xf>
    <xf numFmtId="0" fontId="7" fillId="0" borderId="24" xfId="101" applyFont="1" applyFill="1" applyBorder="1" applyAlignment="1">
      <alignment horizontal="center" vertical="center" textRotation="255"/>
      <protection/>
    </xf>
    <xf numFmtId="0" fontId="7" fillId="0" borderId="14" xfId="101" applyFont="1" applyFill="1" applyBorder="1" applyAlignment="1">
      <alignment horizontal="center" vertical="center" textRotation="255"/>
      <protection/>
    </xf>
    <xf numFmtId="0" fontId="7" fillId="0" borderId="11" xfId="101" applyFont="1" applyFill="1" applyBorder="1" applyAlignment="1">
      <alignment horizontal="center" vertical="center" textRotation="255"/>
      <protection/>
    </xf>
    <xf numFmtId="0" fontId="7" fillId="0" borderId="24" xfId="101" applyFont="1" applyFill="1" applyBorder="1" applyAlignment="1">
      <alignment horizontal="center" vertical="center" wrapText="1"/>
      <protection/>
    </xf>
    <xf numFmtId="0" fontId="7" fillId="0" borderId="25" xfId="101" applyFont="1" applyFill="1" applyBorder="1" applyAlignment="1">
      <alignment horizontal="center" vertical="center" wrapText="1"/>
      <protection/>
    </xf>
    <xf numFmtId="0" fontId="7" fillId="0" borderId="11" xfId="101" applyFont="1" applyFill="1" applyBorder="1" applyAlignment="1">
      <alignment horizontal="center" vertical="center" wrapText="1"/>
      <protection/>
    </xf>
    <xf numFmtId="0" fontId="7" fillId="0" borderId="16" xfId="101" applyFont="1" applyFill="1" applyBorder="1" applyAlignment="1">
      <alignment horizontal="center" vertical="center" wrapText="1"/>
      <protection/>
    </xf>
    <xf numFmtId="0" fontId="7" fillId="0" borderId="22" xfId="101" applyFont="1" applyFill="1" applyBorder="1" applyAlignment="1">
      <alignment horizontal="center" vertical="center" textRotation="255"/>
      <protection/>
    </xf>
    <xf numFmtId="0" fontId="7" fillId="0" borderId="23" xfId="101" applyFont="1" applyFill="1" applyBorder="1" applyAlignment="1">
      <alignment horizontal="center" vertical="center" textRotation="255"/>
      <protection/>
    </xf>
    <xf numFmtId="0" fontId="7" fillId="0" borderId="20" xfId="101" applyFont="1" applyFill="1" applyBorder="1" applyAlignment="1">
      <alignment horizontal="center" vertical="center" textRotation="255"/>
      <protection/>
    </xf>
    <xf numFmtId="0" fontId="7" fillId="0" borderId="20" xfId="101" applyFont="1" applyFill="1" applyBorder="1" applyAlignment="1">
      <alignment horizontal="center" vertical="center" wrapText="1"/>
      <protection/>
    </xf>
    <xf numFmtId="0" fontId="7" fillId="0" borderId="17" xfId="101" applyFont="1" applyFill="1" applyBorder="1" applyAlignment="1">
      <alignment horizontal="center" vertical="center" wrapText="1"/>
      <protection/>
    </xf>
    <xf numFmtId="0" fontId="7" fillId="0" borderId="26" xfId="101" applyFont="1" applyFill="1" applyBorder="1" applyAlignment="1">
      <alignment horizontal="center" vertical="center" wrapText="1"/>
      <protection/>
    </xf>
    <xf numFmtId="0" fontId="7" fillId="0" borderId="11" xfId="101" applyFont="1" applyFill="1" applyBorder="1" applyAlignment="1">
      <alignment horizontal="center" vertical="center"/>
      <protection/>
    </xf>
    <xf numFmtId="0" fontId="7" fillId="0" borderId="20" xfId="101" applyFont="1" applyFill="1" applyBorder="1" applyAlignment="1">
      <alignment horizontal="center" vertical="center"/>
      <protection/>
    </xf>
    <xf numFmtId="0" fontId="7" fillId="0" borderId="17" xfId="101" applyFont="1" applyFill="1" applyBorder="1" applyAlignment="1">
      <alignment horizontal="center" vertical="center"/>
      <protection/>
    </xf>
    <xf numFmtId="0" fontId="7" fillId="0" borderId="15" xfId="101" applyFont="1" applyFill="1" applyBorder="1" applyAlignment="1">
      <alignment horizontal="center" vertical="center"/>
      <protection/>
    </xf>
    <xf numFmtId="0" fontId="7" fillId="0" borderId="27" xfId="101" applyFont="1" applyFill="1" applyBorder="1" applyAlignment="1">
      <alignment horizontal="center" vertical="center" wrapText="1"/>
      <protection/>
    </xf>
    <xf numFmtId="0" fontId="7" fillId="0" borderId="19" xfId="101" applyFont="1" applyFill="1" applyBorder="1" applyAlignment="1">
      <alignment horizontal="center" vertical="center" wrapText="1"/>
      <protection/>
    </xf>
    <xf numFmtId="0" fontId="7" fillId="0" borderId="28" xfId="101" applyFont="1" applyFill="1" applyBorder="1" applyAlignment="1">
      <alignment horizontal="center" vertical="center" wrapText="1"/>
      <protection/>
    </xf>
    <xf numFmtId="0" fontId="7" fillId="0" borderId="19" xfId="101" applyFont="1" applyFill="1" applyBorder="1" applyAlignment="1">
      <alignment horizontal="center" vertical="center"/>
      <protection/>
    </xf>
    <xf numFmtId="0" fontId="7" fillId="0" borderId="28" xfId="101" applyFont="1" applyFill="1" applyBorder="1" applyAlignment="1">
      <alignment horizontal="center" vertical="center"/>
      <protection/>
    </xf>
    <xf numFmtId="0" fontId="7" fillId="0" borderId="16" xfId="101" applyFont="1" applyFill="1" applyBorder="1" applyAlignment="1">
      <alignment horizontal="center" vertical="center"/>
      <protection/>
    </xf>
    <xf numFmtId="0" fontId="7" fillId="0" borderId="25" xfId="101" applyFont="1" applyFill="1" applyBorder="1" applyAlignment="1">
      <alignment horizontal="center" vertical="center"/>
      <protection/>
    </xf>
    <xf numFmtId="0" fontId="7" fillId="0" borderId="22" xfId="101" applyFont="1" applyFill="1" applyBorder="1" applyAlignment="1">
      <alignment horizontal="center" vertical="center"/>
      <protection/>
    </xf>
    <xf numFmtId="0" fontId="7" fillId="0" borderId="24" xfId="101" applyFont="1" applyFill="1" applyBorder="1" applyAlignment="1">
      <alignment horizontal="center" vertical="center"/>
      <protection/>
    </xf>
    <xf numFmtId="0" fontId="7" fillId="0" borderId="22" xfId="101" applyFont="1" applyFill="1" applyBorder="1" applyAlignment="1">
      <alignment horizontal="center" vertical="center" wrapText="1"/>
      <protection/>
    </xf>
    <xf numFmtId="0" fontId="7" fillId="0" borderId="26" xfId="101" applyFont="1" applyFill="1" applyBorder="1" applyAlignment="1">
      <alignment horizontal="center" vertical="center"/>
      <protection/>
    </xf>
    <xf numFmtId="0" fontId="7" fillId="0" borderId="14" xfId="101" applyFont="1" applyFill="1" applyBorder="1" applyAlignment="1">
      <alignment horizontal="center" vertical="center" wrapText="1"/>
      <protection/>
    </xf>
    <xf numFmtId="0" fontId="7" fillId="0" borderId="0" xfId="101" applyFont="1" applyFill="1" applyBorder="1" applyAlignment="1">
      <alignment horizontal="center" vertical="center" wrapText="1"/>
      <protection/>
    </xf>
    <xf numFmtId="0" fontId="7" fillId="0" borderId="13" xfId="101" applyFont="1" applyFill="1" applyBorder="1" applyAlignment="1">
      <alignment horizontal="center" vertical="center" wrapText="1"/>
      <protection/>
    </xf>
    <xf numFmtId="0" fontId="7" fillId="0" borderId="29" xfId="101" applyFont="1" applyFill="1" applyBorder="1" applyAlignment="1">
      <alignment horizontal="center" vertical="center" wrapText="1"/>
      <protection/>
    </xf>
    <xf numFmtId="0" fontId="7" fillId="0" borderId="23" xfId="101" applyFont="1" applyFill="1" applyBorder="1" applyAlignment="1">
      <alignment horizontal="center" vertical="center" wrapText="1"/>
      <protection/>
    </xf>
    <xf numFmtId="0" fontId="7" fillId="0" borderId="27" xfId="10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101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101" applyFont="1" applyFill="1" applyBorder="1" applyAlignment="1">
      <alignment horizontal="center" vertical="center"/>
      <protection/>
    </xf>
    <xf numFmtId="0" fontId="7" fillId="0" borderId="14" xfId="101" applyFont="1" applyFill="1" applyBorder="1" applyAlignment="1">
      <alignment horizontal="center" vertical="center"/>
      <protection/>
    </xf>
    <xf numFmtId="0" fontId="7" fillId="0" borderId="23" xfId="101" applyFont="1" applyFill="1" applyBorder="1" applyAlignment="1">
      <alignment horizontal="center" vertical="center"/>
      <protection/>
    </xf>
    <xf numFmtId="0" fontId="7" fillId="0" borderId="26" xfId="101" applyFont="1" applyFill="1" applyBorder="1" applyAlignment="1">
      <alignment horizontal="center" vertical="center" shrinkToFit="1"/>
      <protection/>
    </xf>
    <xf numFmtId="0" fontId="7" fillId="0" borderId="15" xfId="101" applyFont="1" applyFill="1" applyBorder="1" applyAlignment="1">
      <alignment horizontal="center" vertical="center" shrinkToFit="1"/>
      <protection/>
    </xf>
    <xf numFmtId="0" fontId="7" fillId="0" borderId="15" xfId="101" applyFont="1" applyFill="1" applyBorder="1" applyAlignment="1">
      <alignment horizontal="center" vertical="center" wrapText="1"/>
      <protection/>
    </xf>
    <xf numFmtId="0" fontId="7" fillId="0" borderId="21" xfId="101" applyFont="1" applyFill="1" applyBorder="1" applyAlignment="1">
      <alignment horizontal="center" vertical="center"/>
      <protection/>
    </xf>
    <xf numFmtId="0" fontId="7" fillId="0" borderId="22" xfId="101" applyFont="1" applyBorder="1" applyAlignment="1">
      <alignment horizontal="center" vertical="center" textRotation="255"/>
      <protection/>
    </xf>
    <xf numFmtId="0" fontId="7" fillId="0" borderId="23" xfId="101" applyFont="1" applyBorder="1" applyAlignment="1">
      <alignment horizontal="center" vertical="center" textRotation="255"/>
      <protection/>
    </xf>
    <xf numFmtId="0" fontId="7" fillId="0" borderId="20" xfId="101" applyFont="1" applyBorder="1" applyAlignment="1">
      <alignment horizontal="center" vertical="center" textRotation="255"/>
      <protection/>
    </xf>
    <xf numFmtId="0" fontId="17" fillId="0" borderId="24" xfId="101" applyFont="1" applyFill="1" applyBorder="1" applyAlignment="1">
      <alignment horizontal="center" vertical="center" wrapText="1"/>
      <protection/>
    </xf>
    <xf numFmtId="0" fontId="7" fillId="0" borderId="24" xfId="101" applyFont="1" applyBorder="1" applyAlignment="1">
      <alignment horizontal="center" vertical="center" textRotation="255"/>
      <protection/>
    </xf>
    <xf numFmtId="0" fontId="7" fillId="0" borderId="14" xfId="101" applyFont="1" applyBorder="1" applyAlignment="1">
      <alignment horizontal="center" vertical="center" textRotation="255"/>
      <protection/>
    </xf>
    <xf numFmtId="0" fontId="7" fillId="0" borderId="11" xfId="101" applyFont="1" applyBorder="1" applyAlignment="1">
      <alignment horizontal="center" vertical="center" textRotation="255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s110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625" style="45" customWidth="1"/>
    <col min="2" max="2" width="5.125" style="133" customWidth="1"/>
    <col min="3" max="3" width="8.625" style="48" customWidth="1"/>
    <col min="4" max="4" width="5.125" style="133" customWidth="1"/>
    <col min="5" max="5" width="8.625" style="48" customWidth="1"/>
    <col min="6" max="6" width="5.125" style="133" customWidth="1"/>
    <col min="7" max="7" width="8.625" style="48" customWidth="1"/>
    <col min="8" max="8" width="5.125" style="128" customWidth="1"/>
    <col min="9" max="9" width="8.625" style="50" customWidth="1"/>
    <col min="10" max="10" width="5.125" style="128" customWidth="1"/>
    <col min="11" max="11" width="8.625" style="50" customWidth="1"/>
    <col min="12" max="12" width="5.125" style="128" customWidth="1"/>
    <col min="13" max="13" width="8.625" style="50" customWidth="1"/>
    <col min="14" max="16384" width="9.00390625" style="45" customWidth="1"/>
  </cols>
  <sheetData>
    <row r="1" spans="1:13" ht="17.25">
      <c r="A1" s="44" t="s">
        <v>55</v>
      </c>
      <c r="C1" s="46"/>
      <c r="D1" s="47" t="s">
        <v>4</v>
      </c>
      <c r="F1" s="49"/>
      <c r="G1" s="46"/>
      <c r="H1" s="49"/>
      <c r="I1" s="46"/>
      <c r="J1" s="49"/>
      <c r="K1" s="46"/>
      <c r="L1" s="49"/>
      <c r="M1" s="46"/>
    </row>
    <row r="2" ht="13.5">
      <c r="A2" s="44" t="s">
        <v>0</v>
      </c>
    </row>
    <row r="3" spans="1:13" ht="14.25" thickBot="1">
      <c r="A3" s="51"/>
      <c r="B3" s="134"/>
      <c r="C3" s="52"/>
      <c r="D3" s="134"/>
      <c r="E3" s="52"/>
      <c r="F3" s="134"/>
      <c r="G3" s="52"/>
      <c r="H3" s="53"/>
      <c r="I3" s="54"/>
      <c r="J3" s="53"/>
      <c r="K3" s="54"/>
      <c r="L3" s="53"/>
      <c r="M3" s="23" t="s">
        <v>209</v>
      </c>
    </row>
    <row r="4" spans="1:14" ht="15.75" customHeight="1">
      <c r="A4" s="197" t="s">
        <v>1</v>
      </c>
      <c r="B4" s="202" t="s">
        <v>173</v>
      </c>
      <c r="C4" s="210"/>
      <c r="D4" s="213" t="s">
        <v>165</v>
      </c>
      <c r="E4" s="210"/>
      <c r="F4" s="200" t="s">
        <v>5</v>
      </c>
      <c r="G4" s="201"/>
      <c r="H4" s="202" t="s">
        <v>164</v>
      </c>
      <c r="I4" s="203"/>
      <c r="J4" s="55"/>
      <c r="K4" s="56"/>
      <c r="L4" s="55"/>
      <c r="M4" s="56"/>
      <c r="N4" s="57"/>
    </row>
    <row r="5" spans="1:14" ht="15.75" customHeight="1">
      <c r="A5" s="198"/>
      <c r="B5" s="211"/>
      <c r="C5" s="212"/>
      <c r="D5" s="211"/>
      <c r="E5" s="212"/>
      <c r="F5" s="214" t="s">
        <v>60</v>
      </c>
      <c r="G5" s="215"/>
      <c r="H5" s="204"/>
      <c r="I5" s="205"/>
      <c r="J5" s="208" t="s">
        <v>6</v>
      </c>
      <c r="K5" s="209"/>
      <c r="L5" s="206" t="s">
        <v>7</v>
      </c>
      <c r="M5" s="207"/>
      <c r="N5" s="57"/>
    </row>
    <row r="6" spans="1:14" ht="33" customHeight="1">
      <c r="A6" s="199"/>
      <c r="B6" s="59" t="s">
        <v>2</v>
      </c>
      <c r="C6" s="60" t="s">
        <v>3</v>
      </c>
      <c r="D6" s="59" t="s">
        <v>2</v>
      </c>
      <c r="E6" s="60" t="s">
        <v>3</v>
      </c>
      <c r="F6" s="59" t="s">
        <v>2</v>
      </c>
      <c r="G6" s="60" t="s">
        <v>208</v>
      </c>
      <c r="H6" s="59" t="s">
        <v>2</v>
      </c>
      <c r="I6" s="60" t="s">
        <v>3</v>
      </c>
      <c r="J6" s="59" t="s">
        <v>2</v>
      </c>
      <c r="K6" s="60" t="s">
        <v>65</v>
      </c>
      <c r="L6" s="59" t="s">
        <v>2</v>
      </c>
      <c r="M6" s="58" t="s">
        <v>65</v>
      </c>
      <c r="N6" s="57"/>
    </row>
    <row r="7" spans="1:13" s="64" customFormat="1" ht="12" customHeight="1">
      <c r="A7" s="61" t="s">
        <v>8</v>
      </c>
      <c r="B7" s="62"/>
      <c r="C7" s="138">
        <v>-0.570894929</v>
      </c>
      <c r="D7" s="63"/>
      <c r="E7" s="148">
        <v>8.504490542</v>
      </c>
      <c r="F7" s="63"/>
      <c r="G7" s="169">
        <v>1.37</v>
      </c>
      <c r="H7" s="63"/>
      <c r="I7" s="152">
        <v>9.075385471</v>
      </c>
      <c r="J7" s="63"/>
      <c r="K7" s="152">
        <v>2.388706911</v>
      </c>
      <c r="L7" s="63"/>
      <c r="M7" s="138">
        <v>1.171924283</v>
      </c>
    </row>
    <row r="8" spans="1:13" s="66" customFormat="1" ht="24" customHeight="1">
      <c r="A8" s="65" t="s">
        <v>9</v>
      </c>
      <c r="B8" s="135">
        <f>RANK(C8,$C$8:$C$54)</f>
        <v>31</v>
      </c>
      <c r="C8" s="139">
        <v>-2.378575332</v>
      </c>
      <c r="D8" s="129">
        <f>RANK(E8,$E$8:$E$54)</f>
        <v>44</v>
      </c>
      <c r="E8" s="149">
        <v>7.317361997</v>
      </c>
      <c r="F8" s="129">
        <v>46</v>
      </c>
      <c r="G8" s="170">
        <v>1.19</v>
      </c>
      <c r="H8" s="129">
        <f>RANK(I8,$I$8:$I$54)</f>
        <v>28</v>
      </c>
      <c r="I8" s="147">
        <v>9.695937329</v>
      </c>
      <c r="J8" s="129">
        <f>RANK(K8,$K$8:$K$54)</f>
        <v>30</v>
      </c>
      <c r="K8" s="147">
        <v>2.215859579</v>
      </c>
      <c r="L8" s="129">
        <f>RANK(M8,$M$8:$M$54)</f>
        <v>34</v>
      </c>
      <c r="M8" s="139">
        <v>0.995891946</v>
      </c>
    </row>
    <row r="9" spans="1:13" ht="12" customHeight="1">
      <c r="A9" s="67" t="s">
        <v>10</v>
      </c>
      <c r="B9" s="136">
        <f aca="true" t="shared" si="0" ref="B9:B54">RANK(C9,$C$8:$C$54)</f>
        <v>43</v>
      </c>
      <c r="C9" s="140">
        <v>-4.264727273</v>
      </c>
      <c r="D9" s="130">
        <f aca="true" t="shared" si="1" ref="D9:D54">RANK(E9,$E$8:$E$54)</f>
        <v>46</v>
      </c>
      <c r="E9" s="149">
        <v>6.925818182</v>
      </c>
      <c r="F9" s="130">
        <v>42</v>
      </c>
      <c r="G9" s="170">
        <v>1.26</v>
      </c>
      <c r="H9" s="130">
        <f aca="true" t="shared" si="2" ref="H9:H54">RANK(I9,$I$8:$I$54)</f>
        <v>10</v>
      </c>
      <c r="I9" s="147">
        <v>11.19054545</v>
      </c>
      <c r="J9" s="130">
        <f aca="true" t="shared" si="3" ref="J9:J54">RANK(K9,$K$8:$K$54)</f>
        <v>3</v>
      </c>
      <c r="K9" s="147">
        <v>3.46529455</v>
      </c>
      <c r="L9" s="130">
        <f aca="true" t="shared" si="4" ref="L9:L54">RANK(M9,$M$8:$M$54)</f>
        <v>6</v>
      </c>
      <c r="M9" s="140">
        <v>1.785151738</v>
      </c>
    </row>
    <row r="10" spans="1:13" ht="12" customHeight="1">
      <c r="A10" s="67" t="s">
        <v>11</v>
      </c>
      <c r="B10" s="136">
        <f t="shared" si="0"/>
        <v>41</v>
      </c>
      <c r="C10" s="140">
        <v>-4.124344569</v>
      </c>
      <c r="D10" s="130">
        <f t="shared" si="1"/>
        <v>43</v>
      </c>
      <c r="E10" s="149">
        <v>7.418726592</v>
      </c>
      <c r="F10" s="130">
        <v>28</v>
      </c>
      <c r="G10" s="170">
        <v>1.37</v>
      </c>
      <c r="H10" s="130">
        <f t="shared" si="2"/>
        <v>7</v>
      </c>
      <c r="I10" s="147">
        <v>11.54307116</v>
      </c>
      <c r="J10" s="130">
        <f t="shared" si="3"/>
        <v>2</v>
      </c>
      <c r="K10" s="147">
        <v>3.533925687</v>
      </c>
      <c r="L10" s="130">
        <f t="shared" si="4"/>
        <v>3</v>
      </c>
      <c r="M10" s="140">
        <v>1.918416801</v>
      </c>
    </row>
    <row r="11" spans="1:13" ht="12" customHeight="1">
      <c r="A11" s="67" t="s">
        <v>12</v>
      </c>
      <c r="B11" s="136">
        <f t="shared" si="0"/>
        <v>13</v>
      </c>
      <c r="C11" s="140">
        <v>-0.78313253</v>
      </c>
      <c r="D11" s="130">
        <f t="shared" si="1"/>
        <v>29</v>
      </c>
      <c r="E11" s="149">
        <v>8.170395869</v>
      </c>
      <c r="F11" s="130">
        <v>43</v>
      </c>
      <c r="G11" s="170">
        <v>1.25</v>
      </c>
      <c r="H11" s="130">
        <f t="shared" si="2"/>
        <v>36</v>
      </c>
      <c r="I11" s="147">
        <v>8.953528399</v>
      </c>
      <c r="J11" s="130">
        <f t="shared" si="3"/>
        <v>41</v>
      </c>
      <c r="K11" s="147">
        <v>2.001263956</v>
      </c>
      <c r="L11" s="130">
        <f t="shared" si="4"/>
        <v>30</v>
      </c>
      <c r="M11" s="140">
        <v>1.053296819</v>
      </c>
    </row>
    <row r="12" spans="1:13" ht="12" customHeight="1">
      <c r="A12" s="67" t="s">
        <v>13</v>
      </c>
      <c r="B12" s="136">
        <f t="shared" si="0"/>
        <v>47</v>
      </c>
      <c r="C12" s="140">
        <v>-6.26989936</v>
      </c>
      <c r="D12" s="130">
        <f t="shared" si="1"/>
        <v>47</v>
      </c>
      <c r="E12" s="149">
        <v>6.416285453</v>
      </c>
      <c r="F12" s="130">
        <v>37</v>
      </c>
      <c r="G12" s="170">
        <v>1.29</v>
      </c>
      <c r="H12" s="130">
        <f t="shared" si="2"/>
        <v>1</v>
      </c>
      <c r="I12" s="147">
        <v>12.68618481</v>
      </c>
      <c r="J12" s="130">
        <f t="shared" si="3"/>
        <v>17</v>
      </c>
      <c r="K12" s="147">
        <v>2.424069585</v>
      </c>
      <c r="L12" s="130">
        <f t="shared" si="4"/>
        <v>46</v>
      </c>
      <c r="M12" s="140">
        <v>0.712961643</v>
      </c>
    </row>
    <row r="13" spans="1:13" s="66" customFormat="1" ht="24" customHeight="1">
      <c r="A13" s="65" t="s">
        <v>14</v>
      </c>
      <c r="B13" s="135">
        <f t="shared" si="0"/>
        <v>44</v>
      </c>
      <c r="C13" s="139">
        <v>-4.274509804</v>
      </c>
      <c r="D13" s="129">
        <f t="shared" si="1"/>
        <v>42</v>
      </c>
      <c r="E13" s="149">
        <v>7.429667519</v>
      </c>
      <c r="F13" s="129">
        <v>24</v>
      </c>
      <c r="G13" s="170">
        <v>1.39</v>
      </c>
      <c r="H13" s="129">
        <f t="shared" si="2"/>
        <v>6</v>
      </c>
      <c r="I13" s="147">
        <v>11.70417732</v>
      </c>
      <c r="J13" s="129">
        <f t="shared" si="3"/>
        <v>5</v>
      </c>
      <c r="K13" s="147">
        <v>3.098106713</v>
      </c>
      <c r="L13" s="129">
        <f t="shared" si="4"/>
        <v>10</v>
      </c>
      <c r="M13" s="139">
        <v>1.49168101</v>
      </c>
    </row>
    <row r="14" spans="1:13" ht="12" customHeight="1">
      <c r="A14" s="67" t="s">
        <v>15</v>
      </c>
      <c r="B14" s="136">
        <f t="shared" si="0"/>
        <v>33</v>
      </c>
      <c r="C14" s="140">
        <v>-2.58226601</v>
      </c>
      <c r="D14" s="130">
        <f t="shared" si="1"/>
        <v>33</v>
      </c>
      <c r="E14" s="149">
        <v>8.042364532</v>
      </c>
      <c r="F14" s="130">
        <v>10</v>
      </c>
      <c r="G14" s="170">
        <v>1.49</v>
      </c>
      <c r="H14" s="130">
        <f t="shared" si="2"/>
        <v>15</v>
      </c>
      <c r="I14" s="147">
        <v>10.62463054</v>
      </c>
      <c r="J14" s="130">
        <f t="shared" si="3"/>
        <v>7</v>
      </c>
      <c r="K14" s="147">
        <v>2.878843562</v>
      </c>
      <c r="L14" s="130">
        <f t="shared" si="4"/>
        <v>32</v>
      </c>
      <c r="M14" s="140">
        <v>1.041283842</v>
      </c>
    </row>
    <row r="15" spans="1:13" ht="12" customHeight="1">
      <c r="A15" s="67" t="s">
        <v>16</v>
      </c>
      <c r="B15" s="136">
        <f t="shared" si="0"/>
        <v>20</v>
      </c>
      <c r="C15" s="140">
        <v>-1.232191781</v>
      </c>
      <c r="D15" s="130">
        <f t="shared" si="1"/>
        <v>27</v>
      </c>
      <c r="E15" s="149">
        <v>8.290753425</v>
      </c>
      <c r="F15" s="130">
        <v>29</v>
      </c>
      <c r="G15" s="170">
        <v>1.37</v>
      </c>
      <c r="H15" s="130">
        <f t="shared" si="2"/>
        <v>31</v>
      </c>
      <c r="I15" s="147">
        <v>9.522945205</v>
      </c>
      <c r="J15" s="130">
        <f t="shared" si="3"/>
        <v>34</v>
      </c>
      <c r="K15" s="147">
        <v>2.189268454</v>
      </c>
      <c r="L15" s="130">
        <f t="shared" si="4"/>
        <v>39</v>
      </c>
      <c r="M15" s="140">
        <v>0.908752943</v>
      </c>
    </row>
    <row r="16" spans="1:13" ht="12" customHeight="1">
      <c r="A16" s="67" t="s">
        <v>17</v>
      </c>
      <c r="B16" s="136">
        <f t="shared" si="0"/>
        <v>15</v>
      </c>
      <c r="C16" s="140">
        <v>-0.896813354</v>
      </c>
      <c r="D16" s="130">
        <f t="shared" si="1"/>
        <v>15</v>
      </c>
      <c r="E16" s="149">
        <v>8.60091047</v>
      </c>
      <c r="F16" s="130">
        <v>16</v>
      </c>
      <c r="G16" s="170">
        <v>1.43</v>
      </c>
      <c r="H16" s="130">
        <f t="shared" si="2"/>
        <v>32</v>
      </c>
      <c r="I16" s="147">
        <v>9.497723824</v>
      </c>
      <c r="J16" s="130">
        <f t="shared" si="3"/>
        <v>14</v>
      </c>
      <c r="K16" s="147">
        <v>2.528816749</v>
      </c>
      <c r="L16" s="130">
        <f t="shared" si="4"/>
        <v>8</v>
      </c>
      <c r="M16" s="140">
        <v>1.529051988</v>
      </c>
    </row>
    <row r="17" spans="1:13" ht="12" customHeight="1">
      <c r="A17" s="67" t="s">
        <v>18</v>
      </c>
      <c r="B17" s="136">
        <f t="shared" si="0"/>
        <v>25</v>
      </c>
      <c r="C17" s="140">
        <v>-1.579187817</v>
      </c>
      <c r="D17" s="130">
        <f t="shared" si="1"/>
        <v>28</v>
      </c>
      <c r="E17" s="149">
        <v>8.279187817</v>
      </c>
      <c r="F17" s="130">
        <v>25</v>
      </c>
      <c r="G17" s="170">
        <v>1.38</v>
      </c>
      <c r="H17" s="130">
        <f t="shared" si="2"/>
        <v>25</v>
      </c>
      <c r="I17" s="147">
        <v>9.858375635</v>
      </c>
      <c r="J17" s="130">
        <f t="shared" si="3"/>
        <v>11</v>
      </c>
      <c r="K17" s="147">
        <v>2.697731453</v>
      </c>
      <c r="L17" s="130">
        <f t="shared" si="4"/>
        <v>5</v>
      </c>
      <c r="M17" s="140">
        <v>1.839362354</v>
      </c>
    </row>
    <row r="18" spans="1:13" s="66" customFormat="1" ht="24" customHeight="1">
      <c r="A18" s="65" t="s">
        <v>19</v>
      </c>
      <c r="B18" s="135">
        <f t="shared" si="0"/>
        <v>5</v>
      </c>
      <c r="C18" s="139">
        <v>1.044027837</v>
      </c>
      <c r="D18" s="129">
        <f t="shared" si="1"/>
        <v>20</v>
      </c>
      <c r="E18" s="149">
        <v>8.482459878</v>
      </c>
      <c r="F18" s="129">
        <v>39</v>
      </c>
      <c r="G18" s="170">
        <v>1.28</v>
      </c>
      <c r="H18" s="129">
        <f t="shared" si="2"/>
        <v>45</v>
      </c>
      <c r="I18" s="147">
        <v>7.438432041</v>
      </c>
      <c r="J18" s="129">
        <f t="shared" si="3"/>
        <v>26</v>
      </c>
      <c r="K18" s="147">
        <v>2.34407702</v>
      </c>
      <c r="L18" s="129">
        <f t="shared" si="4"/>
        <v>28</v>
      </c>
      <c r="M18" s="139">
        <v>1.088321473</v>
      </c>
    </row>
    <row r="19" spans="1:13" ht="12" customHeight="1">
      <c r="A19" s="67" t="s">
        <v>20</v>
      </c>
      <c r="B19" s="136">
        <f t="shared" si="0"/>
        <v>6</v>
      </c>
      <c r="C19" s="140">
        <v>0.663366337</v>
      </c>
      <c r="D19" s="130">
        <f t="shared" si="1"/>
        <v>17</v>
      </c>
      <c r="E19" s="149">
        <v>8.554290429</v>
      </c>
      <c r="F19" s="130">
        <v>36</v>
      </c>
      <c r="G19" s="170">
        <v>1.31</v>
      </c>
      <c r="H19" s="130">
        <f t="shared" si="2"/>
        <v>42</v>
      </c>
      <c r="I19" s="147">
        <v>7.890924092</v>
      </c>
      <c r="J19" s="130">
        <f t="shared" si="3"/>
        <v>12</v>
      </c>
      <c r="K19" s="147">
        <v>2.642797893</v>
      </c>
      <c r="L19" s="130">
        <f t="shared" si="4"/>
        <v>14</v>
      </c>
      <c r="M19" s="140">
        <v>1.408206177</v>
      </c>
    </row>
    <row r="20" spans="1:13" ht="12" customHeight="1">
      <c r="A20" s="67" t="s">
        <v>21</v>
      </c>
      <c r="B20" s="136">
        <f t="shared" si="0"/>
        <v>7</v>
      </c>
      <c r="C20" s="140">
        <v>0.659653858</v>
      </c>
      <c r="D20" s="130">
        <f t="shared" si="1"/>
        <v>22</v>
      </c>
      <c r="E20" s="149">
        <v>8.464036202</v>
      </c>
      <c r="F20" s="130">
        <v>47</v>
      </c>
      <c r="G20" s="170">
        <v>1.12</v>
      </c>
      <c r="H20" s="130">
        <f t="shared" si="2"/>
        <v>43</v>
      </c>
      <c r="I20" s="147">
        <v>7.804382344</v>
      </c>
      <c r="J20" s="130">
        <f t="shared" si="3"/>
        <v>29</v>
      </c>
      <c r="K20" s="147">
        <v>2.307410916</v>
      </c>
      <c r="L20" s="130">
        <f t="shared" si="4"/>
        <v>24</v>
      </c>
      <c r="M20" s="140">
        <v>1.116186581</v>
      </c>
    </row>
    <row r="21" spans="1:13" ht="12" customHeight="1">
      <c r="A21" s="67" t="s">
        <v>22</v>
      </c>
      <c r="B21" s="136">
        <f t="shared" si="0"/>
        <v>3</v>
      </c>
      <c r="C21" s="140">
        <v>1.623596143</v>
      </c>
      <c r="D21" s="130">
        <f t="shared" si="1"/>
        <v>9</v>
      </c>
      <c r="E21" s="149">
        <v>8.855019853</v>
      </c>
      <c r="F21" s="130">
        <v>41</v>
      </c>
      <c r="G21" s="170">
        <v>1.28</v>
      </c>
      <c r="H21" s="130">
        <f t="shared" si="2"/>
        <v>46</v>
      </c>
      <c r="I21" s="147">
        <v>7.23142371</v>
      </c>
      <c r="J21" s="130">
        <f t="shared" si="3"/>
        <v>19</v>
      </c>
      <c r="K21" s="147">
        <v>2.395685204</v>
      </c>
      <c r="L21" s="130">
        <f t="shared" si="4"/>
        <v>16</v>
      </c>
      <c r="M21" s="140">
        <v>1.293926233</v>
      </c>
    </row>
    <row r="22" spans="1:13" ht="12" customHeight="1">
      <c r="A22" s="67" t="s">
        <v>23</v>
      </c>
      <c r="B22" s="136">
        <f t="shared" si="0"/>
        <v>38</v>
      </c>
      <c r="C22" s="140">
        <v>-3.041825095</v>
      </c>
      <c r="D22" s="130">
        <f t="shared" si="1"/>
        <v>39</v>
      </c>
      <c r="E22" s="149">
        <v>7.582594001</v>
      </c>
      <c r="F22" s="130">
        <v>30</v>
      </c>
      <c r="G22" s="170">
        <v>1.37</v>
      </c>
      <c r="H22" s="130">
        <f t="shared" si="2"/>
        <v>16</v>
      </c>
      <c r="I22" s="147">
        <v>10.6244191</v>
      </c>
      <c r="J22" s="130">
        <f t="shared" si="3"/>
        <v>43</v>
      </c>
      <c r="K22" s="147">
        <v>1.950078003</v>
      </c>
      <c r="L22" s="130">
        <f t="shared" si="4"/>
        <v>40</v>
      </c>
      <c r="M22" s="140">
        <v>0.89146423</v>
      </c>
    </row>
    <row r="23" spans="1:13" s="66" customFormat="1" ht="24" customHeight="1">
      <c r="A23" s="65" t="s">
        <v>24</v>
      </c>
      <c r="B23" s="135">
        <f t="shared" si="0"/>
        <v>35</v>
      </c>
      <c r="C23" s="139">
        <v>-2.822550832</v>
      </c>
      <c r="D23" s="129">
        <f t="shared" si="1"/>
        <v>36</v>
      </c>
      <c r="E23" s="149">
        <v>7.787430684</v>
      </c>
      <c r="F23" s="129">
        <v>31</v>
      </c>
      <c r="G23" s="170">
        <v>1.37</v>
      </c>
      <c r="H23" s="129">
        <f t="shared" si="2"/>
        <v>17</v>
      </c>
      <c r="I23" s="147">
        <v>10.60998152</v>
      </c>
      <c r="J23" s="129">
        <f t="shared" si="3"/>
        <v>22</v>
      </c>
      <c r="K23" s="147">
        <v>2.373605507</v>
      </c>
      <c r="L23" s="129">
        <f t="shared" si="4"/>
        <v>13</v>
      </c>
      <c r="M23" s="139">
        <v>1.424163304</v>
      </c>
    </row>
    <row r="24" spans="1:13" ht="12" customHeight="1">
      <c r="A24" s="67" t="s">
        <v>25</v>
      </c>
      <c r="B24" s="136">
        <f t="shared" si="0"/>
        <v>19</v>
      </c>
      <c r="C24" s="140">
        <v>-1.208477509</v>
      </c>
      <c r="D24" s="130">
        <f t="shared" si="1"/>
        <v>18</v>
      </c>
      <c r="E24" s="149">
        <v>8.519896194</v>
      </c>
      <c r="F24" s="130">
        <v>21</v>
      </c>
      <c r="G24" s="170">
        <v>1.4</v>
      </c>
      <c r="H24" s="130">
        <f t="shared" si="2"/>
        <v>27</v>
      </c>
      <c r="I24" s="147">
        <v>9.728373702</v>
      </c>
      <c r="J24" s="130">
        <f t="shared" si="3"/>
        <v>44</v>
      </c>
      <c r="K24" s="147">
        <v>1.929129861</v>
      </c>
      <c r="L24" s="130">
        <f t="shared" si="4"/>
        <v>44</v>
      </c>
      <c r="M24" s="140">
        <v>0.812265205</v>
      </c>
    </row>
    <row r="25" spans="1:13" ht="12" customHeight="1">
      <c r="A25" s="67" t="s">
        <v>26</v>
      </c>
      <c r="B25" s="136">
        <f t="shared" si="0"/>
        <v>23</v>
      </c>
      <c r="C25" s="140">
        <v>-1.434837093</v>
      </c>
      <c r="D25" s="130">
        <f t="shared" si="1"/>
        <v>10</v>
      </c>
      <c r="E25" s="149">
        <v>8.824561404</v>
      </c>
      <c r="F25" s="130">
        <v>5</v>
      </c>
      <c r="G25" s="170">
        <v>1.55</v>
      </c>
      <c r="H25" s="130">
        <f t="shared" si="2"/>
        <v>22</v>
      </c>
      <c r="I25" s="147">
        <v>10.2593985</v>
      </c>
      <c r="J25" s="130">
        <f t="shared" si="3"/>
        <v>35</v>
      </c>
      <c r="K25" s="147">
        <v>2.130076683</v>
      </c>
      <c r="L25" s="130">
        <f t="shared" si="4"/>
        <v>47</v>
      </c>
      <c r="M25" s="140">
        <v>0.568020449</v>
      </c>
    </row>
    <row r="26" spans="1:13" ht="12" customHeight="1">
      <c r="A26" s="67" t="s">
        <v>27</v>
      </c>
      <c r="B26" s="136">
        <f t="shared" si="0"/>
        <v>30</v>
      </c>
      <c r="C26" s="140">
        <v>-2.303634232</v>
      </c>
      <c r="D26" s="130">
        <f t="shared" si="1"/>
        <v>37</v>
      </c>
      <c r="E26" s="149">
        <v>7.762016413</v>
      </c>
      <c r="F26" s="130">
        <v>35</v>
      </c>
      <c r="G26" s="170">
        <v>1.31</v>
      </c>
      <c r="H26" s="130">
        <f t="shared" si="2"/>
        <v>24</v>
      </c>
      <c r="I26" s="147">
        <v>10.06565064</v>
      </c>
      <c r="J26" s="130">
        <f t="shared" si="3"/>
        <v>9</v>
      </c>
      <c r="K26" s="147">
        <v>2.718622565</v>
      </c>
      <c r="L26" s="130">
        <f t="shared" si="4"/>
        <v>7</v>
      </c>
      <c r="M26" s="140">
        <v>1.661380456</v>
      </c>
    </row>
    <row r="27" spans="1:13" ht="12" customHeight="1">
      <c r="A27" s="67" t="s">
        <v>28</v>
      </c>
      <c r="B27" s="136">
        <f t="shared" si="0"/>
        <v>28</v>
      </c>
      <c r="C27" s="140">
        <v>-2.267168391</v>
      </c>
      <c r="D27" s="130">
        <f t="shared" si="1"/>
        <v>31</v>
      </c>
      <c r="E27" s="149">
        <v>8.1420508</v>
      </c>
      <c r="F27" s="130">
        <v>19</v>
      </c>
      <c r="G27" s="170">
        <v>1.43</v>
      </c>
      <c r="H27" s="130">
        <f t="shared" si="2"/>
        <v>20</v>
      </c>
      <c r="I27" s="147">
        <v>10.40921919</v>
      </c>
      <c r="J27" s="130">
        <f t="shared" si="3"/>
        <v>32</v>
      </c>
      <c r="K27" s="147">
        <v>2.195262854</v>
      </c>
      <c r="L27" s="130">
        <f t="shared" si="4"/>
        <v>19</v>
      </c>
      <c r="M27" s="140">
        <v>1.270941652</v>
      </c>
    </row>
    <row r="28" spans="1:13" s="66" customFormat="1" ht="24" customHeight="1">
      <c r="A28" s="65" t="s">
        <v>29</v>
      </c>
      <c r="B28" s="135">
        <f t="shared" si="0"/>
        <v>17</v>
      </c>
      <c r="C28" s="139">
        <v>-1.015166341</v>
      </c>
      <c r="D28" s="129">
        <f t="shared" si="1"/>
        <v>21</v>
      </c>
      <c r="E28" s="149">
        <v>8.477005871</v>
      </c>
      <c r="F28" s="129">
        <v>26</v>
      </c>
      <c r="G28" s="170">
        <v>1.37</v>
      </c>
      <c r="H28" s="129">
        <f t="shared" si="2"/>
        <v>33</v>
      </c>
      <c r="I28" s="147">
        <v>9.492172211</v>
      </c>
      <c r="J28" s="129">
        <f t="shared" si="3"/>
        <v>33</v>
      </c>
      <c r="K28" s="147">
        <v>2.193109021</v>
      </c>
      <c r="L28" s="129">
        <f t="shared" si="4"/>
        <v>42</v>
      </c>
      <c r="M28" s="139">
        <v>0.865700929</v>
      </c>
    </row>
    <row r="29" spans="1:13" ht="12" customHeight="1">
      <c r="A29" s="67" t="s">
        <v>30</v>
      </c>
      <c r="B29" s="136">
        <f t="shared" si="0"/>
        <v>12</v>
      </c>
      <c r="C29" s="140">
        <v>-0.62294197</v>
      </c>
      <c r="D29" s="130">
        <f t="shared" si="1"/>
        <v>14</v>
      </c>
      <c r="E29" s="149">
        <v>8.61025641</v>
      </c>
      <c r="F29" s="130">
        <v>15</v>
      </c>
      <c r="G29" s="170">
        <v>1.43</v>
      </c>
      <c r="H29" s="130">
        <f t="shared" si="2"/>
        <v>34</v>
      </c>
      <c r="I29" s="147">
        <v>9.233198381</v>
      </c>
      <c r="J29" s="130">
        <f t="shared" si="3"/>
        <v>39</v>
      </c>
      <c r="K29" s="147">
        <v>2.037553682</v>
      </c>
      <c r="L29" s="130">
        <f t="shared" si="4"/>
        <v>36</v>
      </c>
      <c r="M29" s="140">
        <v>0.940409392</v>
      </c>
    </row>
    <row r="30" spans="1:13" ht="12" customHeight="1">
      <c r="A30" s="67" t="s">
        <v>31</v>
      </c>
      <c r="B30" s="136">
        <f t="shared" si="0"/>
        <v>2</v>
      </c>
      <c r="C30" s="140">
        <v>2.019252078</v>
      </c>
      <c r="D30" s="130">
        <f t="shared" si="1"/>
        <v>2</v>
      </c>
      <c r="E30" s="149">
        <v>9.663157895</v>
      </c>
      <c r="F30" s="130">
        <v>17</v>
      </c>
      <c r="G30" s="170">
        <v>1.43</v>
      </c>
      <c r="H30" s="130">
        <f t="shared" si="2"/>
        <v>44</v>
      </c>
      <c r="I30" s="147">
        <v>7.643905817</v>
      </c>
      <c r="J30" s="130">
        <f t="shared" si="3"/>
        <v>13</v>
      </c>
      <c r="K30" s="147">
        <v>2.622979016</v>
      </c>
      <c r="L30" s="130">
        <f t="shared" si="4"/>
        <v>23</v>
      </c>
      <c r="M30" s="140">
        <v>1.132324275</v>
      </c>
    </row>
    <row r="31" spans="1:13" ht="12" customHeight="1">
      <c r="A31" s="67" t="s">
        <v>32</v>
      </c>
      <c r="B31" s="136">
        <f t="shared" si="0"/>
        <v>18</v>
      </c>
      <c r="C31" s="140">
        <v>-1.083927592</v>
      </c>
      <c r="D31" s="130">
        <f t="shared" si="1"/>
        <v>16</v>
      </c>
      <c r="E31" s="149">
        <v>8.565002743</v>
      </c>
      <c r="F31" s="130">
        <v>22</v>
      </c>
      <c r="G31" s="170">
        <v>1.4</v>
      </c>
      <c r="H31" s="130">
        <f t="shared" si="2"/>
        <v>29</v>
      </c>
      <c r="I31" s="147">
        <v>9.648930335</v>
      </c>
      <c r="J31" s="130">
        <f t="shared" si="3"/>
        <v>23</v>
      </c>
      <c r="K31" s="147">
        <v>2.369668246</v>
      </c>
      <c r="L31" s="130">
        <f t="shared" si="4"/>
        <v>27</v>
      </c>
      <c r="M31" s="140">
        <v>1.088766492</v>
      </c>
    </row>
    <row r="32" spans="1:13" ht="12" customHeight="1">
      <c r="A32" s="67" t="s">
        <v>33</v>
      </c>
      <c r="B32" s="136">
        <f t="shared" si="0"/>
        <v>4</v>
      </c>
      <c r="C32" s="140">
        <v>1.534833091</v>
      </c>
      <c r="D32" s="130">
        <f t="shared" si="1"/>
        <v>3</v>
      </c>
      <c r="E32" s="149">
        <v>9.543541364</v>
      </c>
      <c r="F32" s="130">
        <v>14</v>
      </c>
      <c r="G32" s="170">
        <v>1.44</v>
      </c>
      <c r="H32" s="130">
        <f t="shared" si="2"/>
        <v>41</v>
      </c>
      <c r="I32" s="147">
        <v>8.008708273</v>
      </c>
      <c r="J32" s="130">
        <f t="shared" si="3"/>
        <v>25</v>
      </c>
      <c r="K32" s="147">
        <v>2.357235191</v>
      </c>
      <c r="L32" s="130">
        <f t="shared" si="4"/>
        <v>17</v>
      </c>
      <c r="M32" s="140">
        <v>1.292677363</v>
      </c>
    </row>
    <row r="33" spans="1:13" s="66" customFormat="1" ht="24" customHeight="1">
      <c r="A33" s="65" t="s">
        <v>34</v>
      </c>
      <c r="B33" s="135">
        <f t="shared" si="0"/>
        <v>14</v>
      </c>
      <c r="C33" s="139">
        <v>-0.826423867</v>
      </c>
      <c r="D33" s="129">
        <f t="shared" si="1"/>
        <v>30</v>
      </c>
      <c r="E33" s="149">
        <v>8.158853158</v>
      </c>
      <c r="F33" s="129">
        <v>45</v>
      </c>
      <c r="G33" s="170">
        <v>1.2</v>
      </c>
      <c r="H33" s="129">
        <f t="shared" si="2"/>
        <v>35</v>
      </c>
      <c r="I33" s="147">
        <v>8.985277024</v>
      </c>
      <c r="J33" s="129">
        <f t="shared" si="3"/>
        <v>36</v>
      </c>
      <c r="K33" s="147">
        <v>2.089467186</v>
      </c>
      <c r="L33" s="129">
        <f t="shared" si="4"/>
        <v>26</v>
      </c>
      <c r="M33" s="139">
        <v>1.092221484</v>
      </c>
    </row>
    <row r="34" spans="1:13" ht="12" customHeight="1">
      <c r="A34" s="67" t="s">
        <v>35</v>
      </c>
      <c r="B34" s="136">
        <f t="shared" si="0"/>
        <v>8</v>
      </c>
      <c r="C34" s="140">
        <v>0.244848345</v>
      </c>
      <c r="D34" s="130">
        <f t="shared" si="1"/>
        <v>12</v>
      </c>
      <c r="E34" s="149">
        <v>8.711507293</v>
      </c>
      <c r="F34" s="130">
        <v>40</v>
      </c>
      <c r="G34" s="170">
        <v>1.28</v>
      </c>
      <c r="H34" s="130">
        <f t="shared" si="2"/>
        <v>40</v>
      </c>
      <c r="I34" s="147">
        <v>8.466658949</v>
      </c>
      <c r="J34" s="130">
        <f t="shared" si="3"/>
        <v>27</v>
      </c>
      <c r="K34" s="147">
        <v>2.338870432</v>
      </c>
      <c r="L34" s="130">
        <f t="shared" si="4"/>
        <v>22</v>
      </c>
      <c r="M34" s="140">
        <v>1.142857143</v>
      </c>
    </row>
    <row r="35" spans="1:13" ht="12" customHeight="1">
      <c r="A35" s="67" t="s">
        <v>36</v>
      </c>
      <c r="B35" s="136">
        <f t="shared" si="0"/>
        <v>10</v>
      </c>
      <c r="C35" s="140">
        <v>-0.231146647</v>
      </c>
      <c r="D35" s="130">
        <f t="shared" si="1"/>
        <v>13</v>
      </c>
      <c r="E35" s="149">
        <v>8.648373614</v>
      </c>
      <c r="F35" s="130">
        <v>34</v>
      </c>
      <c r="G35" s="170">
        <v>1.33</v>
      </c>
      <c r="H35" s="130">
        <f t="shared" si="2"/>
        <v>38</v>
      </c>
      <c r="I35" s="147">
        <v>8.879520262</v>
      </c>
      <c r="J35" s="130">
        <f t="shared" si="3"/>
        <v>38</v>
      </c>
      <c r="K35" s="147">
        <v>2.038157674</v>
      </c>
      <c r="L35" s="130">
        <f t="shared" si="4"/>
        <v>33</v>
      </c>
      <c r="M35" s="140">
        <v>1.008572869</v>
      </c>
    </row>
    <row r="36" spans="1:13" ht="12" customHeight="1">
      <c r="A36" s="67" t="s">
        <v>37</v>
      </c>
      <c r="B36" s="136">
        <f t="shared" si="0"/>
        <v>16</v>
      </c>
      <c r="C36" s="140">
        <v>-0.992810927</v>
      </c>
      <c r="D36" s="130">
        <f t="shared" si="1"/>
        <v>38</v>
      </c>
      <c r="E36" s="149">
        <v>7.734004313</v>
      </c>
      <c r="F36" s="130">
        <v>44</v>
      </c>
      <c r="G36" s="170">
        <v>1.23</v>
      </c>
      <c r="H36" s="130">
        <f t="shared" si="2"/>
        <v>39</v>
      </c>
      <c r="I36" s="147">
        <v>8.726815241</v>
      </c>
      <c r="J36" s="130">
        <f t="shared" si="3"/>
        <v>1</v>
      </c>
      <c r="K36" s="147">
        <v>3.997025469</v>
      </c>
      <c r="L36" s="130">
        <f t="shared" si="4"/>
        <v>2</v>
      </c>
      <c r="M36" s="140">
        <v>1.952035694</v>
      </c>
    </row>
    <row r="37" spans="1:13" ht="12" customHeight="1">
      <c r="A37" s="67" t="s">
        <v>38</v>
      </c>
      <c r="B37" s="136">
        <f t="shared" si="0"/>
        <v>42</v>
      </c>
      <c r="C37" s="140">
        <v>-4.22</v>
      </c>
      <c r="D37" s="130">
        <f t="shared" si="1"/>
        <v>40</v>
      </c>
      <c r="E37" s="149">
        <v>7.516</v>
      </c>
      <c r="F37" s="130">
        <v>32</v>
      </c>
      <c r="G37" s="170">
        <v>1.36</v>
      </c>
      <c r="H37" s="130">
        <f t="shared" si="2"/>
        <v>5</v>
      </c>
      <c r="I37" s="147">
        <v>11.736</v>
      </c>
      <c r="J37" s="130">
        <f t="shared" si="3"/>
        <v>20</v>
      </c>
      <c r="K37" s="147">
        <v>2.394890899</v>
      </c>
      <c r="L37" s="130">
        <f t="shared" si="4"/>
        <v>11</v>
      </c>
      <c r="M37" s="140">
        <v>1.463544439</v>
      </c>
    </row>
    <row r="38" spans="1:13" s="66" customFormat="1" ht="24" customHeight="1">
      <c r="A38" s="65" t="s">
        <v>39</v>
      </c>
      <c r="B38" s="135">
        <f t="shared" si="0"/>
        <v>37</v>
      </c>
      <c r="C38" s="139">
        <v>-2.998296422</v>
      </c>
      <c r="D38" s="129">
        <f t="shared" si="1"/>
        <v>26</v>
      </c>
      <c r="E38" s="149">
        <v>8.306643952</v>
      </c>
      <c r="F38" s="129">
        <v>13</v>
      </c>
      <c r="G38" s="170">
        <v>1.46</v>
      </c>
      <c r="H38" s="129">
        <f t="shared" si="2"/>
        <v>9</v>
      </c>
      <c r="I38" s="147">
        <v>11.30494037</v>
      </c>
      <c r="J38" s="129">
        <f t="shared" si="3"/>
        <v>45</v>
      </c>
      <c r="K38" s="147">
        <v>1.845775226</v>
      </c>
      <c r="L38" s="129">
        <f t="shared" si="4"/>
        <v>12</v>
      </c>
      <c r="M38" s="139">
        <v>1.435602953</v>
      </c>
    </row>
    <row r="39" spans="1:13" ht="12" customHeight="1">
      <c r="A39" s="67" t="s">
        <v>40</v>
      </c>
      <c r="B39" s="136">
        <f t="shared" si="0"/>
        <v>45</v>
      </c>
      <c r="C39" s="140">
        <v>-4.54965035</v>
      </c>
      <c r="D39" s="130">
        <f t="shared" si="1"/>
        <v>35</v>
      </c>
      <c r="E39" s="149">
        <v>7.833566434</v>
      </c>
      <c r="F39" s="130">
        <v>6</v>
      </c>
      <c r="G39" s="170">
        <v>1.55</v>
      </c>
      <c r="H39" s="130">
        <f t="shared" si="2"/>
        <v>2</v>
      </c>
      <c r="I39" s="147">
        <v>12.38321678</v>
      </c>
      <c r="J39" s="130">
        <f t="shared" si="3"/>
        <v>42</v>
      </c>
      <c r="K39" s="147">
        <v>1.963935012</v>
      </c>
      <c r="L39" s="130">
        <f t="shared" si="4"/>
        <v>29</v>
      </c>
      <c r="M39" s="140">
        <v>1.071237279</v>
      </c>
    </row>
    <row r="40" spans="1:13" ht="12" customHeight="1">
      <c r="A40" s="67" t="s">
        <v>41</v>
      </c>
      <c r="B40" s="136">
        <f t="shared" si="0"/>
        <v>22</v>
      </c>
      <c r="C40" s="140">
        <v>-1.331081081</v>
      </c>
      <c r="D40" s="130">
        <f t="shared" si="1"/>
        <v>19</v>
      </c>
      <c r="E40" s="149">
        <v>8.517151767</v>
      </c>
      <c r="F40" s="130">
        <v>23</v>
      </c>
      <c r="G40" s="170">
        <v>1.39</v>
      </c>
      <c r="H40" s="130">
        <f t="shared" si="2"/>
        <v>26</v>
      </c>
      <c r="I40" s="147">
        <v>9.848232848</v>
      </c>
      <c r="J40" s="130">
        <f t="shared" si="3"/>
        <v>31</v>
      </c>
      <c r="K40" s="147">
        <v>2.196863367</v>
      </c>
      <c r="L40" s="130">
        <f t="shared" si="4"/>
        <v>25</v>
      </c>
      <c r="M40" s="140">
        <v>1.098431684</v>
      </c>
    </row>
    <row r="41" spans="1:13" ht="12" customHeight="1">
      <c r="A41" s="67" t="s">
        <v>42</v>
      </c>
      <c r="B41" s="136">
        <f t="shared" si="0"/>
        <v>11</v>
      </c>
      <c r="C41" s="140">
        <v>-0.493111975</v>
      </c>
      <c r="D41" s="130">
        <f t="shared" si="1"/>
        <v>5</v>
      </c>
      <c r="E41" s="149">
        <v>9.041328153</v>
      </c>
      <c r="F41" s="130">
        <v>12</v>
      </c>
      <c r="G41" s="170">
        <v>1.47</v>
      </c>
      <c r="H41" s="130">
        <f t="shared" si="2"/>
        <v>30</v>
      </c>
      <c r="I41" s="147">
        <v>9.534440127</v>
      </c>
      <c r="J41" s="130">
        <f t="shared" si="3"/>
        <v>18</v>
      </c>
      <c r="K41" s="147">
        <v>2.422253477</v>
      </c>
      <c r="L41" s="130">
        <f t="shared" si="4"/>
        <v>18</v>
      </c>
      <c r="M41" s="140">
        <v>1.289263947</v>
      </c>
    </row>
    <row r="42" spans="1:13" ht="12" customHeight="1">
      <c r="A42" s="67" t="s">
        <v>43</v>
      </c>
      <c r="B42" s="136">
        <f t="shared" si="0"/>
        <v>40</v>
      </c>
      <c r="C42" s="140">
        <v>-3.935595568</v>
      </c>
      <c r="D42" s="130">
        <f t="shared" si="1"/>
        <v>34</v>
      </c>
      <c r="E42" s="149">
        <v>7.833795014</v>
      </c>
      <c r="F42" s="130">
        <v>18</v>
      </c>
      <c r="G42" s="170">
        <v>1.43</v>
      </c>
      <c r="H42" s="130">
        <f t="shared" si="2"/>
        <v>4</v>
      </c>
      <c r="I42" s="147">
        <v>11.76939058</v>
      </c>
      <c r="J42" s="130">
        <f t="shared" si="3"/>
        <v>21</v>
      </c>
      <c r="K42" s="147">
        <v>2.386845827</v>
      </c>
      <c r="L42" s="130">
        <f t="shared" si="4"/>
        <v>21</v>
      </c>
      <c r="M42" s="140">
        <v>1.149222065</v>
      </c>
    </row>
    <row r="43" spans="1:13" s="66" customFormat="1" ht="24" customHeight="1">
      <c r="A43" s="65" t="s">
        <v>44</v>
      </c>
      <c r="B43" s="135">
        <f t="shared" si="0"/>
        <v>39</v>
      </c>
      <c r="C43" s="139">
        <v>-3.593630573</v>
      </c>
      <c r="D43" s="129">
        <f t="shared" si="1"/>
        <v>41</v>
      </c>
      <c r="E43" s="149">
        <v>7.513375796</v>
      </c>
      <c r="F43" s="129">
        <v>33</v>
      </c>
      <c r="G43" s="170">
        <v>1.35</v>
      </c>
      <c r="H43" s="129">
        <f t="shared" si="2"/>
        <v>11</v>
      </c>
      <c r="I43" s="147">
        <v>11.10700637</v>
      </c>
      <c r="J43" s="129">
        <f t="shared" si="3"/>
        <v>6</v>
      </c>
      <c r="K43" s="147">
        <v>3.051881994</v>
      </c>
      <c r="L43" s="129">
        <f t="shared" si="4"/>
        <v>1</v>
      </c>
      <c r="M43" s="139">
        <v>2.204136996</v>
      </c>
    </row>
    <row r="44" spans="1:13" ht="12" customHeight="1">
      <c r="A44" s="67" t="s">
        <v>45</v>
      </c>
      <c r="B44" s="136">
        <f t="shared" si="0"/>
        <v>29</v>
      </c>
      <c r="C44" s="140">
        <v>-2.291330645</v>
      </c>
      <c r="D44" s="130">
        <f t="shared" si="1"/>
        <v>23</v>
      </c>
      <c r="E44" s="149">
        <v>8.433467742</v>
      </c>
      <c r="F44" s="130">
        <v>11</v>
      </c>
      <c r="G44" s="170">
        <v>1.48</v>
      </c>
      <c r="H44" s="130">
        <f t="shared" si="2"/>
        <v>14</v>
      </c>
      <c r="I44" s="147">
        <v>10.72479839</v>
      </c>
      <c r="J44" s="130">
        <f t="shared" si="3"/>
        <v>8</v>
      </c>
      <c r="K44" s="147">
        <v>2.749223046</v>
      </c>
      <c r="L44" s="130">
        <f t="shared" si="4"/>
        <v>15</v>
      </c>
      <c r="M44" s="140">
        <v>1.314845804</v>
      </c>
    </row>
    <row r="45" spans="1:13" ht="12" customHeight="1">
      <c r="A45" s="67" t="s">
        <v>176</v>
      </c>
      <c r="B45" s="136">
        <f t="shared" si="0"/>
        <v>36</v>
      </c>
      <c r="C45" s="140">
        <v>-2.913226032</v>
      </c>
      <c r="D45" s="130">
        <f t="shared" si="1"/>
        <v>32</v>
      </c>
      <c r="E45" s="149">
        <v>8.052484255</v>
      </c>
      <c r="F45" s="130">
        <v>20</v>
      </c>
      <c r="G45" s="170">
        <v>1.41</v>
      </c>
      <c r="H45" s="130">
        <f t="shared" si="2"/>
        <v>12</v>
      </c>
      <c r="I45" s="147">
        <v>10.96571029</v>
      </c>
      <c r="J45" s="130">
        <f t="shared" si="3"/>
        <v>15</v>
      </c>
      <c r="K45" s="147">
        <v>2.520205093</v>
      </c>
      <c r="L45" s="130">
        <f t="shared" si="4"/>
        <v>35</v>
      </c>
      <c r="M45" s="140">
        <v>0.955939863</v>
      </c>
    </row>
    <row r="46" spans="1:13" ht="12" customHeight="1">
      <c r="A46" s="67" t="s">
        <v>46</v>
      </c>
      <c r="B46" s="136">
        <f t="shared" si="0"/>
        <v>46</v>
      </c>
      <c r="C46" s="140">
        <v>-5.264397906</v>
      </c>
      <c r="D46" s="130">
        <f t="shared" si="1"/>
        <v>45</v>
      </c>
      <c r="E46" s="149">
        <v>7.087696335</v>
      </c>
      <c r="F46" s="130">
        <v>38</v>
      </c>
      <c r="G46" s="170">
        <v>1.29</v>
      </c>
      <c r="H46" s="130">
        <f t="shared" si="2"/>
        <v>3</v>
      </c>
      <c r="I46" s="147">
        <v>12.35209424</v>
      </c>
      <c r="J46" s="130">
        <f t="shared" si="3"/>
        <v>46</v>
      </c>
      <c r="K46" s="147">
        <v>1.662049861</v>
      </c>
      <c r="L46" s="130">
        <f t="shared" si="4"/>
        <v>45</v>
      </c>
      <c r="M46" s="140">
        <v>0.738688827</v>
      </c>
    </row>
    <row r="47" spans="1:13" ht="12" customHeight="1">
      <c r="A47" s="67" t="s">
        <v>47</v>
      </c>
      <c r="B47" s="136">
        <f t="shared" si="0"/>
        <v>9</v>
      </c>
      <c r="C47" s="140">
        <v>0.240327084</v>
      </c>
      <c r="D47" s="130">
        <f t="shared" si="1"/>
        <v>4</v>
      </c>
      <c r="E47" s="149">
        <v>9.191065018</v>
      </c>
      <c r="F47" s="130">
        <v>27</v>
      </c>
      <c r="G47" s="170">
        <v>1.37</v>
      </c>
      <c r="H47" s="130">
        <f t="shared" si="2"/>
        <v>37</v>
      </c>
      <c r="I47" s="147">
        <v>8.950737934</v>
      </c>
      <c r="J47" s="130">
        <f t="shared" si="3"/>
        <v>28</v>
      </c>
      <c r="K47" s="147">
        <v>2.321847062</v>
      </c>
      <c r="L47" s="130">
        <f t="shared" si="4"/>
        <v>31</v>
      </c>
      <c r="M47" s="140">
        <v>1.041576252</v>
      </c>
    </row>
    <row r="48" spans="1:13" s="66" customFormat="1" ht="24" customHeight="1">
      <c r="A48" s="65" t="s">
        <v>48</v>
      </c>
      <c r="B48" s="135">
        <f t="shared" si="0"/>
        <v>24</v>
      </c>
      <c r="C48" s="139">
        <v>-1.546525324</v>
      </c>
      <c r="D48" s="129">
        <f t="shared" si="1"/>
        <v>8</v>
      </c>
      <c r="E48" s="149">
        <v>8.855123675</v>
      </c>
      <c r="F48" s="129">
        <v>9</v>
      </c>
      <c r="G48" s="170">
        <v>1.49</v>
      </c>
      <c r="H48" s="129">
        <f t="shared" si="2"/>
        <v>21</v>
      </c>
      <c r="I48" s="147">
        <v>10.401649</v>
      </c>
      <c r="J48" s="129">
        <f t="shared" si="3"/>
        <v>47</v>
      </c>
      <c r="K48" s="147">
        <v>1.463155094</v>
      </c>
      <c r="L48" s="129">
        <f t="shared" si="4"/>
        <v>38</v>
      </c>
      <c r="M48" s="139">
        <v>0.931098696</v>
      </c>
    </row>
    <row r="49" spans="1:13" ht="12" customHeight="1">
      <c r="A49" s="67" t="s">
        <v>49</v>
      </c>
      <c r="B49" s="136">
        <f t="shared" si="0"/>
        <v>32</v>
      </c>
      <c r="C49" s="140">
        <v>-2.565308989</v>
      </c>
      <c r="D49" s="130">
        <f t="shared" si="1"/>
        <v>25</v>
      </c>
      <c r="E49" s="149">
        <v>8.313202247</v>
      </c>
      <c r="F49" s="130">
        <v>8</v>
      </c>
      <c r="G49" s="170">
        <v>1.5</v>
      </c>
      <c r="H49" s="130">
        <f t="shared" si="2"/>
        <v>13</v>
      </c>
      <c r="I49" s="147">
        <v>10.87851124</v>
      </c>
      <c r="J49" s="130">
        <f t="shared" si="3"/>
        <v>4</v>
      </c>
      <c r="K49" s="147">
        <v>3.378949147</v>
      </c>
      <c r="L49" s="130">
        <f t="shared" si="4"/>
        <v>4</v>
      </c>
      <c r="M49" s="140">
        <v>1.858422031</v>
      </c>
    </row>
    <row r="50" spans="1:13" ht="12" customHeight="1">
      <c r="A50" s="67" t="s">
        <v>50</v>
      </c>
      <c r="B50" s="136">
        <f t="shared" si="0"/>
        <v>21</v>
      </c>
      <c r="C50" s="140">
        <v>-1.264673311</v>
      </c>
      <c r="D50" s="130">
        <f t="shared" si="1"/>
        <v>7</v>
      </c>
      <c r="E50" s="149">
        <v>8.981727575</v>
      </c>
      <c r="F50" s="130">
        <v>3</v>
      </c>
      <c r="G50" s="170">
        <v>1.58</v>
      </c>
      <c r="H50" s="130">
        <f t="shared" si="2"/>
        <v>23</v>
      </c>
      <c r="I50" s="147">
        <v>10.24640089</v>
      </c>
      <c r="J50" s="130">
        <f t="shared" si="3"/>
        <v>40</v>
      </c>
      <c r="K50" s="147">
        <v>2.034399852</v>
      </c>
      <c r="L50" s="130">
        <f t="shared" si="4"/>
        <v>20</v>
      </c>
      <c r="M50" s="140">
        <v>1.232969607</v>
      </c>
    </row>
    <row r="51" spans="1:13" s="64" customFormat="1" ht="12" customHeight="1">
      <c r="A51" s="61" t="s">
        <v>51</v>
      </c>
      <c r="B51" s="143">
        <f t="shared" si="0"/>
        <v>27</v>
      </c>
      <c r="C51" s="141">
        <v>-2.162594777</v>
      </c>
      <c r="D51" s="131">
        <f t="shared" si="1"/>
        <v>24</v>
      </c>
      <c r="E51" s="150">
        <v>8.391743892</v>
      </c>
      <c r="F51" s="131">
        <v>7</v>
      </c>
      <c r="G51" s="169">
        <v>1.5</v>
      </c>
      <c r="H51" s="131">
        <f t="shared" si="2"/>
        <v>19</v>
      </c>
      <c r="I51" s="152">
        <v>10.55433867</v>
      </c>
      <c r="J51" s="131">
        <f t="shared" si="3"/>
        <v>10</v>
      </c>
      <c r="K51" s="152">
        <v>2.710571228</v>
      </c>
      <c r="L51" s="131">
        <f t="shared" si="4"/>
        <v>9</v>
      </c>
      <c r="M51" s="141">
        <v>1.505872904</v>
      </c>
    </row>
    <row r="52" spans="1:13" ht="12" customHeight="1">
      <c r="A52" s="67" t="s">
        <v>52</v>
      </c>
      <c r="B52" s="136">
        <f t="shared" si="0"/>
        <v>26</v>
      </c>
      <c r="C52" s="140">
        <v>-1.584588131</v>
      </c>
      <c r="D52" s="130">
        <f t="shared" si="1"/>
        <v>6</v>
      </c>
      <c r="E52" s="149">
        <v>9.007971656</v>
      </c>
      <c r="F52" s="130">
        <v>2</v>
      </c>
      <c r="G52" s="170">
        <v>1.61</v>
      </c>
      <c r="H52" s="130">
        <f t="shared" si="2"/>
        <v>18</v>
      </c>
      <c r="I52" s="147">
        <v>10.59255979</v>
      </c>
      <c r="J52" s="130">
        <f t="shared" si="3"/>
        <v>24</v>
      </c>
      <c r="K52" s="147">
        <v>2.359882006</v>
      </c>
      <c r="L52" s="130">
        <f t="shared" si="4"/>
        <v>41</v>
      </c>
      <c r="M52" s="140">
        <v>0.884955752</v>
      </c>
    </row>
    <row r="53" spans="1:13" s="66" customFormat="1" ht="24" customHeight="1">
      <c r="A53" s="65" t="s">
        <v>53</v>
      </c>
      <c r="B53" s="135">
        <f t="shared" si="0"/>
        <v>34</v>
      </c>
      <c r="C53" s="139">
        <v>-2.688197299</v>
      </c>
      <c r="D53" s="129">
        <f t="shared" si="1"/>
        <v>11</v>
      </c>
      <c r="E53" s="149">
        <v>8.761009982</v>
      </c>
      <c r="F53" s="129">
        <v>4</v>
      </c>
      <c r="G53" s="170">
        <v>1.56</v>
      </c>
      <c r="H53" s="129">
        <f t="shared" si="2"/>
        <v>8</v>
      </c>
      <c r="I53" s="147">
        <v>11.44920728</v>
      </c>
      <c r="J53" s="129">
        <f t="shared" si="3"/>
        <v>37</v>
      </c>
      <c r="K53" s="147">
        <v>2.077747989</v>
      </c>
      <c r="L53" s="129">
        <f t="shared" si="4"/>
        <v>37</v>
      </c>
      <c r="M53" s="139">
        <v>0.938337802</v>
      </c>
    </row>
    <row r="54" spans="1:13" ht="12" customHeight="1">
      <c r="A54" s="68" t="s">
        <v>54</v>
      </c>
      <c r="B54" s="137">
        <f t="shared" si="0"/>
        <v>1</v>
      </c>
      <c r="C54" s="142">
        <v>4.960727273</v>
      </c>
      <c r="D54" s="132">
        <f t="shared" si="1"/>
        <v>1</v>
      </c>
      <c r="E54" s="151">
        <v>12.17745455</v>
      </c>
      <c r="F54" s="132">
        <v>1</v>
      </c>
      <c r="G54" s="171">
        <v>1.79</v>
      </c>
      <c r="H54" s="132">
        <f t="shared" si="2"/>
        <v>47</v>
      </c>
      <c r="I54" s="151">
        <v>7.216727273</v>
      </c>
      <c r="J54" s="132">
        <f t="shared" si="3"/>
        <v>16</v>
      </c>
      <c r="K54" s="151">
        <v>2.448638318</v>
      </c>
      <c r="L54" s="132">
        <f t="shared" si="4"/>
        <v>43</v>
      </c>
      <c r="M54" s="142">
        <v>0.836120401</v>
      </c>
    </row>
    <row r="55" ht="13.5">
      <c r="E55" s="144"/>
    </row>
    <row r="56" ht="13.5">
      <c r="E56" s="144"/>
    </row>
    <row r="57" ht="13.5">
      <c r="E57" s="144"/>
    </row>
    <row r="58" ht="13.5">
      <c r="E58" s="144"/>
    </row>
    <row r="59" ht="13.5">
      <c r="E59" s="144"/>
    </row>
    <row r="60" ht="13.5">
      <c r="E60" s="144"/>
    </row>
    <row r="61" ht="13.5">
      <c r="E61" s="144"/>
    </row>
    <row r="62" ht="13.5">
      <c r="E62" s="144"/>
    </row>
    <row r="63" ht="13.5">
      <c r="E63" s="144"/>
    </row>
    <row r="64" ht="13.5">
      <c r="E64" s="144"/>
    </row>
    <row r="65" ht="13.5">
      <c r="E65" s="144"/>
    </row>
    <row r="66" ht="13.5">
      <c r="E66" s="144"/>
    </row>
    <row r="67" ht="13.5">
      <c r="E67" s="144"/>
    </row>
    <row r="68" ht="13.5">
      <c r="E68" s="144"/>
    </row>
    <row r="69" ht="13.5">
      <c r="E69" s="144"/>
    </row>
    <row r="70" ht="13.5">
      <c r="E70" s="144"/>
    </row>
  </sheetData>
  <sheetProtection/>
  <mergeCells count="8">
    <mergeCell ref="A4:A6"/>
    <mergeCell ref="F4:G4"/>
    <mergeCell ref="H4:I5"/>
    <mergeCell ref="L5:M5"/>
    <mergeCell ref="J5:K5"/>
    <mergeCell ref="B4:C5"/>
    <mergeCell ref="D4:E5"/>
    <mergeCell ref="F5:G5"/>
  </mergeCells>
  <printOptions verticalCentered="1"/>
  <pageMargins left="0.7" right="0.49" top="0.1968503937007874" bottom="0.1968503937007874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0.625" style="75" customWidth="1"/>
    <col min="2" max="2" width="6.125" style="100" customWidth="1"/>
    <col min="3" max="3" width="10.625" style="75" customWidth="1"/>
    <col min="4" max="4" width="6.125" style="100" customWidth="1"/>
    <col min="5" max="5" width="10.625" style="75" customWidth="1"/>
    <col min="6" max="6" width="6.125" style="100" customWidth="1"/>
    <col min="7" max="7" width="10.625" style="75" customWidth="1"/>
    <col min="8" max="8" width="6.125" style="101" customWidth="1"/>
    <col min="9" max="9" width="10.625" style="76" customWidth="1"/>
    <col min="10" max="10" width="6.125" style="100" customWidth="1"/>
    <col min="11" max="11" width="10.625" style="75" customWidth="1"/>
    <col min="12" max="12" width="2.625" style="75" customWidth="1"/>
    <col min="13" max="13" width="6.125" style="100" customWidth="1"/>
    <col min="14" max="14" width="10.625" style="75" customWidth="1"/>
    <col min="15" max="15" width="6.125" style="100" customWidth="1"/>
    <col min="16" max="16" width="10.625" style="75" customWidth="1"/>
    <col min="17" max="17" width="6.125" style="101" customWidth="1"/>
    <col min="18" max="18" width="10.625" style="76" customWidth="1"/>
    <col min="19" max="19" width="6.125" style="101" customWidth="1"/>
    <col min="20" max="20" width="7.625" style="76" customWidth="1"/>
    <col min="21" max="21" width="6.125" style="101" customWidth="1"/>
    <col min="22" max="22" width="7.625" style="76" customWidth="1"/>
    <col min="23" max="23" width="6.125" style="101" customWidth="1"/>
    <col min="24" max="24" width="10.625" style="76" customWidth="1"/>
    <col min="25" max="25" width="4.125" style="75" customWidth="1"/>
    <col min="26" max="16384" width="9.00390625" style="73" customWidth="1"/>
  </cols>
  <sheetData>
    <row r="1" spans="1:25" ht="18.75">
      <c r="A1" s="69" t="s">
        <v>55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0"/>
      <c r="Y1" s="70"/>
    </row>
    <row r="2" spans="1:25" ht="18.75">
      <c r="A2" s="69" t="s">
        <v>56</v>
      </c>
      <c r="B2" s="125"/>
      <c r="D2" s="71" t="s">
        <v>168</v>
      </c>
      <c r="E2" s="72"/>
      <c r="F2" s="72"/>
      <c r="G2" s="72"/>
      <c r="H2" s="72"/>
      <c r="I2" s="72"/>
      <c r="J2" s="72"/>
      <c r="K2" s="72"/>
      <c r="L2" s="72"/>
      <c r="M2" s="71" t="s">
        <v>197</v>
      </c>
      <c r="N2" s="72"/>
      <c r="O2" s="72"/>
      <c r="P2" s="72"/>
      <c r="Q2" s="72"/>
      <c r="R2" s="72"/>
      <c r="S2" s="72"/>
      <c r="T2" s="72"/>
      <c r="U2" s="72"/>
      <c r="V2" s="72"/>
      <c r="W2" s="72"/>
      <c r="Y2" s="77"/>
    </row>
    <row r="3" spans="1:25" ht="14.25" thickBot="1">
      <c r="A3" s="78"/>
      <c r="B3" s="108"/>
      <c r="C3" s="78"/>
      <c r="D3" s="108"/>
      <c r="E3" s="78"/>
      <c r="F3" s="108"/>
      <c r="G3" s="78"/>
      <c r="H3" s="79"/>
      <c r="I3" s="79"/>
      <c r="J3" s="108"/>
      <c r="K3" s="78"/>
      <c r="L3" s="41"/>
      <c r="M3" s="108"/>
      <c r="N3" s="78"/>
      <c r="O3" s="108"/>
      <c r="P3" s="78"/>
      <c r="Q3" s="79"/>
      <c r="R3" s="79"/>
      <c r="S3" s="79"/>
      <c r="T3" s="79"/>
      <c r="U3" s="79"/>
      <c r="V3" s="79"/>
      <c r="W3" s="79"/>
      <c r="X3" s="79"/>
      <c r="Y3" s="23" t="str">
        <f>'8-1'!M3</f>
        <v>平成21年</v>
      </c>
    </row>
    <row r="4" spans="1:25" ht="15.75" customHeight="1">
      <c r="A4" s="223" t="s">
        <v>1</v>
      </c>
      <c r="B4" s="219" t="s">
        <v>166</v>
      </c>
      <c r="C4" s="220"/>
      <c r="D4" s="234"/>
      <c r="E4" s="234"/>
      <c r="F4" s="234"/>
      <c r="G4" s="235"/>
      <c r="H4" s="219" t="s">
        <v>61</v>
      </c>
      <c r="I4" s="220"/>
      <c r="J4" s="219" t="s">
        <v>63</v>
      </c>
      <c r="K4" s="220"/>
      <c r="L4" s="42"/>
      <c r="M4" s="234"/>
      <c r="N4" s="234"/>
      <c r="O4" s="234"/>
      <c r="P4" s="235"/>
      <c r="Q4" s="219" t="s">
        <v>66</v>
      </c>
      <c r="R4" s="220"/>
      <c r="S4" s="233" t="s">
        <v>67</v>
      </c>
      <c r="T4" s="234"/>
      <c r="U4" s="234"/>
      <c r="V4" s="234"/>
      <c r="W4" s="219" t="s">
        <v>111</v>
      </c>
      <c r="X4" s="220"/>
      <c r="Y4" s="216" t="s">
        <v>1</v>
      </c>
    </row>
    <row r="5" spans="1:25" ht="27.75" customHeight="1">
      <c r="A5" s="224"/>
      <c r="B5" s="221"/>
      <c r="C5" s="226"/>
      <c r="D5" s="229" t="s">
        <v>58</v>
      </c>
      <c r="E5" s="230"/>
      <c r="F5" s="231" t="s">
        <v>59</v>
      </c>
      <c r="G5" s="232"/>
      <c r="H5" s="221"/>
      <c r="I5" s="222"/>
      <c r="J5" s="221"/>
      <c r="K5" s="222"/>
      <c r="L5" s="42"/>
      <c r="M5" s="228" t="s">
        <v>177</v>
      </c>
      <c r="N5" s="232"/>
      <c r="O5" s="227" t="s">
        <v>64</v>
      </c>
      <c r="P5" s="232"/>
      <c r="Q5" s="221"/>
      <c r="R5" s="222"/>
      <c r="S5" s="227" t="s">
        <v>68</v>
      </c>
      <c r="T5" s="228"/>
      <c r="U5" s="227" t="s">
        <v>69</v>
      </c>
      <c r="V5" s="228"/>
      <c r="W5" s="221"/>
      <c r="X5" s="222"/>
      <c r="Y5" s="217"/>
    </row>
    <row r="6" spans="1:25" ht="27.75" customHeight="1">
      <c r="A6" s="225"/>
      <c r="B6" s="84" t="s">
        <v>2</v>
      </c>
      <c r="C6" s="85" t="s">
        <v>57</v>
      </c>
      <c r="D6" s="84" t="s">
        <v>2</v>
      </c>
      <c r="E6" s="85" t="s">
        <v>57</v>
      </c>
      <c r="F6" s="84" t="s">
        <v>2</v>
      </c>
      <c r="G6" s="85" t="s">
        <v>57</v>
      </c>
      <c r="H6" s="84" t="s">
        <v>2</v>
      </c>
      <c r="I6" s="86" t="s">
        <v>62</v>
      </c>
      <c r="J6" s="84" t="s">
        <v>2</v>
      </c>
      <c r="K6" s="85" t="s">
        <v>57</v>
      </c>
      <c r="L6" s="43"/>
      <c r="M6" s="83" t="s">
        <v>2</v>
      </c>
      <c r="N6" s="85" t="s">
        <v>57</v>
      </c>
      <c r="O6" s="84" t="s">
        <v>2</v>
      </c>
      <c r="P6" s="85" t="s">
        <v>65</v>
      </c>
      <c r="Q6" s="84" t="s">
        <v>2</v>
      </c>
      <c r="R6" s="86" t="s">
        <v>112</v>
      </c>
      <c r="S6" s="84" t="s">
        <v>2</v>
      </c>
      <c r="T6" s="85" t="s">
        <v>70</v>
      </c>
      <c r="U6" s="84" t="s">
        <v>2</v>
      </c>
      <c r="V6" s="82" t="s">
        <v>70</v>
      </c>
      <c r="W6" s="84" t="s">
        <v>2</v>
      </c>
      <c r="X6" s="86" t="s">
        <v>112</v>
      </c>
      <c r="Y6" s="218"/>
    </row>
    <row r="7" spans="1:25" ht="12" customHeight="1">
      <c r="A7" s="87" t="s">
        <v>8</v>
      </c>
      <c r="B7" s="88"/>
      <c r="C7" s="165">
        <v>24.61624006</v>
      </c>
      <c r="D7" s="36"/>
      <c r="E7" s="165">
        <v>11.13359586</v>
      </c>
      <c r="F7" s="36"/>
      <c r="G7" s="165">
        <v>13.48264421</v>
      </c>
      <c r="H7" s="36"/>
      <c r="I7" s="165">
        <v>8.2</v>
      </c>
      <c r="J7" s="36"/>
      <c r="K7" s="165">
        <v>4.223226343</v>
      </c>
      <c r="L7" s="39"/>
      <c r="M7" s="36"/>
      <c r="N7" s="165">
        <v>3.394866254</v>
      </c>
      <c r="O7" s="36"/>
      <c r="P7" s="165">
        <v>0.816129102</v>
      </c>
      <c r="Q7" s="36"/>
      <c r="R7" s="172">
        <v>5.624972182</v>
      </c>
      <c r="S7" s="36"/>
      <c r="T7" s="159">
        <v>30.4</v>
      </c>
      <c r="U7" s="36"/>
      <c r="V7" s="146">
        <v>28.6</v>
      </c>
      <c r="W7" s="36"/>
      <c r="X7" s="160">
        <v>2.013614688</v>
      </c>
      <c r="Y7" s="89" t="s">
        <v>71</v>
      </c>
    </row>
    <row r="8" spans="1:25" s="92" customFormat="1" ht="24" customHeight="1">
      <c r="A8" s="90" t="s">
        <v>9</v>
      </c>
      <c r="B8" s="116">
        <f aca="true" t="shared" si="0" ref="B8:B54">RANK(C8,$C$8:$C$54)</f>
        <v>4</v>
      </c>
      <c r="C8" s="166">
        <v>32.77464721</v>
      </c>
      <c r="D8" s="120">
        <f>RANK(E8,$E$8:$E$54)</f>
        <v>5</v>
      </c>
      <c r="E8" s="167">
        <v>13.70225883</v>
      </c>
      <c r="F8" s="120">
        <f>RANK(G8,$G$8:$G$54)</f>
        <v>5</v>
      </c>
      <c r="G8" s="167">
        <v>19.07238838</v>
      </c>
      <c r="H8" s="120">
        <f>RANK(I8,$I$8:$I$54)</f>
        <v>12</v>
      </c>
      <c r="I8" s="167">
        <v>9.9</v>
      </c>
      <c r="J8" s="120">
        <f>RANK(K8,$K$8:$K$54)</f>
        <v>17</v>
      </c>
      <c r="K8" s="167">
        <v>4.431719158</v>
      </c>
      <c r="L8" s="37"/>
      <c r="M8" s="120">
        <f>RANK(N8,$N$8:$N$54)</f>
        <v>14</v>
      </c>
      <c r="N8" s="167">
        <v>3.646556857</v>
      </c>
      <c r="O8" s="120">
        <f>RANK(P8,$P$8:$P$54)</f>
        <v>26</v>
      </c>
      <c r="P8" s="167">
        <v>0.771221017</v>
      </c>
      <c r="Q8" s="120">
        <f>RANK(R8,$R$8:$R$54)</f>
        <v>22</v>
      </c>
      <c r="R8" s="173">
        <v>5.150482784</v>
      </c>
      <c r="S8" s="120">
        <f>RANK(T8,$T$8:$T$54)</f>
        <v>29</v>
      </c>
      <c r="T8" s="158">
        <v>29.8</v>
      </c>
      <c r="U8" s="120">
        <f>RANK(V8,$V$8:$V$54)</f>
        <v>13</v>
      </c>
      <c r="V8" s="139">
        <v>28.4</v>
      </c>
      <c r="W8" s="120">
        <f>RANK(X8,$X$8:$X$54)</f>
        <v>3</v>
      </c>
      <c r="X8" s="161">
        <v>2.239752232</v>
      </c>
      <c r="Y8" s="91" t="s">
        <v>72</v>
      </c>
    </row>
    <row r="9" spans="1:25" ht="12" customHeight="1">
      <c r="A9" s="93" t="s">
        <v>10</v>
      </c>
      <c r="B9" s="116">
        <f t="shared" si="0"/>
        <v>7</v>
      </c>
      <c r="C9" s="166">
        <v>29.55263426</v>
      </c>
      <c r="D9" s="120">
        <f aca="true" t="shared" si="1" ref="D9:D54">RANK(E9,$E$8:$E$54)</f>
        <v>4</v>
      </c>
      <c r="E9" s="166">
        <v>14.16488332</v>
      </c>
      <c r="F9" s="120">
        <f aca="true" t="shared" si="2" ref="F9:F54">RANK(G9,$G$8:$G$54)</f>
        <v>14</v>
      </c>
      <c r="G9" s="166">
        <v>15.38775094</v>
      </c>
      <c r="H9" s="120">
        <f aca="true" t="shared" si="3" ref="H9:H54">RANK(I9,$I$8:$I$54)</f>
        <v>22</v>
      </c>
      <c r="I9" s="166">
        <v>9.2</v>
      </c>
      <c r="J9" s="120">
        <f aca="true" t="shared" si="4" ref="J9:J26">RANK(K9,$K$8:$K$54)</f>
        <v>9</v>
      </c>
      <c r="K9" s="166">
        <v>4.830410585</v>
      </c>
      <c r="L9" s="38"/>
      <c r="M9" s="120">
        <f aca="true" t="shared" si="5" ref="M9:M54">RANK(N9,$N$8:$N$54)</f>
        <v>21</v>
      </c>
      <c r="N9" s="166">
        <v>3.34903192</v>
      </c>
      <c r="O9" s="120">
        <f aca="true" t="shared" si="6" ref="O9:O54">RANK(P9,$P$8:$P$54)</f>
        <v>5</v>
      </c>
      <c r="P9" s="166">
        <v>1.467966866</v>
      </c>
      <c r="Q9" s="120">
        <f aca="true" t="shared" si="7" ref="Q9:Q54">RANK(R9,$R$8:$R$54)</f>
        <v>45</v>
      </c>
      <c r="R9" s="174">
        <v>4.412363636</v>
      </c>
      <c r="S9" s="120">
        <f aca="true" t="shared" si="8" ref="S9:S54">RANK(T9,$T$8:$T$54)</f>
        <v>22</v>
      </c>
      <c r="T9" s="188">
        <v>30</v>
      </c>
      <c r="U9" s="120">
        <f aca="true" t="shared" si="9" ref="U9:U54">RANK(V9,$V$8:$V$54)</f>
        <v>29</v>
      </c>
      <c r="V9" s="139">
        <v>28.1</v>
      </c>
      <c r="W9" s="120">
        <f aca="true" t="shared" si="10" ref="W9:W54">RANK(X9,$X$8:$X$54)</f>
        <v>12</v>
      </c>
      <c r="X9" s="161">
        <v>2.013090909</v>
      </c>
      <c r="Y9" s="94" t="s">
        <v>73</v>
      </c>
    </row>
    <row r="10" spans="1:25" ht="12" customHeight="1">
      <c r="A10" s="93" t="s">
        <v>11</v>
      </c>
      <c r="B10" s="116">
        <f t="shared" si="0"/>
        <v>19</v>
      </c>
      <c r="C10" s="166">
        <v>26.05959288</v>
      </c>
      <c r="D10" s="120">
        <f t="shared" si="1"/>
        <v>11</v>
      </c>
      <c r="E10" s="167">
        <v>12.19392271</v>
      </c>
      <c r="F10" s="120">
        <f t="shared" si="2"/>
        <v>23</v>
      </c>
      <c r="G10" s="167">
        <v>13.86567017</v>
      </c>
      <c r="H10" s="120">
        <f t="shared" si="3"/>
        <v>8</v>
      </c>
      <c r="I10" s="167">
        <v>10.7</v>
      </c>
      <c r="J10" s="120">
        <f t="shared" si="4"/>
        <v>1</v>
      </c>
      <c r="K10" s="167">
        <v>5.452342488</v>
      </c>
      <c r="L10" s="38"/>
      <c r="M10" s="120">
        <f t="shared" si="5"/>
        <v>11</v>
      </c>
      <c r="N10" s="167">
        <v>3.822168578</v>
      </c>
      <c r="O10" s="120">
        <f t="shared" si="6"/>
        <v>2</v>
      </c>
      <c r="P10" s="167">
        <v>1.612903226</v>
      </c>
      <c r="Q10" s="120">
        <f t="shared" si="7"/>
        <v>44</v>
      </c>
      <c r="R10" s="173">
        <v>4.419475655</v>
      </c>
      <c r="S10" s="120">
        <f t="shared" si="8"/>
        <v>11</v>
      </c>
      <c r="T10" s="158">
        <v>30.2</v>
      </c>
      <c r="U10" s="120">
        <f t="shared" si="9"/>
        <v>29</v>
      </c>
      <c r="V10" s="139">
        <v>28.1</v>
      </c>
      <c r="W10" s="120">
        <f t="shared" si="10"/>
        <v>36</v>
      </c>
      <c r="X10" s="161">
        <v>1.819475655</v>
      </c>
      <c r="Y10" s="94" t="s">
        <v>74</v>
      </c>
    </row>
    <row r="11" spans="1:25" ht="12" customHeight="1">
      <c r="A11" s="93" t="s">
        <v>12</v>
      </c>
      <c r="B11" s="116">
        <f t="shared" si="0"/>
        <v>16</v>
      </c>
      <c r="C11" s="166">
        <v>27.1045755</v>
      </c>
      <c r="D11" s="120">
        <f t="shared" si="1"/>
        <v>22</v>
      </c>
      <c r="E11" s="166">
        <v>11.16974945</v>
      </c>
      <c r="F11" s="120">
        <f t="shared" si="2"/>
        <v>13</v>
      </c>
      <c r="G11" s="166">
        <v>15.93482605</v>
      </c>
      <c r="H11" s="120">
        <f t="shared" si="3"/>
        <v>11</v>
      </c>
      <c r="I11" s="166">
        <v>10.2</v>
      </c>
      <c r="J11" s="120">
        <f t="shared" si="4"/>
        <v>35</v>
      </c>
      <c r="K11" s="166">
        <v>3.89719823</v>
      </c>
      <c r="L11" s="38"/>
      <c r="M11" s="120">
        <f t="shared" si="5"/>
        <v>32</v>
      </c>
      <c r="N11" s="166">
        <v>3.149937001</v>
      </c>
      <c r="O11" s="120">
        <f t="shared" si="6"/>
        <v>30</v>
      </c>
      <c r="P11" s="166">
        <v>0.736764551</v>
      </c>
      <c r="Q11" s="120">
        <f t="shared" si="7"/>
        <v>16</v>
      </c>
      <c r="R11" s="174">
        <v>5.256884682</v>
      </c>
      <c r="S11" s="120">
        <f t="shared" si="8"/>
        <v>22</v>
      </c>
      <c r="T11" s="158">
        <v>30</v>
      </c>
      <c r="U11" s="120">
        <f t="shared" si="9"/>
        <v>16</v>
      </c>
      <c r="V11" s="139">
        <v>28.3</v>
      </c>
      <c r="W11" s="120">
        <f t="shared" si="10"/>
        <v>25</v>
      </c>
      <c r="X11" s="161">
        <v>1.945783133</v>
      </c>
      <c r="Y11" s="94" t="s">
        <v>75</v>
      </c>
    </row>
    <row r="12" spans="1:25" ht="12" customHeight="1">
      <c r="A12" s="93" t="s">
        <v>13</v>
      </c>
      <c r="B12" s="116">
        <f t="shared" si="0"/>
        <v>17</v>
      </c>
      <c r="C12" s="166">
        <v>26.3778981</v>
      </c>
      <c r="D12" s="120">
        <f t="shared" si="1"/>
        <v>15</v>
      </c>
      <c r="E12" s="166">
        <v>11.80063862</v>
      </c>
      <c r="F12" s="120">
        <f t="shared" si="2"/>
        <v>18</v>
      </c>
      <c r="G12" s="166">
        <v>14.57725948</v>
      </c>
      <c r="H12" s="120">
        <f t="shared" si="3"/>
        <v>12</v>
      </c>
      <c r="I12" s="166">
        <v>9.9</v>
      </c>
      <c r="J12" s="120">
        <f t="shared" si="4"/>
        <v>12</v>
      </c>
      <c r="K12" s="166">
        <v>4.705546842</v>
      </c>
      <c r="L12" s="38"/>
      <c r="M12" s="120">
        <f t="shared" si="5"/>
        <v>4</v>
      </c>
      <c r="N12" s="166">
        <v>4.118148253</v>
      </c>
      <c r="O12" s="120">
        <f t="shared" si="6"/>
        <v>42</v>
      </c>
      <c r="P12" s="166">
        <v>0.570044178</v>
      </c>
      <c r="Q12" s="120">
        <f t="shared" si="7"/>
        <v>47</v>
      </c>
      <c r="R12" s="174">
        <v>3.992680695</v>
      </c>
      <c r="S12" s="120">
        <f t="shared" si="8"/>
        <v>22</v>
      </c>
      <c r="T12" s="158">
        <v>30</v>
      </c>
      <c r="U12" s="120">
        <f t="shared" si="9"/>
        <v>23</v>
      </c>
      <c r="V12" s="139">
        <v>28.2</v>
      </c>
      <c r="W12" s="120">
        <f t="shared" si="10"/>
        <v>46</v>
      </c>
      <c r="X12" s="161">
        <v>1.562671546</v>
      </c>
      <c r="Y12" s="94" t="s">
        <v>76</v>
      </c>
    </row>
    <row r="13" spans="1:25" s="92" customFormat="1" ht="24" customHeight="1">
      <c r="A13" s="90" t="s">
        <v>14</v>
      </c>
      <c r="B13" s="116">
        <f t="shared" si="0"/>
        <v>12</v>
      </c>
      <c r="C13" s="166">
        <v>27.56081232</v>
      </c>
      <c r="D13" s="120">
        <f t="shared" si="1"/>
        <v>17</v>
      </c>
      <c r="E13" s="166">
        <v>11.60455256</v>
      </c>
      <c r="F13" s="120">
        <f t="shared" si="2"/>
        <v>12</v>
      </c>
      <c r="G13" s="166">
        <v>15.95625976</v>
      </c>
      <c r="H13" s="120">
        <f t="shared" si="3"/>
        <v>25</v>
      </c>
      <c r="I13" s="166">
        <v>8.6</v>
      </c>
      <c r="J13" s="120">
        <f t="shared" si="4"/>
        <v>21</v>
      </c>
      <c r="K13" s="166">
        <v>4.245553643</v>
      </c>
      <c r="L13" s="37"/>
      <c r="M13" s="120">
        <f t="shared" si="5"/>
        <v>33</v>
      </c>
      <c r="N13" s="166">
        <v>3.088538092</v>
      </c>
      <c r="O13" s="120">
        <f t="shared" si="6"/>
        <v>10</v>
      </c>
      <c r="P13" s="166">
        <v>1.146131805</v>
      </c>
      <c r="Q13" s="120">
        <f t="shared" si="7"/>
        <v>43</v>
      </c>
      <c r="R13" s="174">
        <v>4.482523444</v>
      </c>
      <c r="S13" s="120">
        <f t="shared" si="8"/>
        <v>26</v>
      </c>
      <c r="T13" s="158">
        <v>29.9</v>
      </c>
      <c r="U13" s="120">
        <f t="shared" si="9"/>
        <v>38</v>
      </c>
      <c r="V13" s="139">
        <v>28</v>
      </c>
      <c r="W13" s="120">
        <f t="shared" si="10"/>
        <v>42</v>
      </c>
      <c r="X13" s="161">
        <v>1.659846547</v>
      </c>
      <c r="Y13" s="91" t="s">
        <v>77</v>
      </c>
    </row>
    <row r="14" spans="1:25" ht="12" customHeight="1">
      <c r="A14" s="93" t="s">
        <v>15</v>
      </c>
      <c r="B14" s="116">
        <f t="shared" si="0"/>
        <v>11</v>
      </c>
      <c r="C14" s="166">
        <v>28.21428571</v>
      </c>
      <c r="D14" s="120">
        <f t="shared" si="1"/>
        <v>3</v>
      </c>
      <c r="E14" s="166">
        <v>14.28571429</v>
      </c>
      <c r="F14" s="120">
        <f t="shared" si="2"/>
        <v>22</v>
      </c>
      <c r="G14" s="166">
        <v>13.92857143</v>
      </c>
      <c r="H14" s="120">
        <f t="shared" si="3"/>
        <v>4</v>
      </c>
      <c r="I14" s="166">
        <v>11.7</v>
      </c>
      <c r="J14" s="120">
        <f t="shared" si="4"/>
        <v>7</v>
      </c>
      <c r="K14" s="166">
        <v>4.900159255</v>
      </c>
      <c r="L14" s="38"/>
      <c r="M14" s="120">
        <f t="shared" si="5"/>
        <v>8</v>
      </c>
      <c r="N14" s="166">
        <v>3.965590873</v>
      </c>
      <c r="O14" s="120">
        <f t="shared" si="6"/>
        <v>18</v>
      </c>
      <c r="P14" s="166">
        <v>0.917936479</v>
      </c>
      <c r="Q14" s="120">
        <f t="shared" si="7"/>
        <v>35</v>
      </c>
      <c r="R14" s="174">
        <v>4.809852217</v>
      </c>
      <c r="S14" s="120">
        <f t="shared" si="8"/>
        <v>44</v>
      </c>
      <c r="T14" s="188">
        <v>29.4</v>
      </c>
      <c r="U14" s="120">
        <f t="shared" si="9"/>
        <v>47</v>
      </c>
      <c r="V14" s="139">
        <v>27.5</v>
      </c>
      <c r="W14" s="120">
        <f t="shared" si="10"/>
        <v>18</v>
      </c>
      <c r="X14" s="161">
        <v>1.966995074</v>
      </c>
      <c r="Y14" s="94" t="s">
        <v>78</v>
      </c>
    </row>
    <row r="15" spans="1:25" ht="12" customHeight="1">
      <c r="A15" s="93" t="s">
        <v>16</v>
      </c>
      <c r="B15" s="116">
        <f t="shared" si="0"/>
        <v>20</v>
      </c>
      <c r="C15" s="166">
        <v>25.40257649</v>
      </c>
      <c r="D15" s="120">
        <f t="shared" si="1"/>
        <v>27</v>
      </c>
      <c r="E15" s="166">
        <v>10.90982287</v>
      </c>
      <c r="F15" s="120">
        <f t="shared" si="2"/>
        <v>19</v>
      </c>
      <c r="G15" s="166">
        <v>14.49275362</v>
      </c>
      <c r="H15" s="120">
        <f t="shared" si="3"/>
        <v>44</v>
      </c>
      <c r="I15" s="166">
        <v>6.1</v>
      </c>
      <c r="J15" s="120">
        <f t="shared" si="4"/>
        <v>34</v>
      </c>
      <c r="K15" s="166">
        <v>3.924160436</v>
      </c>
      <c r="L15" s="38"/>
      <c r="M15" s="120">
        <f t="shared" si="5"/>
        <v>29</v>
      </c>
      <c r="N15" s="166">
        <v>3.21159468</v>
      </c>
      <c r="O15" s="120">
        <f t="shared" si="6"/>
        <v>34</v>
      </c>
      <c r="P15" s="166">
        <v>0.701725419</v>
      </c>
      <c r="Q15" s="120">
        <f t="shared" si="7"/>
        <v>18</v>
      </c>
      <c r="R15" s="174">
        <v>5.234931507</v>
      </c>
      <c r="S15" s="120">
        <f t="shared" si="8"/>
        <v>11</v>
      </c>
      <c r="T15" s="158">
        <v>30.2</v>
      </c>
      <c r="U15" s="120">
        <f t="shared" si="9"/>
        <v>23</v>
      </c>
      <c r="V15" s="139">
        <v>28.2</v>
      </c>
      <c r="W15" s="120">
        <f t="shared" si="10"/>
        <v>29</v>
      </c>
      <c r="X15" s="161">
        <v>1.927054795</v>
      </c>
      <c r="Y15" s="94" t="s">
        <v>79</v>
      </c>
    </row>
    <row r="16" spans="1:25" ht="12" customHeight="1">
      <c r="A16" s="93" t="s">
        <v>17</v>
      </c>
      <c r="B16" s="116">
        <f t="shared" si="0"/>
        <v>34</v>
      </c>
      <c r="C16" s="166">
        <v>22.92708154</v>
      </c>
      <c r="D16" s="120">
        <f t="shared" si="1"/>
        <v>35</v>
      </c>
      <c r="E16" s="166">
        <v>10.40050566</v>
      </c>
      <c r="F16" s="120">
        <f t="shared" si="2"/>
        <v>34</v>
      </c>
      <c r="G16" s="166">
        <v>12.52657588</v>
      </c>
      <c r="H16" s="120">
        <f t="shared" si="3"/>
        <v>21</v>
      </c>
      <c r="I16" s="166">
        <v>9.3</v>
      </c>
      <c r="J16" s="120">
        <f t="shared" si="4"/>
        <v>22</v>
      </c>
      <c r="K16" s="166">
        <v>4.116678429</v>
      </c>
      <c r="L16" s="38"/>
      <c r="M16" s="120">
        <f t="shared" si="5"/>
        <v>38</v>
      </c>
      <c r="N16" s="166">
        <v>2.873394711</v>
      </c>
      <c r="O16" s="120">
        <f t="shared" si="6"/>
        <v>7</v>
      </c>
      <c r="P16" s="166">
        <v>1.233480176</v>
      </c>
      <c r="Q16" s="120">
        <f t="shared" si="7"/>
        <v>13</v>
      </c>
      <c r="R16" s="174">
        <v>5.405665149</v>
      </c>
      <c r="S16" s="120">
        <f t="shared" si="8"/>
        <v>11</v>
      </c>
      <c r="T16" s="158">
        <v>30.2</v>
      </c>
      <c r="U16" s="120">
        <f t="shared" si="9"/>
        <v>16</v>
      </c>
      <c r="V16" s="139">
        <v>28.3</v>
      </c>
      <c r="W16" s="120">
        <f t="shared" si="10"/>
        <v>19</v>
      </c>
      <c r="X16" s="161">
        <v>1.966616085</v>
      </c>
      <c r="Y16" s="94" t="s">
        <v>80</v>
      </c>
    </row>
    <row r="17" spans="1:25" ht="12" customHeight="1">
      <c r="A17" s="93" t="s">
        <v>18</v>
      </c>
      <c r="B17" s="116">
        <f t="shared" si="0"/>
        <v>21</v>
      </c>
      <c r="C17" s="166">
        <v>25.27938804</v>
      </c>
      <c r="D17" s="120">
        <f t="shared" si="1"/>
        <v>16</v>
      </c>
      <c r="E17" s="166">
        <v>11.77314289</v>
      </c>
      <c r="F17" s="120">
        <f t="shared" si="2"/>
        <v>27</v>
      </c>
      <c r="G17" s="166">
        <v>13.50624514</v>
      </c>
      <c r="H17" s="120">
        <f t="shared" si="3"/>
        <v>25</v>
      </c>
      <c r="I17" s="166">
        <v>8.6</v>
      </c>
      <c r="J17" s="120">
        <f t="shared" si="4"/>
        <v>6</v>
      </c>
      <c r="K17" s="166">
        <v>5.027590435</v>
      </c>
      <c r="L17" s="38"/>
      <c r="M17" s="120">
        <f t="shared" si="5"/>
        <v>15</v>
      </c>
      <c r="N17" s="166">
        <v>3.543499511</v>
      </c>
      <c r="O17" s="120">
        <f t="shared" si="6"/>
        <v>4</v>
      </c>
      <c r="P17" s="166">
        <v>1.469327783</v>
      </c>
      <c r="Q17" s="120">
        <f t="shared" si="7"/>
        <v>23</v>
      </c>
      <c r="R17" s="174">
        <v>5.103553299</v>
      </c>
      <c r="S17" s="120">
        <f t="shared" si="8"/>
        <v>11</v>
      </c>
      <c r="T17" s="158">
        <v>30.2</v>
      </c>
      <c r="U17" s="120">
        <f t="shared" si="9"/>
        <v>16</v>
      </c>
      <c r="V17" s="139">
        <v>28.3</v>
      </c>
      <c r="W17" s="120">
        <f t="shared" si="10"/>
        <v>24</v>
      </c>
      <c r="X17" s="161">
        <v>1.947715736</v>
      </c>
      <c r="Y17" s="94" t="s">
        <v>81</v>
      </c>
    </row>
    <row r="18" spans="1:25" s="92" customFormat="1" ht="24" customHeight="1">
      <c r="A18" s="90" t="s">
        <v>19</v>
      </c>
      <c r="B18" s="116">
        <f t="shared" si="0"/>
        <v>35</v>
      </c>
      <c r="C18" s="166">
        <v>22.90388548</v>
      </c>
      <c r="D18" s="120">
        <f t="shared" si="1"/>
        <v>23</v>
      </c>
      <c r="E18" s="166">
        <v>11.12474438</v>
      </c>
      <c r="F18" s="120">
        <f t="shared" si="2"/>
        <v>36</v>
      </c>
      <c r="G18" s="166">
        <v>11.7791411</v>
      </c>
      <c r="H18" s="120">
        <f t="shared" si="3"/>
        <v>46</v>
      </c>
      <c r="I18" s="166">
        <v>4.5</v>
      </c>
      <c r="J18" s="120">
        <f t="shared" si="4"/>
        <v>33</v>
      </c>
      <c r="K18" s="166">
        <v>3.934700712</v>
      </c>
      <c r="L18" s="37"/>
      <c r="M18" s="120">
        <f t="shared" si="5"/>
        <v>31</v>
      </c>
      <c r="N18" s="166">
        <v>3.171159142</v>
      </c>
      <c r="O18" s="120">
        <f t="shared" si="6"/>
        <v>27</v>
      </c>
      <c r="P18" s="166">
        <v>0.752886063</v>
      </c>
      <c r="Q18" s="120">
        <f t="shared" si="7"/>
        <v>10</v>
      </c>
      <c r="R18" s="174">
        <v>5.595654026</v>
      </c>
      <c r="S18" s="120">
        <f t="shared" si="8"/>
        <v>3</v>
      </c>
      <c r="T18" s="158">
        <v>30.8</v>
      </c>
      <c r="U18" s="120">
        <f t="shared" si="9"/>
        <v>3</v>
      </c>
      <c r="V18" s="139">
        <v>28.9</v>
      </c>
      <c r="W18" s="120">
        <f t="shared" si="10"/>
        <v>8</v>
      </c>
      <c r="X18" s="161">
        <v>2.071296691</v>
      </c>
      <c r="Y18" s="91" t="s">
        <v>82</v>
      </c>
    </row>
    <row r="19" spans="1:25" ht="12" customHeight="1">
      <c r="A19" s="93" t="s">
        <v>20</v>
      </c>
      <c r="B19" s="116">
        <f t="shared" si="0"/>
        <v>33</v>
      </c>
      <c r="C19" s="166">
        <v>22.93802774</v>
      </c>
      <c r="D19" s="120">
        <f t="shared" si="1"/>
        <v>7</v>
      </c>
      <c r="E19" s="166">
        <v>12.68471049</v>
      </c>
      <c r="F19" s="120">
        <f t="shared" si="2"/>
        <v>42</v>
      </c>
      <c r="G19" s="166">
        <v>10.25331725</v>
      </c>
      <c r="H19" s="120">
        <f t="shared" si="3"/>
        <v>45</v>
      </c>
      <c r="I19" s="166">
        <v>5.4</v>
      </c>
      <c r="J19" s="120">
        <f t="shared" si="4"/>
        <v>4</v>
      </c>
      <c r="K19" s="166">
        <v>5.111981327</v>
      </c>
      <c r="L19" s="38"/>
      <c r="M19" s="120">
        <f t="shared" si="5"/>
        <v>6</v>
      </c>
      <c r="N19" s="166">
        <v>4.053794428</v>
      </c>
      <c r="O19" s="120">
        <f t="shared" si="6"/>
        <v>14</v>
      </c>
      <c r="P19" s="166">
        <v>1.040602779</v>
      </c>
      <c r="Q19" s="120">
        <f t="shared" si="7"/>
        <v>6</v>
      </c>
      <c r="R19" s="174">
        <v>5.885973597</v>
      </c>
      <c r="S19" s="120">
        <f t="shared" si="8"/>
        <v>3</v>
      </c>
      <c r="T19" s="158">
        <v>30.8</v>
      </c>
      <c r="U19" s="120">
        <f t="shared" si="9"/>
        <v>5</v>
      </c>
      <c r="V19" s="139">
        <v>28.8</v>
      </c>
      <c r="W19" s="120">
        <f t="shared" si="10"/>
        <v>9</v>
      </c>
      <c r="X19" s="161">
        <v>2.061716172</v>
      </c>
      <c r="Y19" s="94" t="s">
        <v>83</v>
      </c>
    </row>
    <row r="20" spans="1:25" ht="12" customHeight="1">
      <c r="A20" s="93" t="s">
        <v>21</v>
      </c>
      <c r="B20" s="116">
        <f t="shared" si="0"/>
        <v>38</v>
      </c>
      <c r="C20" s="166">
        <v>22.75081351</v>
      </c>
      <c r="D20" s="120">
        <f t="shared" si="1"/>
        <v>37</v>
      </c>
      <c r="E20" s="167">
        <v>10.24794904</v>
      </c>
      <c r="F20" s="120">
        <f t="shared" si="2"/>
        <v>35</v>
      </c>
      <c r="G20" s="167">
        <v>12.50286448</v>
      </c>
      <c r="H20" s="120">
        <f t="shared" si="3"/>
        <v>23</v>
      </c>
      <c r="I20" s="167">
        <v>8.8</v>
      </c>
      <c r="J20" s="120">
        <f t="shared" si="4"/>
        <v>32</v>
      </c>
      <c r="K20" s="167">
        <v>3.948861771</v>
      </c>
      <c r="L20" s="38"/>
      <c r="M20" s="120">
        <f t="shared" si="5"/>
        <v>30</v>
      </c>
      <c r="N20" s="167">
        <v>3.19760647</v>
      </c>
      <c r="O20" s="120">
        <f t="shared" si="6"/>
        <v>28</v>
      </c>
      <c r="P20" s="167">
        <v>0.740449143</v>
      </c>
      <c r="Q20" s="120">
        <f t="shared" si="7"/>
        <v>1</v>
      </c>
      <c r="R20" s="173">
        <v>7.226738647</v>
      </c>
      <c r="S20" s="120">
        <f t="shared" si="8"/>
        <v>1</v>
      </c>
      <c r="T20" s="158">
        <v>31.6</v>
      </c>
      <c r="U20" s="120">
        <f t="shared" si="9"/>
        <v>1</v>
      </c>
      <c r="V20" s="139">
        <v>29.7</v>
      </c>
      <c r="W20" s="120">
        <f t="shared" si="10"/>
        <v>6</v>
      </c>
      <c r="X20" s="161">
        <v>2.127897745</v>
      </c>
      <c r="Y20" s="94" t="s">
        <v>84</v>
      </c>
    </row>
    <row r="21" spans="1:25" ht="12" customHeight="1">
      <c r="A21" s="93" t="s">
        <v>22</v>
      </c>
      <c r="B21" s="116">
        <f t="shared" si="0"/>
        <v>41</v>
      </c>
      <c r="C21" s="166">
        <v>22.02593497</v>
      </c>
      <c r="D21" s="120">
        <f t="shared" si="1"/>
        <v>13</v>
      </c>
      <c r="E21" s="166">
        <v>11.97769843</v>
      </c>
      <c r="F21" s="120">
        <f t="shared" si="2"/>
        <v>43</v>
      </c>
      <c r="G21" s="166">
        <v>10.04823655</v>
      </c>
      <c r="H21" s="120">
        <f t="shared" si="3"/>
        <v>41</v>
      </c>
      <c r="I21" s="166">
        <v>6.5</v>
      </c>
      <c r="J21" s="120">
        <f t="shared" si="4"/>
        <v>8</v>
      </c>
      <c r="K21" s="166">
        <v>4.855426163</v>
      </c>
      <c r="L21" s="38"/>
      <c r="M21" s="120">
        <f t="shared" si="5"/>
        <v>7</v>
      </c>
      <c r="N21" s="166">
        <v>3.968456513</v>
      </c>
      <c r="O21" s="120">
        <f t="shared" si="6"/>
        <v>20</v>
      </c>
      <c r="P21" s="166">
        <v>0.8704</v>
      </c>
      <c r="Q21" s="120">
        <f t="shared" si="7"/>
        <v>4</v>
      </c>
      <c r="R21" s="174">
        <v>6.237436188</v>
      </c>
      <c r="S21" s="120">
        <f t="shared" si="8"/>
        <v>2</v>
      </c>
      <c r="T21" s="158">
        <v>31.1</v>
      </c>
      <c r="U21" s="120">
        <f t="shared" si="9"/>
        <v>2</v>
      </c>
      <c r="V21" s="139">
        <v>29.2</v>
      </c>
      <c r="W21" s="120">
        <f t="shared" si="10"/>
        <v>11</v>
      </c>
      <c r="X21" s="161">
        <v>2.015087918</v>
      </c>
      <c r="Y21" s="94" t="s">
        <v>85</v>
      </c>
    </row>
    <row r="22" spans="1:25" ht="12" customHeight="1">
      <c r="A22" s="93" t="s">
        <v>23</v>
      </c>
      <c r="B22" s="116">
        <f t="shared" si="0"/>
        <v>27</v>
      </c>
      <c r="C22" s="166">
        <v>24.03480152</v>
      </c>
      <c r="D22" s="120">
        <f t="shared" si="1"/>
        <v>24</v>
      </c>
      <c r="E22" s="166">
        <v>11.09298532</v>
      </c>
      <c r="F22" s="120">
        <f t="shared" si="2"/>
        <v>29</v>
      </c>
      <c r="G22" s="166">
        <v>12.9418162</v>
      </c>
      <c r="H22" s="120">
        <f t="shared" si="3"/>
        <v>30</v>
      </c>
      <c r="I22" s="166">
        <v>8.4</v>
      </c>
      <c r="J22" s="120">
        <f t="shared" si="4"/>
        <v>30</v>
      </c>
      <c r="K22" s="166">
        <v>4.011589035</v>
      </c>
      <c r="L22" s="38"/>
      <c r="M22" s="120">
        <f t="shared" si="5"/>
        <v>25</v>
      </c>
      <c r="N22" s="166">
        <v>3.276503582</v>
      </c>
      <c r="O22" s="120">
        <f t="shared" si="6"/>
        <v>31</v>
      </c>
      <c r="P22" s="166">
        <v>0.723790435</v>
      </c>
      <c r="Q22" s="120">
        <f t="shared" si="7"/>
        <v>41</v>
      </c>
      <c r="R22" s="174">
        <v>4.578791719</v>
      </c>
      <c r="S22" s="120">
        <f t="shared" si="8"/>
        <v>9</v>
      </c>
      <c r="T22" s="158">
        <v>30.3</v>
      </c>
      <c r="U22" s="120">
        <f t="shared" si="9"/>
        <v>13</v>
      </c>
      <c r="V22" s="139">
        <v>28.4</v>
      </c>
      <c r="W22" s="120">
        <f t="shared" si="10"/>
        <v>47</v>
      </c>
      <c r="X22" s="161">
        <v>1.421630756</v>
      </c>
      <c r="Y22" s="94" t="s">
        <v>86</v>
      </c>
    </row>
    <row r="23" spans="1:25" s="92" customFormat="1" ht="24" customHeight="1">
      <c r="A23" s="90" t="s">
        <v>24</v>
      </c>
      <c r="B23" s="116">
        <f t="shared" si="0"/>
        <v>28</v>
      </c>
      <c r="C23" s="166">
        <v>23.75159309</v>
      </c>
      <c r="D23" s="120">
        <f t="shared" si="1"/>
        <v>8</v>
      </c>
      <c r="E23" s="166">
        <v>12.51303441</v>
      </c>
      <c r="F23" s="120">
        <f t="shared" si="2"/>
        <v>41</v>
      </c>
      <c r="G23" s="166">
        <v>11.23855868</v>
      </c>
      <c r="H23" s="120">
        <f t="shared" si="3"/>
        <v>24</v>
      </c>
      <c r="I23" s="166">
        <v>8.7</v>
      </c>
      <c r="J23" s="120">
        <f t="shared" si="4"/>
        <v>5</v>
      </c>
      <c r="K23" s="166">
        <v>5.10325184</v>
      </c>
      <c r="L23" s="37"/>
      <c r="M23" s="120">
        <f t="shared" si="5"/>
        <v>9</v>
      </c>
      <c r="N23" s="166">
        <v>3.901170351</v>
      </c>
      <c r="O23" s="120">
        <f t="shared" si="6"/>
        <v>9</v>
      </c>
      <c r="P23" s="166">
        <v>1.185395922</v>
      </c>
      <c r="Q23" s="120">
        <f t="shared" si="7"/>
        <v>40</v>
      </c>
      <c r="R23" s="174">
        <v>4.643253235</v>
      </c>
      <c r="S23" s="120">
        <f t="shared" si="8"/>
        <v>9</v>
      </c>
      <c r="T23" s="158">
        <v>30.3</v>
      </c>
      <c r="U23" s="120">
        <f t="shared" si="9"/>
        <v>13</v>
      </c>
      <c r="V23" s="139">
        <v>28.4</v>
      </c>
      <c r="W23" s="120">
        <f t="shared" si="10"/>
        <v>45</v>
      </c>
      <c r="X23" s="161">
        <v>1.570240296</v>
      </c>
      <c r="Y23" s="91" t="s">
        <v>87</v>
      </c>
    </row>
    <row r="24" spans="1:25" ht="12" customHeight="1">
      <c r="A24" s="93" t="s">
        <v>25</v>
      </c>
      <c r="B24" s="116">
        <f t="shared" si="0"/>
        <v>45</v>
      </c>
      <c r="C24" s="166">
        <v>20.58472554</v>
      </c>
      <c r="D24" s="120">
        <f t="shared" si="1"/>
        <v>10</v>
      </c>
      <c r="E24" s="166">
        <v>12.3309467</v>
      </c>
      <c r="F24" s="120">
        <f t="shared" si="2"/>
        <v>47</v>
      </c>
      <c r="G24" s="166">
        <v>8.253778839</v>
      </c>
      <c r="H24" s="120">
        <f t="shared" si="3"/>
        <v>28</v>
      </c>
      <c r="I24" s="166">
        <v>8.5</v>
      </c>
      <c r="J24" s="120">
        <f t="shared" si="4"/>
        <v>37</v>
      </c>
      <c r="K24" s="166">
        <v>3.858259722</v>
      </c>
      <c r="L24" s="38"/>
      <c r="M24" s="120">
        <f t="shared" si="5"/>
        <v>17</v>
      </c>
      <c r="N24" s="166">
        <v>3.440250936</v>
      </c>
      <c r="O24" s="120">
        <f t="shared" si="6"/>
        <v>46</v>
      </c>
      <c r="P24" s="166">
        <v>0.405967726</v>
      </c>
      <c r="Q24" s="120">
        <f t="shared" si="7"/>
        <v>24</v>
      </c>
      <c r="R24" s="174">
        <v>5.092560554</v>
      </c>
      <c r="S24" s="120">
        <f t="shared" si="8"/>
        <v>20</v>
      </c>
      <c r="T24" s="158">
        <v>30.1</v>
      </c>
      <c r="U24" s="120">
        <f t="shared" si="9"/>
        <v>16</v>
      </c>
      <c r="V24" s="139">
        <v>28.3</v>
      </c>
      <c r="W24" s="120">
        <f t="shared" si="10"/>
        <v>43</v>
      </c>
      <c r="X24" s="161">
        <v>1.611591696</v>
      </c>
      <c r="Y24" s="94" t="s">
        <v>88</v>
      </c>
    </row>
    <row r="25" spans="1:25" ht="12" customHeight="1">
      <c r="A25" s="93" t="s">
        <v>26</v>
      </c>
      <c r="B25" s="116">
        <f t="shared" si="0"/>
        <v>36</v>
      </c>
      <c r="C25" s="167">
        <v>22.89440821</v>
      </c>
      <c r="D25" s="120">
        <f t="shared" si="1"/>
        <v>46</v>
      </c>
      <c r="E25" s="166">
        <v>9.157763286</v>
      </c>
      <c r="F25" s="120">
        <f t="shared" si="2"/>
        <v>25</v>
      </c>
      <c r="G25" s="166">
        <v>13.73664493</v>
      </c>
      <c r="H25" s="120">
        <f t="shared" si="3"/>
        <v>33</v>
      </c>
      <c r="I25" s="166">
        <v>8.2</v>
      </c>
      <c r="J25" s="120">
        <f t="shared" si="4"/>
        <v>47</v>
      </c>
      <c r="K25" s="166">
        <v>2.840102244</v>
      </c>
      <c r="L25" s="38"/>
      <c r="M25" s="120">
        <f t="shared" si="5"/>
        <v>45</v>
      </c>
      <c r="N25" s="166">
        <v>2.408273127</v>
      </c>
      <c r="O25" s="120">
        <f t="shared" si="6"/>
        <v>45</v>
      </c>
      <c r="P25" s="166">
        <v>0.425833925</v>
      </c>
      <c r="Q25" s="120">
        <f t="shared" si="7"/>
        <v>28</v>
      </c>
      <c r="R25" s="174">
        <v>5.033834586</v>
      </c>
      <c r="S25" s="120">
        <f t="shared" si="8"/>
        <v>22</v>
      </c>
      <c r="T25" s="158">
        <v>30</v>
      </c>
      <c r="U25" s="120">
        <f t="shared" si="9"/>
        <v>23</v>
      </c>
      <c r="V25" s="139">
        <v>28.2</v>
      </c>
      <c r="W25" s="120">
        <f t="shared" si="10"/>
        <v>41</v>
      </c>
      <c r="X25" s="161">
        <v>1.662907268</v>
      </c>
      <c r="Y25" s="94" t="s">
        <v>78</v>
      </c>
    </row>
    <row r="26" spans="1:25" ht="12" customHeight="1">
      <c r="A26" s="93" t="s">
        <v>27</v>
      </c>
      <c r="B26" s="116">
        <f t="shared" si="0"/>
        <v>24</v>
      </c>
      <c r="C26" s="166">
        <v>24.88954345</v>
      </c>
      <c r="D26" s="120">
        <f t="shared" si="1"/>
        <v>25</v>
      </c>
      <c r="E26" s="166">
        <v>11.04565538</v>
      </c>
      <c r="F26" s="120">
        <f t="shared" si="2"/>
        <v>24</v>
      </c>
      <c r="G26" s="166">
        <v>13.84388807</v>
      </c>
      <c r="H26" s="120">
        <f t="shared" si="3"/>
        <v>43</v>
      </c>
      <c r="I26" s="166">
        <v>6.4</v>
      </c>
      <c r="J26" s="120">
        <f t="shared" si="4"/>
        <v>18</v>
      </c>
      <c r="K26" s="166">
        <v>4.380003021</v>
      </c>
      <c r="L26" s="38"/>
      <c r="M26" s="120">
        <f t="shared" si="5"/>
        <v>16</v>
      </c>
      <c r="N26" s="166">
        <v>3.461770018</v>
      </c>
      <c r="O26" s="120">
        <f t="shared" si="6"/>
        <v>19</v>
      </c>
      <c r="P26" s="166">
        <v>0.905387053</v>
      </c>
      <c r="Q26" s="120">
        <f t="shared" si="7"/>
        <v>30</v>
      </c>
      <c r="R26" s="174">
        <v>4.954279015</v>
      </c>
      <c r="S26" s="120">
        <f t="shared" si="8"/>
        <v>3</v>
      </c>
      <c r="T26" s="158">
        <v>30.8</v>
      </c>
      <c r="U26" s="120">
        <f t="shared" si="9"/>
        <v>8</v>
      </c>
      <c r="V26" s="139">
        <v>28.7</v>
      </c>
      <c r="W26" s="120">
        <f t="shared" si="10"/>
        <v>27</v>
      </c>
      <c r="X26" s="162">
        <v>1.943728019</v>
      </c>
      <c r="Y26" s="94" t="s">
        <v>77</v>
      </c>
    </row>
    <row r="27" spans="1:25" ht="12" customHeight="1">
      <c r="A27" s="93" t="s">
        <v>28</v>
      </c>
      <c r="B27" s="116">
        <f t="shared" si="0"/>
        <v>37</v>
      </c>
      <c r="C27" s="166">
        <v>22.86198137</v>
      </c>
      <c r="D27" s="120">
        <f t="shared" si="1"/>
        <v>44</v>
      </c>
      <c r="E27" s="166">
        <v>9.427039232</v>
      </c>
      <c r="F27" s="120">
        <f t="shared" si="2"/>
        <v>28</v>
      </c>
      <c r="G27" s="166">
        <v>13.43494214</v>
      </c>
      <c r="H27" s="120">
        <f t="shared" si="3"/>
        <v>12</v>
      </c>
      <c r="I27" s="166">
        <v>9.9</v>
      </c>
      <c r="J27" s="120">
        <v>29</v>
      </c>
      <c r="K27" s="166">
        <v>3.697284806</v>
      </c>
      <c r="L27" s="38"/>
      <c r="M27" s="120">
        <f t="shared" si="5"/>
        <v>42</v>
      </c>
      <c r="N27" s="166">
        <v>2.592912705</v>
      </c>
      <c r="O27" s="120">
        <f t="shared" si="6"/>
        <v>11</v>
      </c>
      <c r="P27" s="166">
        <v>1.096427953</v>
      </c>
      <c r="Q27" s="120">
        <f t="shared" si="7"/>
        <v>26</v>
      </c>
      <c r="R27" s="174">
        <v>5.053621825</v>
      </c>
      <c r="S27" s="120">
        <f t="shared" si="8"/>
        <v>6</v>
      </c>
      <c r="T27" s="158">
        <v>30.7</v>
      </c>
      <c r="U27" s="120">
        <f t="shared" si="9"/>
        <v>5</v>
      </c>
      <c r="V27" s="139">
        <v>28.8</v>
      </c>
      <c r="W27" s="120">
        <f t="shared" si="10"/>
        <v>35</v>
      </c>
      <c r="X27" s="161">
        <v>1.824082785</v>
      </c>
      <c r="Y27" s="94" t="s">
        <v>89</v>
      </c>
    </row>
    <row r="28" spans="1:25" s="92" customFormat="1" ht="24" customHeight="1">
      <c r="A28" s="90" t="s">
        <v>29</v>
      </c>
      <c r="B28" s="116">
        <f t="shared" si="0"/>
        <v>46</v>
      </c>
      <c r="C28" s="166">
        <v>20.24314391</v>
      </c>
      <c r="D28" s="120">
        <f t="shared" si="1"/>
        <v>33</v>
      </c>
      <c r="E28" s="166">
        <v>10.51738762</v>
      </c>
      <c r="F28" s="120">
        <f t="shared" si="2"/>
        <v>46</v>
      </c>
      <c r="G28" s="166">
        <v>9.725756291</v>
      </c>
      <c r="H28" s="120">
        <f t="shared" si="3"/>
        <v>39</v>
      </c>
      <c r="I28" s="166">
        <v>7</v>
      </c>
      <c r="J28" s="120">
        <v>10</v>
      </c>
      <c r="K28" s="166">
        <v>4.790211808</v>
      </c>
      <c r="L28" s="37"/>
      <c r="M28" s="120">
        <f t="shared" si="5"/>
        <v>2</v>
      </c>
      <c r="N28" s="166">
        <v>4.252629159</v>
      </c>
      <c r="O28" s="120">
        <f t="shared" si="6"/>
        <v>43</v>
      </c>
      <c r="P28" s="166">
        <v>0.5191509</v>
      </c>
      <c r="Q28" s="120">
        <f t="shared" si="7"/>
        <v>25</v>
      </c>
      <c r="R28" s="174">
        <v>5.070450098</v>
      </c>
      <c r="S28" s="120">
        <f t="shared" si="8"/>
        <v>20</v>
      </c>
      <c r="T28" s="158">
        <v>30.1</v>
      </c>
      <c r="U28" s="120">
        <f t="shared" si="9"/>
        <v>29</v>
      </c>
      <c r="V28" s="139">
        <v>28.1</v>
      </c>
      <c r="W28" s="120">
        <f t="shared" si="10"/>
        <v>40</v>
      </c>
      <c r="X28" s="161">
        <v>1.728962818</v>
      </c>
      <c r="Y28" s="91" t="s">
        <v>90</v>
      </c>
    </row>
    <row r="29" spans="1:25" ht="12" customHeight="1">
      <c r="A29" s="93" t="s">
        <v>30</v>
      </c>
      <c r="B29" s="116">
        <f t="shared" si="0"/>
        <v>39</v>
      </c>
      <c r="C29" s="166">
        <v>22.40132385</v>
      </c>
      <c r="D29" s="120">
        <f t="shared" si="1"/>
        <v>28</v>
      </c>
      <c r="E29" s="166">
        <v>10.84824712</v>
      </c>
      <c r="F29" s="120">
        <f t="shared" si="2"/>
        <v>37</v>
      </c>
      <c r="G29" s="166">
        <v>11.55307673</v>
      </c>
      <c r="H29" s="120">
        <f t="shared" si="3"/>
        <v>35</v>
      </c>
      <c r="I29" s="166">
        <v>7.8</v>
      </c>
      <c r="J29" s="120">
        <v>12</v>
      </c>
      <c r="K29" s="166">
        <v>3.448167769</v>
      </c>
      <c r="L29" s="38"/>
      <c r="M29" s="120">
        <f t="shared" si="5"/>
        <v>36</v>
      </c>
      <c r="N29" s="166">
        <v>2.937959056</v>
      </c>
      <c r="O29" s="120">
        <f t="shared" si="6"/>
        <v>44</v>
      </c>
      <c r="P29" s="166">
        <v>0.501300248</v>
      </c>
      <c r="Q29" s="120">
        <f t="shared" si="7"/>
        <v>11</v>
      </c>
      <c r="R29" s="174">
        <v>5.591363023</v>
      </c>
      <c r="S29" s="120">
        <f t="shared" si="8"/>
        <v>11</v>
      </c>
      <c r="T29" s="158">
        <v>30.2</v>
      </c>
      <c r="U29" s="120">
        <f t="shared" si="9"/>
        <v>23</v>
      </c>
      <c r="V29" s="139">
        <v>28.2</v>
      </c>
      <c r="W29" s="120">
        <f t="shared" si="10"/>
        <v>15</v>
      </c>
      <c r="X29" s="161">
        <v>1.984345479</v>
      </c>
      <c r="Y29" s="94" t="s">
        <v>91</v>
      </c>
    </row>
    <row r="30" spans="1:25" ht="12" customHeight="1">
      <c r="A30" s="93" t="s">
        <v>31</v>
      </c>
      <c r="B30" s="116">
        <f t="shared" si="0"/>
        <v>43</v>
      </c>
      <c r="C30" s="166">
        <v>21.32196162</v>
      </c>
      <c r="D30" s="120">
        <f t="shared" si="1"/>
        <v>38</v>
      </c>
      <c r="E30" s="166">
        <v>10.07182134</v>
      </c>
      <c r="F30" s="120">
        <f t="shared" si="2"/>
        <v>40</v>
      </c>
      <c r="G30" s="166">
        <v>11.25014028</v>
      </c>
      <c r="H30" s="120">
        <f t="shared" si="3"/>
        <v>39</v>
      </c>
      <c r="I30" s="166">
        <v>7</v>
      </c>
      <c r="J30" s="120">
        <v>21</v>
      </c>
      <c r="K30" s="166">
        <v>4.457631006</v>
      </c>
      <c r="L30" s="38"/>
      <c r="M30" s="120">
        <f t="shared" si="5"/>
        <v>12</v>
      </c>
      <c r="N30" s="166">
        <v>3.783930433</v>
      </c>
      <c r="O30" s="120">
        <f t="shared" si="6"/>
        <v>36</v>
      </c>
      <c r="P30" s="166">
        <v>0.658893632</v>
      </c>
      <c r="Q30" s="120">
        <f t="shared" si="7"/>
        <v>3</v>
      </c>
      <c r="R30" s="174">
        <v>6.342105263</v>
      </c>
      <c r="S30" s="120">
        <f t="shared" si="8"/>
        <v>11</v>
      </c>
      <c r="T30" s="158">
        <v>30.2</v>
      </c>
      <c r="U30" s="120">
        <f t="shared" si="9"/>
        <v>16</v>
      </c>
      <c r="V30" s="139">
        <v>28.3</v>
      </c>
      <c r="W30" s="120">
        <f t="shared" si="10"/>
        <v>13</v>
      </c>
      <c r="X30" s="161">
        <v>2.010110803</v>
      </c>
      <c r="Y30" s="94" t="s">
        <v>92</v>
      </c>
    </row>
    <row r="31" spans="1:25" ht="12" customHeight="1">
      <c r="A31" s="93" t="s">
        <v>32</v>
      </c>
      <c r="B31" s="116">
        <f t="shared" si="0"/>
        <v>44</v>
      </c>
      <c r="C31" s="166">
        <v>21.24992164</v>
      </c>
      <c r="D31" s="120">
        <f t="shared" si="1"/>
        <v>39</v>
      </c>
      <c r="E31" s="166">
        <v>9.778725005</v>
      </c>
      <c r="F31" s="120">
        <f t="shared" si="2"/>
        <v>38</v>
      </c>
      <c r="G31" s="166">
        <v>11.47119664</v>
      </c>
      <c r="H31" s="120">
        <f t="shared" si="3"/>
        <v>16</v>
      </c>
      <c r="I31" s="166">
        <v>9.8</v>
      </c>
      <c r="J31" s="120">
        <v>7</v>
      </c>
      <c r="K31" s="166">
        <v>3.39438965</v>
      </c>
      <c r="L31" s="38"/>
      <c r="M31" s="120">
        <f t="shared" si="5"/>
        <v>39</v>
      </c>
      <c r="N31" s="166">
        <v>2.746375423</v>
      </c>
      <c r="O31" s="120">
        <f t="shared" si="6"/>
        <v>39</v>
      </c>
      <c r="P31" s="166">
        <v>0.640040963</v>
      </c>
      <c r="Q31" s="120">
        <f t="shared" si="7"/>
        <v>14</v>
      </c>
      <c r="R31" s="174">
        <v>5.331870543</v>
      </c>
      <c r="S31" s="120">
        <f t="shared" si="8"/>
        <v>29</v>
      </c>
      <c r="T31" s="158">
        <v>29.8</v>
      </c>
      <c r="U31" s="120">
        <f t="shared" si="9"/>
        <v>29</v>
      </c>
      <c r="V31" s="139">
        <v>28.1</v>
      </c>
      <c r="W31" s="120">
        <f t="shared" si="10"/>
        <v>31</v>
      </c>
      <c r="X31" s="161">
        <v>1.885902359</v>
      </c>
      <c r="Y31" s="94" t="s">
        <v>93</v>
      </c>
    </row>
    <row r="32" spans="1:25" ht="12" customHeight="1">
      <c r="A32" s="93" t="s">
        <v>33</v>
      </c>
      <c r="B32" s="116">
        <f t="shared" si="0"/>
        <v>42</v>
      </c>
      <c r="C32" s="166">
        <v>21.72134196</v>
      </c>
      <c r="D32" s="120">
        <f t="shared" si="1"/>
        <v>14</v>
      </c>
      <c r="E32" s="166">
        <v>11.90210518</v>
      </c>
      <c r="F32" s="120">
        <f t="shared" si="2"/>
        <v>44</v>
      </c>
      <c r="G32" s="166">
        <v>9.819236778</v>
      </c>
      <c r="H32" s="120">
        <f t="shared" si="3"/>
        <v>38</v>
      </c>
      <c r="I32" s="166">
        <v>7.2</v>
      </c>
      <c r="J32" s="120">
        <v>5</v>
      </c>
      <c r="K32" s="166">
        <v>4.030111779</v>
      </c>
      <c r="L32" s="38"/>
      <c r="M32" s="120">
        <f t="shared" si="5"/>
        <v>35</v>
      </c>
      <c r="N32" s="166">
        <v>2.956785444</v>
      </c>
      <c r="O32" s="120">
        <f t="shared" si="6"/>
        <v>12</v>
      </c>
      <c r="P32" s="166">
        <v>1.06342575</v>
      </c>
      <c r="Q32" s="120">
        <f t="shared" si="7"/>
        <v>8</v>
      </c>
      <c r="R32" s="174">
        <v>5.639332366</v>
      </c>
      <c r="S32" s="120">
        <f t="shared" si="8"/>
        <v>26</v>
      </c>
      <c r="T32" s="158">
        <v>29.9</v>
      </c>
      <c r="U32" s="120">
        <f t="shared" si="9"/>
        <v>29</v>
      </c>
      <c r="V32" s="139">
        <v>28.1</v>
      </c>
      <c r="W32" s="120">
        <f t="shared" si="10"/>
        <v>38</v>
      </c>
      <c r="X32" s="161">
        <v>1.79245283</v>
      </c>
      <c r="Y32" s="94" t="s">
        <v>94</v>
      </c>
    </row>
    <row r="33" spans="1:25" s="92" customFormat="1" ht="24" customHeight="1">
      <c r="A33" s="90" t="s">
        <v>34</v>
      </c>
      <c r="B33" s="116">
        <f t="shared" si="0"/>
        <v>47</v>
      </c>
      <c r="C33" s="166">
        <v>20.1023732</v>
      </c>
      <c r="D33" s="120">
        <f t="shared" si="1"/>
        <v>47</v>
      </c>
      <c r="E33" s="166">
        <v>8.65518846</v>
      </c>
      <c r="F33" s="120">
        <f t="shared" si="2"/>
        <v>39</v>
      </c>
      <c r="G33" s="166">
        <v>11.44718474</v>
      </c>
      <c r="H33" s="120">
        <f t="shared" si="3"/>
        <v>36</v>
      </c>
      <c r="I33" s="166">
        <v>7.6</v>
      </c>
      <c r="J33" s="120">
        <v>40</v>
      </c>
      <c r="K33" s="166">
        <v>3.656567575</v>
      </c>
      <c r="L33" s="37"/>
      <c r="M33" s="120">
        <f t="shared" si="5"/>
        <v>37</v>
      </c>
      <c r="N33" s="166">
        <v>2.935606061</v>
      </c>
      <c r="O33" s="120">
        <f t="shared" si="6"/>
        <v>33</v>
      </c>
      <c r="P33" s="166">
        <v>0.711811323</v>
      </c>
      <c r="Q33" s="120">
        <f t="shared" si="7"/>
        <v>15</v>
      </c>
      <c r="R33" s="174">
        <v>5.284773344</v>
      </c>
      <c r="S33" s="120">
        <f t="shared" si="8"/>
        <v>7</v>
      </c>
      <c r="T33" s="158">
        <v>30.6</v>
      </c>
      <c r="U33" s="120">
        <f t="shared" si="9"/>
        <v>3</v>
      </c>
      <c r="V33" s="139">
        <v>28.9</v>
      </c>
      <c r="W33" s="120">
        <f t="shared" si="10"/>
        <v>22</v>
      </c>
      <c r="X33" s="161">
        <v>1.958155754</v>
      </c>
      <c r="Y33" s="91" t="s">
        <v>95</v>
      </c>
    </row>
    <row r="34" spans="1:25" ht="12" customHeight="1">
      <c r="A34" s="93" t="s">
        <v>35</v>
      </c>
      <c r="B34" s="116">
        <f t="shared" si="0"/>
        <v>26</v>
      </c>
      <c r="C34" s="166">
        <v>24.53884345</v>
      </c>
      <c r="D34" s="120">
        <f t="shared" si="1"/>
        <v>32</v>
      </c>
      <c r="E34" s="166">
        <v>10.53886937</v>
      </c>
      <c r="F34" s="120">
        <f t="shared" si="2"/>
        <v>21</v>
      </c>
      <c r="G34" s="166">
        <v>13.99997407</v>
      </c>
      <c r="H34" s="120">
        <f t="shared" si="3"/>
        <v>30</v>
      </c>
      <c r="I34" s="166">
        <v>8.4</v>
      </c>
      <c r="J34" s="120">
        <v>34</v>
      </c>
      <c r="K34" s="166">
        <v>3.880398671</v>
      </c>
      <c r="L34" s="38"/>
      <c r="M34" s="120">
        <f t="shared" si="5"/>
        <v>27</v>
      </c>
      <c r="N34" s="166">
        <v>3.232044931</v>
      </c>
      <c r="O34" s="120">
        <f t="shared" si="6"/>
        <v>40</v>
      </c>
      <c r="P34" s="166">
        <v>0.637467131</v>
      </c>
      <c r="Q34" s="120">
        <f t="shared" si="7"/>
        <v>5</v>
      </c>
      <c r="R34" s="174">
        <v>5.983908312</v>
      </c>
      <c r="S34" s="120">
        <f t="shared" si="8"/>
        <v>8</v>
      </c>
      <c r="T34" s="158">
        <v>30.4</v>
      </c>
      <c r="U34" s="120">
        <f t="shared" si="9"/>
        <v>5</v>
      </c>
      <c r="V34" s="139">
        <v>28.8</v>
      </c>
      <c r="W34" s="120">
        <f t="shared" si="10"/>
        <v>2</v>
      </c>
      <c r="X34" s="161">
        <v>2.400671452</v>
      </c>
      <c r="Y34" s="94" t="s">
        <v>96</v>
      </c>
    </row>
    <row r="35" spans="1:25" ht="12" customHeight="1">
      <c r="A35" s="93" t="s">
        <v>36</v>
      </c>
      <c r="B35" s="116">
        <f t="shared" si="0"/>
        <v>32</v>
      </c>
      <c r="C35" s="166">
        <v>23.25295023</v>
      </c>
      <c r="D35" s="120">
        <f t="shared" si="1"/>
        <v>36</v>
      </c>
      <c r="E35" s="166">
        <v>10.36428938</v>
      </c>
      <c r="F35" s="120">
        <f t="shared" si="2"/>
        <v>31</v>
      </c>
      <c r="G35" s="166">
        <v>12.88866085</v>
      </c>
      <c r="H35" s="120">
        <f t="shared" si="3"/>
        <v>41</v>
      </c>
      <c r="I35" s="166">
        <v>6.5</v>
      </c>
      <c r="J35" s="120">
        <v>41</v>
      </c>
      <c r="K35" s="166">
        <v>3.971255673</v>
      </c>
      <c r="L35" s="38"/>
      <c r="M35" s="120">
        <f t="shared" si="5"/>
        <v>24</v>
      </c>
      <c r="N35" s="166">
        <v>3.308900524</v>
      </c>
      <c r="O35" s="120">
        <f t="shared" si="6"/>
        <v>38</v>
      </c>
      <c r="P35" s="166">
        <v>0.650945971</v>
      </c>
      <c r="Q35" s="120">
        <f t="shared" si="7"/>
        <v>12</v>
      </c>
      <c r="R35" s="174">
        <v>5.447937489</v>
      </c>
      <c r="S35" s="120">
        <f t="shared" si="8"/>
        <v>11</v>
      </c>
      <c r="T35" s="158">
        <v>30.2</v>
      </c>
      <c r="U35" s="120">
        <f t="shared" si="9"/>
        <v>10</v>
      </c>
      <c r="V35" s="139">
        <v>28.6</v>
      </c>
      <c r="W35" s="120">
        <f t="shared" si="10"/>
        <v>20</v>
      </c>
      <c r="X35" s="161">
        <v>1.964019626</v>
      </c>
      <c r="Y35" s="94" t="s">
        <v>97</v>
      </c>
    </row>
    <row r="36" spans="1:25" ht="12" customHeight="1">
      <c r="A36" s="93" t="s">
        <v>37</v>
      </c>
      <c r="B36" s="116">
        <f t="shared" si="0"/>
        <v>31</v>
      </c>
      <c r="C36" s="166">
        <v>23.33182025</v>
      </c>
      <c r="D36" s="120">
        <f t="shared" si="1"/>
        <v>29</v>
      </c>
      <c r="E36" s="166">
        <v>10.80344984</v>
      </c>
      <c r="F36" s="120">
        <f t="shared" si="2"/>
        <v>33</v>
      </c>
      <c r="G36" s="166">
        <v>12.5283704</v>
      </c>
      <c r="H36" s="120">
        <f t="shared" si="3"/>
        <v>47</v>
      </c>
      <c r="I36" s="166">
        <v>4.4</v>
      </c>
      <c r="J36" s="120">
        <v>2</v>
      </c>
      <c r="K36" s="166">
        <v>5.205428518</v>
      </c>
      <c r="L36" s="38"/>
      <c r="M36" s="120">
        <f t="shared" si="5"/>
        <v>13</v>
      </c>
      <c r="N36" s="166">
        <v>3.704389702</v>
      </c>
      <c r="O36" s="120">
        <f t="shared" si="6"/>
        <v>3</v>
      </c>
      <c r="P36" s="166">
        <v>1.485056618</v>
      </c>
      <c r="Q36" s="120">
        <f t="shared" si="7"/>
        <v>36</v>
      </c>
      <c r="R36" s="174">
        <v>4.733285406</v>
      </c>
      <c r="S36" s="120">
        <f t="shared" si="8"/>
        <v>11</v>
      </c>
      <c r="T36" s="158">
        <v>30.2</v>
      </c>
      <c r="U36" s="120">
        <f t="shared" si="9"/>
        <v>8</v>
      </c>
      <c r="V36" s="139">
        <v>28.7</v>
      </c>
      <c r="W36" s="120">
        <f t="shared" si="10"/>
        <v>32</v>
      </c>
      <c r="X36" s="161">
        <v>1.877785766</v>
      </c>
      <c r="Y36" s="94" t="s">
        <v>98</v>
      </c>
    </row>
    <row r="37" spans="1:25" ht="12" customHeight="1">
      <c r="A37" s="93" t="s">
        <v>38</v>
      </c>
      <c r="B37" s="116">
        <f t="shared" si="0"/>
        <v>25</v>
      </c>
      <c r="C37" s="166">
        <v>24.78266511</v>
      </c>
      <c r="D37" s="120">
        <f t="shared" si="1"/>
        <v>40</v>
      </c>
      <c r="E37" s="166">
        <v>9.731413001</v>
      </c>
      <c r="F37" s="120">
        <f t="shared" si="2"/>
        <v>16</v>
      </c>
      <c r="G37" s="166">
        <v>15.05125211</v>
      </c>
      <c r="H37" s="120">
        <f t="shared" si="3"/>
        <v>36</v>
      </c>
      <c r="I37" s="166">
        <v>7.6</v>
      </c>
      <c r="J37" s="120">
        <v>30</v>
      </c>
      <c r="K37" s="166">
        <v>5.188930282</v>
      </c>
      <c r="L37" s="38"/>
      <c r="M37" s="120">
        <f t="shared" si="5"/>
        <v>3</v>
      </c>
      <c r="N37" s="166">
        <v>4.239533651</v>
      </c>
      <c r="O37" s="120">
        <f t="shared" si="6"/>
        <v>16</v>
      </c>
      <c r="P37" s="166">
        <v>0.930479862</v>
      </c>
      <c r="Q37" s="120">
        <f t="shared" si="7"/>
        <v>37</v>
      </c>
      <c r="R37" s="174">
        <v>4.708</v>
      </c>
      <c r="S37" s="120">
        <f t="shared" si="8"/>
        <v>36</v>
      </c>
      <c r="T37" s="158">
        <v>29.7</v>
      </c>
      <c r="U37" s="120">
        <f t="shared" si="9"/>
        <v>29</v>
      </c>
      <c r="V37" s="139">
        <v>28.1</v>
      </c>
      <c r="W37" s="120">
        <f t="shared" si="10"/>
        <v>10</v>
      </c>
      <c r="X37" s="161">
        <v>2.028</v>
      </c>
      <c r="Y37" s="94" t="s">
        <v>99</v>
      </c>
    </row>
    <row r="38" spans="1:25" s="92" customFormat="1" ht="24" customHeight="1">
      <c r="A38" s="90" t="s">
        <v>39</v>
      </c>
      <c r="B38" s="116">
        <f t="shared" si="0"/>
        <v>14</v>
      </c>
      <c r="C38" s="166">
        <v>27.52293578</v>
      </c>
      <c r="D38" s="120">
        <f t="shared" si="1"/>
        <v>12</v>
      </c>
      <c r="E38" s="166">
        <v>12.16593538</v>
      </c>
      <c r="F38" s="120">
        <f t="shared" si="2"/>
        <v>15</v>
      </c>
      <c r="G38" s="166">
        <v>15.3570004</v>
      </c>
      <c r="H38" s="120">
        <f t="shared" si="3"/>
        <v>1</v>
      </c>
      <c r="I38" s="166">
        <v>12.6</v>
      </c>
      <c r="J38" s="120">
        <v>47</v>
      </c>
      <c r="K38" s="166">
        <v>4.101722724</v>
      </c>
      <c r="L38" s="37"/>
      <c r="M38" s="120">
        <f t="shared" si="5"/>
        <v>40</v>
      </c>
      <c r="N38" s="166">
        <v>2.659030477</v>
      </c>
      <c r="O38" s="120">
        <f t="shared" si="6"/>
        <v>6</v>
      </c>
      <c r="P38" s="166">
        <v>1.433544952</v>
      </c>
      <c r="Q38" s="120">
        <f t="shared" si="7"/>
        <v>39</v>
      </c>
      <c r="R38" s="174">
        <v>4.69846678</v>
      </c>
      <c r="S38" s="120">
        <f t="shared" si="8"/>
        <v>36</v>
      </c>
      <c r="T38" s="158">
        <v>29.7</v>
      </c>
      <c r="U38" s="120">
        <f t="shared" si="9"/>
        <v>38</v>
      </c>
      <c r="V38" s="139">
        <v>28</v>
      </c>
      <c r="W38" s="120">
        <f t="shared" si="10"/>
        <v>21</v>
      </c>
      <c r="X38" s="161">
        <v>1.95911414</v>
      </c>
      <c r="Y38" s="91" t="s">
        <v>100</v>
      </c>
    </row>
    <row r="39" spans="1:25" ht="12" customHeight="1">
      <c r="A39" s="93" t="s">
        <v>40</v>
      </c>
      <c r="B39" s="116">
        <f t="shared" si="0"/>
        <v>22</v>
      </c>
      <c r="C39" s="167">
        <v>25.06527415</v>
      </c>
      <c r="D39" s="120">
        <f t="shared" si="1"/>
        <v>21</v>
      </c>
      <c r="E39" s="166">
        <v>11.48825065</v>
      </c>
      <c r="F39" s="120">
        <f t="shared" si="2"/>
        <v>26</v>
      </c>
      <c r="G39" s="166">
        <v>13.5770235</v>
      </c>
      <c r="H39" s="120">
        <f t="shared" si="3"/>
        <v>28</v>
      </c>
      <c r="I39" s="166">
        <v>8.5</v>
      </c>
      <c r="J39" s="120">
        <v>39</v>
      </c>
      <c r="K39" s="166">
        <v>4.642028209</v>
      </c>
      <c r="L39" s="38"/>
      <c r="M39" s="120">
        <f t="shared" si="5"/>
        <v>1</v>
      </c>
      <c r="N39" s="166">
        <v>4.266666667</v>
      </c>
      <c r="O39" s="120">
        <f t="shared" si="6"/>
        <v>47</v>
      </c>
      <c r="P39" s="166">
        <v>0.356951633</v>
      </c>
      <c r="Q39" s="120">
        <f t="shared" si="7"/>
        <v>42</v>
      </c>
      <c r="R39" s="174">
        <v>4.503496503</v>
      </c>
      <c r="S39" s="120">
        <f t="shared" si="8"/>
        <v>29</v>
      </c>
      <c r="T39" s="158">
        <v>29.8</v>
      </c>
      <c r="U39" s="120">
        <f t="shared" si="9"/>
        <v>29</v>
      </c>
      <c r="V39" s="139">
        <v>28.1</v>
      </c>
      <c r="W39" s="120">
        <f t="shared" si="10"/>
        <v>44</v>
      </c>
      <c r="X39" s="161">
        <v>1.576223776</v>
      </c>
      <c r="Y39" s="94" t="s">
        <v>101</v>
      </c>
    </row>
    <row r="40" spans="1:25" ht="12" customHeight="1">
      <c r="A40" s="93" t="s">
        <v>41</v>
      </c>
      <c r="B40" s="116">
        <f t="shared" si="0"/>
        <v>15</v>
      </c>
      <c r="C40" s="167">
        <v>27.3622982</v>
      </c>
      <c r="D40" s="120">
        <f t="shared" si="1"/>
        <v>30</v>
      </c>
      <c r="E40" s="167">
        <v>10.68376068</v>
      </c>
      <c r="F40" s="120">
        <f t="shared" si="2"/>
        <v>9</v>
      </c>
      <c r="G40" s="167">
        <v>16.67853751</v>
      </c>
      <c r="H40" s="120">
        <f t="shared" si="3"/>
        <v>16</v>
      </c>
      <c r="I40" s="167">
        <v>9.8</v>
      </c>
      <c r="J40" s="120">
        <v>31</v>
      </c>
      <c r="K40" s="167">
        <v>4.088606822</v>
      </c>
      <c r="L40" s="38"/>
      <c r="M40" s="120">
        <f t="shared" si="5"/>
        <v>28</v>
      </c>
      <c r="N40" s="167">
        <v>3.223844282</v>
      </c>
      <c r="O40" s="120">
        <f t="shared" si="6"/>
        <v>21</v>
      </c>
      <c r="P40" s="167">
        <v>0.853606487</v>
      </c>
      <c r="Q40" s="120">
        <f t="shared" si="7"/>
        <v>19</v>
      </c>
      <c r="R40" s="173">
        <v>5.234927235</v>
      </c>
      <c r="S40" s="120">
        <f t="shared" si="8"/>
        <v>38</v>
      </c>
      <c r="T40" s="158">
        <v>29.6</v>
      </c>
      <c r="U40" s="120">
        <f t="shared" si="9"/>
        <v>38</v>
      </c>
      <c r="V40" s="139">
        <v>28</v>
      </c>
      <c r="W40" s="120">
        <f t="shared" si="10"/>
        <v>33</v>
      </c>
      <c r="X40" s="161">
        <v>1.86954262</v>
      </c>
      <c r="Y40" s="94" t="s">
        <v>102</v>
      </c>
    </row>
    <row r="41" spans="1:25" ht="12" customHeight="1">
      <c r="A41" s="93" t="s">
        <v>42</v>
      </c>
      <c r="B41" s="116">
        <f t="shared" si="0"/>
        <v>40</v>
      </c>
      <c r="C41" s="166">
        <v>22.23240889</v>
      </c>
      <c r="D41" s="120">
        <f t="shared" si="1"/>
        <v>43</v>
      </c>
      <c r="E41" s="166">
        <v>9.511803805</v>
      </c>
      <c r="F41" s="120">
        <f t="shared" si="2"/>
        <v>32</v>
      </c>
      <c r="G41" s="166">
        <v>12.72060509</v>
      </c>
      <c r="H41" s="120">
        <f t="shared" si="3"/>
        <v>16</v>
      </c>
      <c r="I41" s="166">
        <v>9.8</v>
      </c>
      <c r="J41" s="120">
        <v>27</v>
      </c>
      <c r="K41" s="166">
        <v>4.375683701</v>
      </c>
      <c r="L41" s="38"/>
      <c r="M41" s="120">
        <f t="shared" si="5"/>
        <v>19</v>
      </c>
      <c r="N41" s="166">
        <v>3.387454737</v>
      </c>
      <c r="O41" s="120">
        <f t="shared" si="6"/>
        <v>15</v>
      </c>
      <c r="P41" s="166">
        <v>0.97576207</v>
      </c>
      <c r="Q41" s="120">
        <f t="shared" si="7"/>
        <v>9</v>
      </c>
      <c r="R41" s="174">
        <v>5.620981985</v>
      </c>
      <c r="S41" s="120">
        <f t="shared" si="8"/>
        <v>29</v>
      </c>
      <c r="T41" s="158">
        <v>29.8</v>
      </c>
      <c r="U41" s="120">
        <f t="shared" si="9"/>
        <v>23</v>
      </c>
      <c r="V41" s="139">
        <v>28.2</v>
      </c>
      <c r="W41" s="120">
        <f t="shared" si="10"/>
        <v>26</v>
      </c>
      <c r="X41" s="161">
        <v>1.9438361</v>
      </c>
      <c r="Y41" s="94" t="s">
        <v>103</v>
      </c>
    </row>
    <row r="42" spans="1:25" ht="12" customHeight="1">
      <c r="A42" s="93" t="s">
        <v>43</v>
      </c>
      <c r="B42" s="116">
        <f t="shared" si="0"/>
        <v>18</v>
      </c>
      <c r="C42" s="166">
        <v>26.1707989</v>
      </c>
      <c r="D42" s="120">
        <f t="shared" si="1"/>
        <v>18</v>
      </c>
      <c r="E42" s="166">
        <v>11.53581267</v>
      </c>
      <c r="F42" s="120">
        <f t="shared" si="2"/>
        <v>17</v>
      </c>
      <c r="G42" s="166">
        <v>14.63498623</v>
      </c>
      <c r="H42" s="120">
        <f t="shared" si="3"/>
        <v>25</v>
      </c>
      <c r="I42" s="166">
        <v>8.6</v>
      </c>
      <c r="J42" s="120">
        <v>20</v>
      </c>
      <c r="K42" s="166">
        <v>4.066478076</v>
      </c>
      <c r="L42" s="38"/>
      <c r="M42" s="120">
        <f t="shared" si="5"/>
        <v>26</v>
      </c>
      <c r="N42" s="166">
        <v>3.260199136</v>
      </c>
      <c r="O42" s="120">
        <f t="shared" si="6"/>
        <v>24</v>
      </c>
      <c r="P42" s="166">
        <v>0.794982775</v>
      </c>
      <c r="Q42" s="120">
        <f t="shared" si="7"/>
        <v>33</v>
      </c>
      <c r="R42" s="174">
        <v>4.853185596</v>
      </c>
      <c r="S42" s="120">
        <f t="shared" si="8"/>
        <v>38</v>
      </c>
      <c r="T42" s="158">
        <v>29.6</v>
      </c>
      <c r="U42" s="120">
        <f t="shared" si="9"/>
        <v>44</v>
      </c>
      <c r="V42" s="139">
        <v>27.9</v>
      </c>
      <c r="W42" s="120">
        <f t="shared" si="10"/>
        <v>34</v>
      </c>
      <c r="X42" s="161">
        <v>1.867728532</v>
      </c>
      <c r="Y42" s="94" t="s">
        <v>77</v>
      </c>
    </row>
    <row r="43" spans="1:25" s="92" customFormat="1" ht="24" customHeight="1">
      <c r="A43" s="90" t="s">
        <v>44</v>
      </c>
      <c r="B43" s="116">
        <f t="shared" si="0"/>
        <v>30</v>
      </c>
      <c r="C43" s="166">
        <v>23.34823646</v>
      </c>
      <c r="D43" s="120">
        <f t="shared" si="1"/>
        <v>34</v>
      </c>
      <c r="E43" s="166">
        <v>10.43219076</v>
      </c>
      <c r="F43" s="120">
        <f t="shared" si="2"/>
        <v>30</v>
      </c>
      <c r="G43" s="166">
        <v>12.9160457</v>
      </c>
      <c r="H43" s="120">
        <f t="shared" si="3"/>
        <v>30</v>
      </c>
      <c r="I43" s="166">
        <v>8.4</v>
      </c>
      <c r="J43" s="120">
        <v>19</v>
      </c>
      <c r="K43" s="166">
        <v>4.069175992</v>
      </c>
      <c r="L43" s="37"/>
      <c r="M43" s="120">
        <f t="shared" si="5"/>
        <v>47</v>
      </c>
      <c r="N43" s="166">
        <v>2.368064953</v>
      </c>
      <c r="O43" s="120">
        <f t="shared" si="6"/>
        <v>1</v>
      </c>
      <c r="P43" s="166">
        <v>1.692620176</v>
      </c>
      <c r="Q43" s="120">
        <f t="shared" si="7"/>
        <v>38</v>
      </c>
      <c r="R43" s="174">
        <v>4.701910828</v>
      </c>
      <c r="S43" s="120">
        <f t="shared" si="8"/>
        <v>29</v>
      </c>
      <c r="T43" s="158">
        <v>29.8</v>
      </c>
      <c r="U43" s="120">
        <f t="shared" si="9"/>
        <v>23</v>
      </c>
      <c r="V43" s="139">
        <v>28.2</v>
      </c>
      <c r="W43" s="120">
        <f t="shared" si="10"/>
        <v>28</v>
      </c>
      <c r="X43" s="161">
        <v>1.933757962</v>
      </c>
      <c r="Y43" s="91" t="s">
        <v>104</v>
      </c>
    </row>
    <row r="44" spans="1:25" ht="12" customHeight="1">
      <c r="A44" s="93" t="s">
        <v>45</v>
      </c>
      <c r="B44" s="116">
        <f t="shared" si="0"/>
        <v>23</v>
      </c>
      <c r="C44" s="167">
        <v>24.94172494</v>
      </c>
      <c r="D44" s="120">
        <f t="shared" si="1"/>
        <v>1</v>
      </c>
      <c r="E44" s="166">
        <v>15.15151515</v>
      </c>
      <c r="F44" s="120">
        <f t="shared" si="2"/>
        <v>45</v>
      </c>
      <c r="G44" s="166">
        <v>9.79020979</v>
      </c>
      <c r="H44" s="120">
        <f t="shared" si="3"/>
        <v>12</v>
      </c>
      <c r="I44" s="166">
        <v>9.9</v>
      </c>
      <c r="J44" s="120">
        <v>35</v>
      </c>
      <c r="K44" s="166">
        <v>3.466411666</v>
      </c>
      <c r="L44" s="38"/>
      <c r="M44" s="120">
        <f t="shared" si="5"/>
        <v>41</v>
      </c>
      <c r="N44" s="166">
        <v>2.622794468</v>
      </c>
      <c r="O44" s="120">
        <f t="shared" si="6"/>
        <v>22</v>
      </c>
      <c r="P44" s="166">
        <v>0.836020542</v>
      </c>
      <c r="Q44" s="120">
        <f t="shared" si="7"/>
        <v>20</v>
      </c>
      <c r="R44" s="174">
        <v>5.181451613</v>
      </c>
      <c r="S44" s="120">
        <f t="shared" si="8"/>
        <v>38</v>
      </c>
      <c r="T44" s="158">
        <v>29.6</v>
      </c>
      <c r="U44" s="120">
        <f t="shared" si="9"/>
        <v>38</v>
      </c>
      <c r="V44" s="139">
        <v>28</v>
      </c>
      <c r="W44" s="120">
        <f t="shared" si="10"/>
        <v>16</v>
      </c>
      <c r="X44" s="161">
        <v>1.978830645</v>
      </c>
      <c r="Y44" s="94" t="s">
        <v>105</v>
      </c>
    </row>
    <row r="45" spans="1:25" ht="12" customHeight="1">
      <c r="A45" s="93" t="s">
        <v>176</v>
      </c>
      <c r="B45" s="116">
        <f t="shared" si="0"/>
        <v>3</v>
      </c>
      <c r="C45" s="167">
        <v>32.78137346</v>
      </c>
      <c r="D45" s="120">
        <f t="shared" si="1"/>
        <v>19</v>
      </c>
      <c r="E45" s="166">
        <v>11.51550811</v>
      </c>
      <c r="F45" s="120">
        <f t="shared" si="2"/>
        <v>3</v>
      </c>
      <c r="G45" s="166">
        <v>21.26586534</v>
      </c>
      <c r="H45" s="120">
        <f t="shared" si="3"/>
        <v>16</v>
      </c>
      <c r="I45" s="166">
        <v>9.8</v>
      </c>
      <c r="J45" s="120">
        <v>37</v>
      </c>
      <c r="K45" s="166">
        <v>4.69279569</v>
      </c>
      <c r="L45" s="38"/>
      <c r="M45" s="120">
        <f t="shared" si="5"/>
        <v>10</v>
      </c>
      <c r="N45" s="166">
        <v>3.895429363</v>
      </c>
      <c r="O45" s="120">
        <f t="shared" si="6"/>
        <v>25</v>
      </c>
      <c r="P45" s="166">
        <v>0.781521362</v>
      </c>
      <c r="Q45" s="120">
        <f t="shared" si="7"/>
        <v>32</v>
      </c>
      <c r="R45" s="174">
        <v>4.860741777</v>
      </c>
      <c r="S45" s="120">
        <f t="shared" si="8"/>
        <v>44</v>
      </c>
      <c r="T45" s="188">
        <v>29.4</v>
      </c>
      <c r="U45" s="120">
        <f t="shared" si="9"/>
        <v>44</v>
      </c>
      <c r="V45" s="139">
        <v>27.9</v>
      </c>
      <c r="W45" s="120">
        <f t="shared" si="10"/>
        <v>17</v>
      </c>
      <c r="X45" s="161">
        <v>1.971308607</v>
      </c>
      <c r="Y45" s="94" t="s">
        <v>92</v>
      </c>
    </row>
    <row r="46" spans="1:25" ht="12" customHeight="1">
      <c r="A46" s="93" t="s">
        <v>46</v>
      </c>
      <c r="B46" s="116">
        <f t="shared" si="0"/>
        <v>5</v>
      </c>
      <c r="C46" s="166">
        <v>32.17158177</v>
      </c>
      <c r="D46" s="120">
        <f t="shared" si="1"/>
        <v>41</v>
      </c>
      <c r="E46" s="166">
        <v>9.651474531</v>
      </c>
      <c r="F46" s="120">
        <f t="shared" si="2"/>
        <v>1</v>
      </c>
      <c r="G46" s="166">
        <v>22.52010724</v>
      </c>
      <c r="H46" s="120">
        <f t="shared" si="3"/>
        <v>5</v>
      </c>
      <c r="I46" s="166">
        <v>11</v>
      </c>
      <c r="J46" s="120">
        <v>15</v>
      </c>
      <c r="K46" s="166">
        <v>3.324099723</v>
      </c>
      <c r="L46" s="38"/>
      <c r="M46" s="120">
        <f t="shared" si="5"/>
        <v>43</v>
      </c>
      <c r="N46" s="166">
        <v>2.578743783</v>
      </c>
      <c r="O46" s="120">
        <f t="shared" si="6"/>
        <v>29</v>
      </c>
      <c r="P46" s="166">
        <v>0.738143569</v>
      </c>
      <c r="Q46" s="120">
        <f t="shared" si="7"/>
        <v>46</v>
      </c>
      <c r="R46" s="174">
        <v>4.327225131</v>
      </c>
      <c r="S46" s="120">
        <f t="shared" si="8"/>
        <v>11</v>
      </c>
      <c r="T46" s="158">
        <v>30.2</v>
      </c>
      <c r="U46" s="120">
        <f t="shared" si="9"/>
        <v>11</v>
      </c>
      <c r="V46" s="139">
        <v>28.5</v>
      </c>
      <c r="W46" s="120">
        <f t="shared" si="10"/>
        <v>7</v>
      </c>
      <c r="X46" s="161">
        <v>2.089005236</v>
      </c>
      <c r="Y46" s="94" t="s">
        <v>106</v>
      </c>
    </row>
    <row r="47" spans="1:25" ht="12" customHeight="1">
      <c r="A47" s="93" t="s">
        <v>47</v>
      </c>
      <c r="B47" s="116">
        <f t="shared" si="0"/>
        <v>10</v>
      </c>
      <c r="C47" s="166">
        <v>28.29671488</v>
      </c>
      <c r="D47" s="120">
        <f t="shared" si="1"/>
        <v>31</v>
      </c>
      <c r="E47" s="166">
        <v>10.60599671</v>
      </c>
      <c r="F47" s="120">
        <f t="shared" si="2"/>
        <v>8</v>
      </c>
      <c r="G47" s="166">
        <v>17.69071817</v>
      </c>
      <c r="H47" s="120">
        <f t="shared" si="3"/>
        <v>3</v>
      </c>
      <c r="I47" s="166">
        <v>11.8</v>
      </c>
      <c r="J47" s="120">
        <v>24</v>
      </c>
      <c r="K47" s="166">
        <v>4.036107977</v>
      </c>
      <c r="L47" s="38"/>
      <c r="M47" s="120">
        <f t="shared" si="5"/>
        <v>23</v>
      </c>
      <c r="N47" s="166">
        <v>3.309038216</v>
      </c>
      <c r="O47" s="120">
        <f t="shared" si="6"/>
        <v>32</v>
      </c>
      <c r="P47" s="166">
        <v>0.715571264</v>
      </c>
      <c r="Q47" s="120">
        <f t="shared" si="7"/>
        <v>7</v>
      </c>
      <c r="R47" s="174">
        <v>5.86737136</v>
      </c>
      <c r="S47" s="120">
        <f t="shared" si="8"/>
        <v>26</v>
      </c>
      <c r="T47" s="158">
        <v>29.9</v>
      </c>
      <c r="U47" s="120">
        <f t="shared" si="9"/>
        <v>11</v>
      </c>
      <c r="V47" s="139">
        <v>28.5</v>
      </c>
      <c r="W47" s="120">
        <f t="shared" si="10"/>
        <v>4</v>
      </c>
      <c r="X47" s="161">
        <v>2.217989629</v>
      </c>
      <c r="Y47" s="94" t="s">
        <v>78</v>
      </c>
    </row>
    <row r="48" spans="1:25" s="92" customFormat="1" ht="24" customHeight="1">
      <c r="A48" s="90" t="s">
        <v>48</v>
      </c>
      <c r="B48" s="116">
        <f t="shared" si="0"/>
        <v>29</v>
      </c>
      <c r="C48" s="166">
        <v>23.3826968</v>
      </c>
      <c r="D48" s="120">
        <f t="shared" si="1"/>
        <v>45</v>
      </c>
      <c r="E48" s="167">
        <v>9.223174851</v>
      </c>
      <c r="F48" s="120">
        <f t="shared" si="2"/>
        <v>20</v>
      </c>
      <c r="G48" s="167">
        <v>14.15952195</v>
      </c>
      <c r="H48" s="120">
        <f t="shared" si="3"/>
        <v>2</v>
      </c>
      <c r="I48" s="167">
        <v>12.2</v>
      </c>
      <c r="J48" s="120">
        <v>42</v>
      </c>
      <c r="K48" s="167">
        <v>3.192338388</v>
      </c>
      <c r="L48" s="37"/>
      <c r="M48" s="120">
        <f t="shared" si="5"/>
        <v>46</v>
      </c>
      <c r="N48" s="167">
        <v>2.388535032</v>
      </c>
      <c r="O48" s="120">
        <f t="shared" si="6"/>
        <v>23</v>
      </c>
      <c r="P48" s="167">
        <v>0.797448166</v>
      </c>
      <c r="Q48" s="120">
        <f t="shared" si="7"/>
        <v>31</v>
      </c>
      <c r="R48" s="173">
        <v>4.875147232</v>
      </c>
      <c r="S48" s="120">
        <f t="shared" si="8"/>
        <v>38</v>
      </c>
      <c r="T48" s="188">
        <v>29.6</v>
      </c>
      <c r="U48" s="120">
        <f t="shared" si="9"/>
        <v>38</v>
      </c>
      <c r="V48" s="139">
        <v>28</v>
      </c>
      <c r="W48" s="120">
        <f t="shared" si="10"/>
        <v>39</v>
      </c>
      <c r="X48" s="161">
        <v>1.753828033</v>
      </c>
      <c r="Y48" s="91" t="s">
        <v>107</v>
      </c>
    </row>
    <row r="49" spans="1:25" ht="12" customHeight="1">
      <c r="A49" s="93" t="s">
        <v>49</v>
      </c>
      <c r="B49" s="116">
        <f t="shared" si="0"/>
        <v>8</v>
      </c>
      <c r="C49" s="166">
        <v>29.35388652</v>
      </c>
      <c r="D49" s="120">
        <f t="shared" si="1"/>
        <v>6</v>
      </c>
      <c r="E49" s="166">
        <v>12.79107904</v>
      </c>
      <c r="F49" s="120">
        <f t="shared" si="2"/>
        <v>11</v>
      </c>
      <c r="G49" s="166">
        <v>16.56280748</v>
      </c>
      <c r="H49" s="120">
        <f t="shared" si="3"/>
        <v>10</v>
      </c>
      <c r="I49" s="166">
        <v>10.5</v>
      </c>
      <c r="J49" s="120">
        <v>44</v>
      </c>
      <c r="K49" s="166">
        <v>4.308160162</v>
      </c>
      <c r="L49" s="38"/>
      <c r="M49" s="120">
        <f t="shared" si="5"/>
        <v>20</v>
      </c>
      <c r="N49" s="166">
        <v>3.367570298</v>
      </c>
      <c r="O49" s="120">
        <f t="shared" si="6"/>
        <v>17</v>
      </c>
      <c r="P49" s="166">
        <v>0.928348384</v>
      </c>
      <c r="Q49" s="120">
        <f t="shared" si="7"/>
        <v>34</v>
      </c>
      <c r="R49" s="174">
        <v>4.813202247</v>
      </c>
      <c r="S49" s="120">
        <f t="shared" si="8"/>
        <v>42</v>
      </c>
      <c r="T49" s="188">
        <v>29.5</v>
      </c>
      <c r="U49" s="120">
        <f t="shared" si="9"/>
        <v>29</v>
      </c>
      <c r="V49" s="139">
        <v>28.1</v>
      </c>
      <c r="W49" s="120">
        <f t="shared" si="10"/>
        <v>37</v>
      </c>
      <c r="X49" s="161">
        <v>1.800561798</v>
      </c>
      <c r="Y49" s="94" t="s">
        <v>89</v>
      </c>
    </row>
    <row r="50" spans="1:25" ht="12" customHeight="1">
      <c r="A50" s="93" t="s">
        <v>50</v>
      </c>
      <c r="B50" s="116">
        <f t="shared" si="0"/>
        <v>9</v>
      </c>
      <c r="C50" s="166">
        <v>28.39173405</v>
      </c>
      <c r="D50" s="120">
        <f t="shared" si="1"/>
        <v>42</v>
      </c>
      <c r="E50" s="166">
        <v>9.523809524</v>
      </c>
      <c r="F50" s="120">
        <f t="shared" si="2"/>
        <v>6</v>
      </c>
      <c r="G50" s="166">
        <v>18.86792453</v>
      </c>
      <c r="H50" s="120">
        <f t="shared" si="3"/>
        <v>6</v>
      </c>
      <c r="I50" s="166">
        <v>10.9</v>
      </c>
      <c r="J50" s="120">
        <v>36</v>
      </c>
      <c r="K50" s="166">
        <v>3.513963381</v>
      </c>
      <c r="L50" s="38"/>
      <c r="M50" s="120">
        <f t="shared" si="5"/>
        <v>44</v>
      </c>
      <c r="N50" s="166">
        <v>2.459873317</v>
      </c>
      <c r="O50" s="120">
        <f t="shared" si="6"/>
        <v>13</v>
      </c>
      <c r="P50" s="166">
        <v>1.046926961</v>
      </c>
      <c r="Q50" s="120">
        <f t="shared" si="7"/>
        <v>27</v>
      </c>
      <c r="R50" s="174">
        <v>5.03875969</v>
      </c>
      <c r="S50" s="120">
        <f t="shared" si="8"/>
        <v>44</v>
      </c>
      <c r="T50" s="158">
        <v>29.4</v>
      </c>
      <c r="U50" s="120">
        <f t="shared" si="9"/>
        <v>38</v>
      </c>
      <c r="V50" s="139">
        <v>28</v>
      </c>
      <c r="W50" s="120">
        <f t="shared" si="10"/>
        <v>30</v>
      </c>
      <c r="X50" s="161">
        <v>1.910299003</v>
      </c>
      <c r="Y50" s="94" t="s">
        <v>108</v>
      </c>
    </row>
    <row r="51" spans="1:25" s="187" customFormat="1" ht="12" customHeight="1">
      <c r="A51" s="87" t="s">
        <v>51</v>
      </c>
      <c r="B51" s="185">
        <f t="shared" si="0"/>
        <v>13</v>
      </c>
      <c r="C51" s="165">
        <v>27.53099678</v>
      </c>
      <c r="D51" s="186">
        <f t="shared" si="1"/>
        <v>26</v>
      </c>
      <c r="E51" s="165">
        <v>10.93429659</v>
      </c>
      <c r="F51" s="186">
        <f t="shared" si="2"/>
        <v>10</v>
      </c>
      <c r="G51" s="165">
        <v>16.59670019</v>
      </c>
      <c r="H51" s="186">
        <f t="shared" si="3"/>
        <v>8</v>
      </c>
      <c r="I51" s="165">
        <v>10.7</v>
      </c>
      <c r="J51" s="186">
        <v>9</v>
      </c>
      <c r="K51" s="165">
        <v>4.61801024</v>
      </c>
      <c r="L51" s="39"/>
      <c r="M51" s="186">
        <f t="shared" si="5"/>
        <v>18</v>
      </c>
      <c r="N51" s="165">
        <v>3.40170085</v>
      </c>
      <c r="O51" s="186">
        <f t="shared" si="6"/>
        <v>8</v>
      </c>
      <c r="P51" s="165">
        <v>1.203248772</v>
      </c>
      <c r="Q51" s="186">
        <f t="shared" si="7"/>
        <v>21</v>
      </c>
      <c r="R51" s="172">
        <v>5.169334457</v>
      </c>
      <c r="S51" s="186">
        <f t="shared" si="8"/>
        <v>29</v>
      </c>
      <c r="T51" s="159">
        <v>29.8</v>
      </c>
      <c r="U51" s="186">
        <f t="shared" si="9"/>
        <v>16</v>
      </c>
      <c r="V51" s="146">
        <v>28.3</v>
      </c>
      <c r="W51" s="186">
        <f t="shared" si="10"/>
        <v>14</v>
      </c>
      <c r="X51" s="160">
        <v>2.00336984</v>
      </c>
      <c r="Y51" s="95" t="s">
        <v>96</v>
      </c>
    </row>
    <row r="52" spans="1:25" ht="12" customHeight="1">
      <c r="A52" s="93" t="s">
        <v>52</v>
      </c>
      <c r="B52" s="116">
        <f t="shared" si="0"/>
        <v>2</v>
      </c>
      <c r="C52" s="166">
        <v>33.36184773</v>
      </c>
      <c r="D52" s="120">
        <f t="shared" si="1"/>
        <v>20</v>
      </c>
      <c r="E52" s="167">
        <v>11.50080791</v>
      </c>
      <c r="F52" s="120">
        <f t="shared" si="2"/>
        <v>2</v>
      </c>
      <c r="G52" s="167">
        <v>21.86103983</v>
      </c>
      <c r="H52" s="120">
        <f t="shared" si="3"/>
        <v>16</v>
      </c>
      <c r="I52" s="167">
        <v>9.8</v>
      </c>
      <c r="J52" s="120">
        <v>28</v>
      </c>
      <c r="K52" s="167">
        <v>3.638151426</v>
      </c>
      <c r="L52" s="38"/>
      <c r="M52" s="120">
        <f t="shared" si="5"/>
        <v>34</v>
      </c>
      <c r="N52" s="167">
        <v>3.038917753</v>
      </c>
      <c r="O52" s="120">
        <f t="shared" si="6"/>
        <v>41</v>
      </c>
      <c r="P52" s="167">
        <v>0.589622642</v>
      </c>
      <c r="Q52" s="120">
        <f t="shared" si="7"/>
        <v>17</v>
      </c>
      <c r="R52" s="173">
        <v>5.246235607</v>
      </c>
      <c r="S52" s="120">
        <f t="shared" si="8"/>
        <v>47</v>
      </c>
      <c r="T52" s="158">
        <v>29.3</v>
      </c>
      <c r="U52" s="120">
        <f t="shared" si="9"/>
        <v>44</v>
      </c>
      <c r="V52" s="139">
        <v>27.9</v>
      </c>
      <c r="W52" s="120">
        <f t="shared" si="10"/>
        <v>5</v>
      </c>
      <c r="X52" s="161">
        <v>2.201062888</v>
      </c>
      <c r="Y52" s="94" t="s">
        <v>75</v>
      </c>
    </row>
    <row r="53" spans="1:25" s="92" customFormat="1" ht="24" customHeight="1">
      <c r="A53" s="90" t="s">
        <v>53</v>
      </c>
      <c r="B53" s="116">
        <f t="shared" si="0"/>
        <v>6</v>
      </c>
      <c r="C53" s="166">
        <v>30.28727415</v>
      </c>
      <c r="D53" s="120">
        <f t="shared" si="1"/>
        <v>9</v>
      </c>
      <c r="E53" s="166">
        <v>12.4788769</v>
      </c>
      <c r="F53" s="120">
        <f t="shared" si="2"/>
        <v>7</v>
      </c>
      <c r="G53" s="166">
        <v>17.80839724</v>
      </c>
      <c r="H53" s="120">
        <f t="shared" si="3"/>
        <v>6</v>
      </c>
      <c r="I53" s="166">
        <v>10.9</v>
      </c>
      <c r="J53" s="120">
        <v>45</v>
      </c>
      <c r="K53" s="166">
        <v>4.021447721</v>
      </c>
      <c r="L53" s="37"/>
      <c r="M53" s="120">
        <f t="shared" si="5"/>
        <v>22</v>
      </c>
      <c r="N53" s="166">
        <v>3.34001336</v>
      </c>
      <c r="O53" s="120">
        <f t="shared" si="6"/>
        <v>35</v>
      </c>
      <c r="P53" s="166">
        <v>0.669792364</v>
      </c>
      <c r="Q53" s="120">
        <f t="shared" si="7"/>
        <v>29</v>
      </c>
      <c r="R53" s="174">
        <v>4.976512038</v>
      </c>
      <c r="S53" s="120">
        <f t="shared" si="8"/>
        <v>42</v>
      </c>
      <c r="T53" s="188">
        <v>29.5</v>
      </c>
      <c r="U53" s="120">
        <f t="shared" si="9"/>
        <v>29</v>
      </c>
      <c r="V53" s="139">
        <v>28.1</v>
      </c>
      <c r="W53" s="120">
        <f t="shared" si="10"/>
        <v>23</v>
      </c>
      <c r="X53" s="161">
        <v>1.953024075</v>
      </c>
      <c r="Y53" s="91" t="s">
        <v>109</v>
      </c>
    </row>
    <row r="54" spans="1:25" ht="12" customHeight="1">
      <c r="A54" s="96" t="s">
        <v>54</v>
      </c>
      <c r="B54" s="184">
        <f t="shared" si="0"/>
        <v>1</v>
      </c>
      <c r="C54" s="168">
        <v>33.47956592</v>
      </c>
      <c r="D54" s="164">
        <f t="shared" si="1"/>
        <v>2</v>
      </c>
      <c r="E54" s="168">
        <v>14.37312399</v>
      </c>
      <c r="F54" s="164">
        <f t="shared" si="2"/>
        <v>4</v>
      </c>
      <c r="G54" s="168">
        <v>19.10644193</v>
      </c>
      <c r="H54" s="164">
        <f t="shared" si="3"/>
        <v>33</v>
      </c>
      <c r="I54" s="168">
        <v>8.2</v>
      </c>
      <c r="J54" s="164">
        <v>43</v>
      </c>
      <c r="K54" s="168">
        <v>4.777830865</v>
      </c>
      <c r="L54" s="38"/>
      <c r="M54" s="164">
        <f t="shared" si="5"/>
        <v>5</v>
      </c>
      <c r="N54" s="168">
        <v>4.103967168</v>
      </c>
      <c r="O54" s="164">
        <f t="shared" si="6"/>
        <v>37</v>
      </c>
      <c r="P54" s="168">
        <v>0.656520442</v>
      </c>
      <c r="Q54" s="164">
        <f t="shared" si="7"/>
        <v>2</v>
      </c>
      <c r="R54" s="175">
        <v>6.537454545</v>
      </c>
      <c r="S54" s="164">
        <f t="shared" si="8"/>
        <v>29</v>
      </c>
      <c r="T54" s="181">
        <v>29.8</v>
      </c>
      <c r="U54" s="164">
        <f t="shared" si="9"/>
        <v>16</v>
      </c>
      <c r="V54" s="189">
        <v>28.3</v>
      </c>
      <c r="W54" s="164">
        <f t="shared" si="10"/>
        <v>1</v>
      </c>
      <c r="X54" s="163">
        <v>2.602909091</v>
      </c>
      <c r="Y54" s="98" t="s">
        <v>110</v>
      </c>
    </row>
    <row r="55" spans="1:25" ht="13.5">
      <c r="A55" s="99" t="s">
        <v>113</v>
      </c>
      <c r="B55" s="100" t="s">
        <v>179</v>
      </c>
      <c r="C55" s="100"/>
      <c r="E55" s="100"/>
      <c r="G55" s="100"/>
      <c r="K55" s="100"/>
      <c r="L55" s="100"/>
      <c r="N55" s="100"/>
      <c r="P55" s="100"/>
      <c r="T55" s="145"/>
      <c r="V55" s="145"/>
      <c r="Y55" s="100"/>
    </row>
    <row r="56" spans="1:22" ht="13.5">
      <c r="A56" s="100"/>
      <c r="B56" s="102" t="s">
        <v>174</v>
      </c>
      <c r="C56" s="100"/>
      <c r="E56" s="100"/>
      <c r="G56" s="100"/>
      <c r="K56" s="100"/>
      <c r="L56" s="100"/>
      <c r="N56" s="100"/>
      <c r="P56" s="100"/>
      <c r="T56" s="145"/>
      <c r="V56" s="145"/>
    </row>
    <row r="57" spans="2:22" ht="13.5">
      <c r="B57" s="102" t="s">
        <v>175</v>
      </c>
      <c r="C57" s="100"/>
      <c r="E57" s="100"/>
      <c r="G57" s="100"/>
      <c r="K57" s="100"/>
      <c r="L57" s="100"/>
      <c r="N57" s="100"/>
      <c r="P57" s="100"/>
      <c r="T57" s="145"/>
      <c r="V57" s="145"/>
    </row>
    <row r="58" spans="20:22" ht="13.5">
      <c r="T58" s="145"/>
      <c r="V58" s="145"/>
    </row>
    <row r="59" spans="20:22" ht="13.5">
      <c r="T59" s="145"/>
      <c r="V59" s="145"/>
    </row>
    <row r="60" spans="20:22" ht="13.5">
      <c r="T60" s="145"/>
      <c r="V60" s="145"/>
    </row>
    <row r="61" spans="20:22" ht="13.5">
      <c r="T61" s="145"/>
      <c r="V61" s="145"/>
    </row>
    <row r="62" spans="20:22" ht="13.5">
      <c r="T62" s="145"/>
      <c r="V62" s="145"/>
    </row>
    <row r="63" spans="20:22" ht="13.5">
      <c r="T63" s="145"/>
      <c r="V63" s="145"/>
    </row>
    <row r="64" spans="20:22" ht="13.5">
      <c r="T64" s="145"/>
      <c r="V64" s="145"/>
    </row>
    <row r="65" spans="20:22" ht="13.5">
      <c r="T65" s="145"/>
      <c r="V65" s="145"/>
    </row>
    <row r="66" spans="20:22" ht="13.5">
      <c r="T66" s="145"/>
      <c r="V66" s="145"/>
    </row>
    <row r="67" spans="20:22" ht="13.5">
      <c r="T67" s="145"/>
      <c r="V67" s="145"/>
    </row>
    <row r="68" spans="20:22" ht="13.5">
      <c r="T68" s="145"/>
      <c r="V68" s="145"/>
    </row>
    <row r="69" spans="20:22" ht="13.5">
      <c r="T69" s="145"/>
      <c r="V69" s="145"/>
    </row>
  </sheetData>
  <sheetProtection/>
  <mergeCells count="16">
    <mergeCell ref="D4:G4"/>
    <mergeCell ref="J4:K5"/>
    <mergeCell ref="M4:P4"/>
    <mergeCell ref="Q4:R5"/>
    <mergeCell ref="M5:N5"/>
    <mergeCell ref="O5:P5"/>
    <mergeCell ref="Y4:Y6"/>
    <mergeCell ref="W4:X5"/>
    <mergeCell ref="A4:A6"/>
    <mergeCell ref="B4:C5"/>
    <mergeCell ref="H4:I5"/>
    <mergeCell ref="S5:T5"/>
    <mergeCell ref="U5:V5"/>
    <mergeCell ref="D5:E5"/>
    <mergeCell ref="F5:G5"/>
    <mergeCell ref="S4:V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5" r:id="rId1"/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625" style="75" customWidth="1"/>
    <col min="2" max="2" width="6.625" style="100" customWidth="1"/>
    <col min="3" max="3" width="11.625" style="75" customWidth="1"/>
    <col min="4" max="4" width="6.625" style="100" customWidth="1"/>
    <col min="5" max="5" width="11.625" style="75" customWidth="1"/>
    <col min="6" max="6" width="6.625" style="100" customWidth="1"/>
    <col min="7" max="7" width="11.625" style="75" customWidth="1"/>
    <col min="8" max="8" width="6.625" style="101" customWidth="1"/>
    <col min="9" max="9" width="11.625" style="76" customWidth="1"/>
    <col min="10" max="10" width="6.625" style="100" customWidth="1"/>
    <col min="11" max="11" width="11.625" style="75" customWidth="1"/>
    <col min="12" max="12" width="3.625" style="41" customWidth="1"/>
    <col min="13" max="13" width="6.625" style="100" customWidth="1"/>
    <col min="14" max="14" width="11.625" style="75" customWidth="1"/>
    <col min="15" max="15" width="6.625" style="100" customWidth="1"/>
    <col min="16" max="16" width="11.625" style="75" customWidth="1"/>
    <col min="17" max="17" width="6.625" style="101" customWidth="1"/>
    <col min="18" max="18" width="11.625" style="76" customWidth="1"/>
    <col min="19" max="19" width="6.625" style="101" customWidth="1"/>
    <col min="20" max="20" width="11.625" style="76" customWidth="1"/>
    <col min="21" max="21" width="6.625" style="101" customWidth="1"/>
    <col min="22" max="22" width="11.625" style="76" customWidth="1"/>
    <col min="23" max="23" width="5.625" style="100" customWidth="1"/>
    <col min="24" max="16384" width="9.00390625" style="73" customWidth="1"/>
  </cols>
  <sheetData>
    <row r="1" spans="1:23" ht="18.75">
      <c r="A1" s="69" t="s">
        <v>55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8.75">
      <c r="A2" s="69" t="s">
        <v>114</v>
      </c>
      <c r="B2" s="125"/>
      <c r="D2" s="71" t="s">
        <v>199</v>
      </c>
      <c r="E2" s="72"/>
      <c r="F2" s="72"/>
      <c r="G2" s="72"/>
      <c r="H2" s="72"/>
      <c r="I2" s="72"/>
      <c r="J2" s="72"/>
      <c r="K2" s="72"/>
      <c r="L2" s="72"/>
      <c r="M2" s="71" t="s">
        <v>195</v>
      </c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4.25" thickBot="1">
      <c r="A3" s="78"/>
      <c r="B3" s="108"/>
      <c r="C3" s="78"/>
      <c r="D3" s="108"/>
      <c r="E3" s="78"/>
      <c r="F3" s="108"/>
      <c r="G3" s="78"/>
      <c r="H3" s="79"/>
      <c r="I3" s="79"/>
      <c r="J3" s="108"/>
      <c r="K3" s="78"/>
      <c r="M3" s="108"/>
      <c r="N3" s="78"/>
      <c r="O3" s="108"/>
      <c r="P3" s="78"/>
      <c r="Q3" s="79"/>
      <c r="R3" s="79"/>
      <c r="S3" s="79"/>
      <c r="T3" s="79"/>
      <c r="U3" s="79"/>
      <c r="V3" s="79"/>
      <c r="W3" s="23" t="str">
        <f>'8-1'!M3</f>
        <v>平成21年</v>
      </c>
    </row>
    <row r="4" spans="1:23" ht="10.5" customHeight="1">
      <c r="A4" s="223" t="s">
        <v>1</v>
      </c>
      <c r="B4" s="219" t="s">
        <v>115</v>
      </c>
      <c r="C4" s="220"/>
      <c r="D4" s="236"/>
      <c r="E4" s="236"/>
      <c r="F4" s="236"/>
      <c r="G4" s="236"/>
      <c r="H4" s="236"/>
      <c r="I4" s="236"/>
      <c r="J4" s="236"/>
      <c r="K4" s="236"/>
      <c r="L4" s="43"/>
      <c r="M4" s="236"/>
      <c r="N4" s="236"/>
      <c r="O4" s="236"/>
      <c r="P4" s="236"/>
      <c r="Q4" s="236"/>
      <c r="R4" s="236"/>
      <c r="S4" s="236"/>
      <c r="T4" s="237"/>
      <c r="U4" s="219" t="s">
        <v>123</v>
      </c>
      <c r="V4" s="220"/>
      <c r="W4" s="216" t="s">
        <v>1</v>
      </c>
    </row>
    <row r="5" spans="1:23" ht="33" customHeight="1">
      <c r="A5" s="224"/>
      <c r="B5" s="221"/>
      <c r="C5" s="226"/>
      <c r="D5" s="221" t="s">
        <v>117</v>
      </c>
      <c r="E5" s="230"/>
      <c r="F5" s="221" t="s">
        <v>170</v>
      </c>
      <c r="G5" s="230"/>
      <c r="H5" s="221" t="s">
        <v>118</v>
      </c>
      <c r="I5" s="230"/>
      <c r="J5" s="221" t="s">
        <v>119</v>
      </c>
      <c r="K5" s="238"/>
      <c r="L5" s="43"/>
      <c r="M5" s="222" t="s">
        <v>120</v>
      </c>
      <c r="N5" s="230"/>
      <c r="O5" s="221" t="s">
        <v>121</v>
      </c>
      <c r="P5" s="230"/>
      <c r="Q5" s="221" t="s">
        <v>122</v>
      </c>
      <c r="R5" s="230"/>
      <c r="S5" s="221" t="s">
        <v>171</v>
      </c>
      <c r="T5" s="230"/>
      <c r="U5" s="221"/>
      <c r="V5" s="222"/>
      <c r="W5" s="217"/>
    </row>
    <row r="6" spans="1:23" ht="27.75" customHeight="1">
      <c r="A6" s="225"/>
      <c r="B6" s="84" t="s">
        <v>2</v>
      </c>
      <c r="C6" s="85" t="s">
        <v>116</v>
      </c>
      <c r="D6" s="84" t="s">
        <v>2</v>
      </c>
      <c r="E6" s="85" t="s">
        <v>116</v>
      </c>
      <c r="F6" s="84" t="s">
        <v>2</v>
      </c>
      <c r="G6" s="85" t="s">
        <v>116</v>
      </c>
      <c r="H6" s="84" t="s">
        <v>2</v>
      </c>
      <c r="I6" s="85" t="s">
        <v>116</v>
      </c>
      <c r="J6" s="84" t="s">
        <v>2</v>
      </c>
      <c r="K6" s="82" t="s">
        <v>116</v>
      </c>
      <c r="L6" s="43"/>
      <c r="M6" s="83" t="s">
        <v>2</v>
      </c>
      <c r="N6" s="85" t="s">
        <v>116</v>
      </c>
      <c r="O6" s="84" t="s">
        <v>2</v>
      </c>
      <c r="P6" s="85" t="s">
        <v>116</v>
      </c>
      <c r="Q6" s="84" t="s">
        <v>2</v>
      </c>
      <c r="R6" s="85" t="s">
        <v>116</v>
      </c>
      <c r="S6" s="84" t="s">
        <v>2</v>
      </c>
      <c r="T6" s="85" t="s">
        <v>116</v>
      </c>
      <c r="U6" s="84" t="s">
        <v>2</v>
      </c>
      <c r="V6" s="85" t="s">
        <v>116</v>
      </c>
      <c r="W6" s="218"/>
    </row>
    <row r="7" spans="1:23" ht="12" customHeight="1">
      <c r="A7" s="87" t="s">
        <v>8</v>
      </c>
      <c r="B7" s="88"/>
      <c r="C7" s="35">
        <v>273.5</v>
      </c>
      <c r="D7" s="36"/>
      <c r="E7" s="35">
        <v>39.8</v>
      </c>
      <c r="F7" s="36"/>
      <c r="G7" s="35">
        <v>33.7</v>
      </c>
      <c r="H7" s="36"/>
      <c r="I7" s="35">
        <v>26</v>
      </c>
      <c r="J7" s="36"/>
      <c r="K7" s="35">
        <v>21.3</v>
      </c>
      <c r="L7" s="103"/>
      <c r="M7" s="36"/>
      <c r="N7" s="35">
        <v>53.7</v>
      </c>
      <c r="O7" s="36"/>
      <c r="P7" s="35">
        <v>18.5</v>
      </c>
      <c r="Q7" s="36"/>
      <c r="R7" s="35">
        <v>8.6</v>
      </c>
      <c r="S7" s="36"/>
      <c r="T7" s="35">
        <v>14</v>
      </c>
      <c r="U7" s="36"/>
      <c r="V7" s="35">
        <v>97.2</v>
      </c>
      <c r="W7" s="89" t="s">
        <v>71</v>
      </c>
    </row>
    <row r="8" spans="1:23" s="92" customFormat="1" ht="24" customHeight="1">
      <c r="A8" s="90" t="s">
        <v>9</v>
      </c>
      <c r="B8" s="116">
        <f>RANK(C8,$C$8:$C$54)</f>
        <v>12</v>
      </c>
      <c r="C8" s="37">
        <v>314.9</v>
      </c>
      <c r="D8" s="120">
        <f>RANK(E8,$E$8:$E$54)</f>
        <v>29</v>
      </c>
      <c r="E8" s="37">
        <v>40.1</v>
      </c>
      <c r="F8" s="120">
        <f>RANK(G8,$G$8:$G$54)</f>
        <v>9</v>
      </c>
      <c r="G8" s="37">
        <v>39.2</v>
      </c>
      <c r="H8" s="120">
        <f>RANK(I8,$I$8:$I$54)</f>
        <v>28</v>
      </c>
      <c r="I8" s="37">
        <v>24.5</v>
      </c>
      <c r="J8" s="120">
        <f>RANK(K8,$K$8:$K$54)</f>
        <v>2</v>
      </c>
      <c r="K8" s="37">
        <v>29.7</v>
      </c>
      <c r="L8" s="104"/>
      <c r="M8" s="120">
        <f>RANK(N8,$N$8:$N$54)</f>
        <v>2</v>
      </c>
      <c r="N8" s="37">
        <v>68.6</v>
      </c>
      <c r="O8" s="120">
        <f>RANK(P8,$P$8:$P$54)</f>
        <v>12</v>
      </c>
      <c r="P8" s="37">
        <v>19.5</v>
      </c>
      <c r="Q8" s="120">
        <v>24</v>
      </c>
      <c r="R8" s="37">
        <v>8.8</v>
      </c>
      <c r="S8" s="120">
        <f>RANK(T8,$T$8:$T$54)</f>
        <v>22</v>
      </c>
      <c r="T8" s="37">
        <v>16</v>
      </c>
      <c r="U8" s="120">
        <f>RANK(V8,$V$8:$V$54)</f>
        <v>35</v>
      </c>
      <c r="V8" s="37">
        <v>97.7</v>
      </c>
      <c r="W8" s="91" t="s">
        <v>72</v>
      </c>
    </row>
    <row r="9" spans="1:23" ht="12" customHeight="1">
      <c r="A9" s="93" t="s">
        <v>10</v>
      </c>
      <c r="B9" s="117">
        <f aca="true" t="shared" si="0" ref="B9:B54">RANK(C9,$C$8:$C$54)</f>
        <v>7</v>
      </c>
      <c r="C9" s="38">
        <v>328.4</v>
      </c>
      <c r="D9" s="121">
        <f aca="true" t="shared" si="1" ref="D9:D54">RANK(E9,$E$8:$E$54)</f>
        <v>8</v>
      </c>
      <c r="E9" s="38">
        <v>48.5</v>
      </c>
      <c r="F9" s="121">
        <f aca="true" t="shared" si="2" ref="F9:F54">RANK(G9,$G$8:$G$54)</f>
        <v>2</v>
      </c>
      <c r="G9" s="38">
        <v>46.9</v>
      </c>
      <c r="H9" s="121">
        <f aca="true" t="shared" si="3" ref="H9:H54">RANK(I9,$I$8:$I$54)</f>
        <v>31</v>
      </c>
      <c r="I9" s="38">
        <v>24.1</v>
      </c>
      <c r="J9" s="121">
        <f aca="true" t="shared" si="4" ref="J9:J54">RANK(K9,$K$8:$K$54)</f>
        <v>10</v>
      </c>
      <c r="K9" s="38">
        <v>25.7</v>
      </c>
      <c r="L9" s="105"/>
      <c r="M9" s="121">
        <v>7</v>
      </c>
      <c r="N9" s="38">
        <v>62.7</v>
      </c>
      <c r="O9" s="121">
        <v>18</v>
      </c>
      <c r="P9" s="38">
        <v>19.2</v>
      </c>
      <c r="Q9" s="121">
        <f aca="true" t="shared" si="5" ref="Q9:Q54">RANK(R9,$R$8:$R$54)</f>
        <v>10</v>
      </c>
      <c r="R9" s="38">
        <v>9.7</v>
      </c>
      <c r="S9" s="121">
        <v>5</v>
      </c>
      <c r="T9" s="38">
        <v>20.1</v>
      </c>
      <c r="U9" s="121">
        <f aca="true" t="shared" si="6" ref="U9:U54">RANK(V9,$V$8:$V$54)</f>
        <v>9</v>
      </c>
      <c r="V9" s="38">
        <v>133.7</v>
      </c>
      <c r="W9" s="94" t="s">
        <v>73</v>
      </c>
    </row>
    <row r="10" spans="1:23" ht="12" customHeight="1">
      <c r="A10" s="93" t="s">
        <v>11</v>
      </c>
      <c r="B10" s="117">
        <f t="shared" si="0"/>
        <v>11</v>
      </c>
      <c r="C10" s="38">
        <v>319.8</v>
      </c>
      <c r="D10" s="121">
        <v>20</v>
      </c>
      <c r="E10" s="38">
        <v>43.9</v>
      </c>
      <c r="F10" s="121">
        <f t="shared" si="2"/>
        <v>3</v>
      </c>
      <c r="G10" s="38">
        <v>45.6</v>
      </c>
      <c r="H10" s="121">
        <v>40</v>
      </c>
      <c r="I10" s="38">
        <v>21.3</v>
      </c>
      <c r="J10" s="121">
        <f t="shared" si="4"/>
        <v>9</v>
      </c>
      <c r="K10" s="38">
        <v>25.8</v>
      </c>
      <c r="L10" s="105"/>
      <c r="M10" s="121">
        <v>16</v>
      </c>
      <c r="N10" s="38">
        <v>59.6</v>
      </c>
      <c r="O10" s="121">
        <f aca="true" t="shared" si="7" ref="O10:O54">RANK(P10,$P$8:$P$54)</f>
        <v>1</v>
      </c>
      <c r="P10" s="38">
        <v>21.2</v>
      </c>
      <c r="Q10" s="121">
        <f t="shared" si="5"/>
        <v>22</v>
      </c>
      <c r="R10" s="38">
        <v>9</v>
      </c>
      <c r="S10" s="121">
        <f aca="true" t="shared" si="8" ref="S10:S54">RANK(T10,$T$8:$T$54)</f>
        <v>4</v>
      </c>
      <c r="T10" s="38">
        <v>20.1</v>
      </c>
      <c r="U10" s="121">
        <f t="shared" si="6"/>
        <v>1</v>
      </c>
      <c r="V10" s="38">
        <v>162.2</v>
      </c>
      <c r="W10" s="94" t="s">
        <v>74</v>
      </c>
    </row>
    <row r="11" spans="1:23" ht="12" customHeight="1">
      <c r="A11" s="93" t="s">
        <v>12</v>
      </c>
      <c r="B11" s="117">
        <f t="shared" si="0"/>
        <v>37</v>
      </c>
      <c r="C11" s="38">
        <v>268.5</v>
      </c>
      <c r="D11" s="121">
        <f t="shared" si="1"/>
        <v>38</v>
      </c>
      <c r="E11" s="38">
        <v>36.9</v>
      </c>
      <c r="F11" s="121">
        <v>23</v>
      </c>
      <c r="G11" s="38">
        <v>34.5</v>
      </c>
      <c r="H11" s="121">
        <f t="shared" si="3"/>
        <v>45</v>
      </c>
      <c r="I11" s="38">
        <v>19.4</v>
      </c>
      <c r="J11" s="121">
        <f t="shared" si="4"/>
        <v>28</v>
      </c>
      <c r="K11" s="38">
        <v>22</v>
      </c>
      <c r="L11" s="105"/>
      <c r="M11" s="121">
        <f aca="true" t="shared" si="9" ref="M11:M54">RANK(N11,$N$8:$N$54)</f>
        <v>35</v>
      </c>
      <c r="N11" s="38">
        <v>54.2</v>
      </c>
      <c r="O11" s="121">
        <f t="shared" si="7"/>
        <v>39</v>
      </c>
      <c r="P11" s="38">
        <v>16</v>
      </c>
      <c r="Q11" s="121">
        <f t="shared" si="5"/>
        <v>39</v>
      </c>
      <c r="R11" s="38">
        <v>7.6</v>
      </c>
      <c r="S11" s="121">
        <f t="shared" si="8"/>
        <v>21</v>
      </c>
      <c r="T11" s="38">
        <v>16.1</v>
      </c>
      <c r="U11" s="121">
        <f t="shared" si="6"/>
        <v>25</v>
      </c>
      <c r="V11" s="38">
        <v>110.4</v>
      </c>
      <c r="W11" s="94" t="s">
        <v>75</v>
      </c>
    </row>
    <row r="12" spans="1:23" ht="12" customHeight="1">
      <c r="A12" s="93" t="s">
        <v>13</v>
      </c>
      <c r="B12" s="117">
        <f t="shared" si="0"/>
        <v>1</v>
      </c>
      <c r="C12" s="38">
        <v>366.7</v>
      </c>
      <c r="D12" s="121">
        <f t="shared" si="1"/>
        <v>1</v>
      </c>
      <c r="E12" s="38">
        <v>62.9</v>
      </c>
      <c r="F12" s="121">
        <f t="shared" si="2"/>
        <v>1</v>
      </c>
      <c r="G12" s="38">
        <v>51.4</v>
      </c>
      <c r="H12" s="121">
        <f t="shared" si="3"/>
        <v>33</v>
      </c>
      <c r="I12" s="38">
        <v>23.1</v>
      </c>
      <c r="J12" s="121">
        <f t="shared" si="4"/>
        <v>1</v>
      </c>
      <c r="K12" s="38">
        <v>31.6</v>
      </c>
      <c r="L12" s="105"/>
      <c r="M12" s="121">
        <v>8</v>
      </c>
      <c r="N12" s="38">
        <v>62</v>
      </c>
      <c r="O12" s="121">
        <f t="shared" si="7"/>
        <v>19</v>
      </c>
      <c r="P12" s="38">
        <v>19</v>
      </c>
      <c r="Q12" s="121">
        <v>12</v>
      </c>
      <c r="R12" s="38">
        <v>9.7</v>
      </c>
      <c r="S12" s="121">
        <f t="shared" si="8"/>
        <v>1</v>
      </c>
      <c r="T12" s="38">
        <v>24.2</v>
      </c>
      <c r="U12" s="121">
        <f t="shared" si="6"/>
        <v>2</v>
      </c>
      <c r="V12" s="38">
        <v>156.9</v>
      </c>
      <c r="W12" s="94" t="s">
        <v>76</v>
      </c>
    </row>
    <row r="13" spans="1:23" s="92" customFormat="1" ht="24" customHeight="1">
      <c r="A13" s="90" t="s">
        <v>14</v>
      </c>
      <c r="B13" s="116">
        <f t="shared" si="0"/>
        <v>9</v>
      </c>
      <c r="C13" s="37">
        <v>328</v>
      </c>
      <c r="D13" s="120">
        <f t="shared" si="1"/>
        <v>2</v>
      </c>
      <c r="E13" s="37">
        <v>60.2</v>
      </c>
      <c r="F13" s="120">
        <f t="shared" si="2"/>
        <v>8</v>
      </c>
      <c r="G13" s="37">
        <v>40.1</v>
      </c>
      <c r="H13" s="120">
        <f t="shared" si="3"/>
        <v>32</v>
      </c>
      <c r="I13" s="37">
        <v>23.6</v>
      </c>
      <c r="J13" s="120">
        <f t="shared" si="4"/>
        <v>11</v>
      </c>
      <c r="K13" s="37">
        <v>25.4</v>
      </c>
      <c r="L13" s="104"/>
      <c r="M13" s="120">
        <v>23</v>
      </c>
      <c r="N13" s="37">
        <v>58.5</v>
      </c>
      <c r="O13" s="120">
        <f t="shared" si="7"/>
        <v>5</v>
      </c>
      <c r="P13" s="37">
        <v>20.2</v>
      </c>
      <c r="Q13" s="120">
        <v>16</v>
      </c>
      <c r="R13" s="37">
        <v>9.4</v>
      </c>
      <c r="S13" s="120">
        <f t="shared" si="8"/>
        <v>3</v>
      </c>
      <c r="T13" s="37">
        <v>20.9</v>
      </c>
      <c r="U13" s="120">
        <f t="shared" si="6"/>
        <v>3</v>
      </c>
      <c r="V13" s="37">
        <v>153.2</v>
      </c>
      <c r="W13" s="91" t="s">
        <v>77</v>
      </c>
    </row>
    <row r="14" spans="1:23" ht="12" customHeight="1">
      <c r="A14" s="93" t="s">
        <v>15</v>
      </c>
      <c r="B14" s="117">
        <f t="shared" si="0"/>
        <v>18</v>
      </c>
      <c r="C14" s="38">
        <v>297.7</v>
      </c>
      <c r="D14" s="121">
        <f t="shared" si="1"/>
        <v>12</v>
      </c>
      <c r="E14" s="38">
        <v>46.1</v>
      </c>
      <c r="F14" s="121">
        <f t="shared" si="2"/>
        <v>11</v>
      </c>
      <c r="G14" s="38">
        <v>38.6</v>
      </c>
      <c r="H14" s="121">
        <v>30</v>
      </c>
      <c r="I14" s="38">
        <v>24.3</v>
      </c>
      <c r="J14" s="121">
        <f t="shared" si="4"/>
        <v>17</v>
      </c>
      <c r="K14" s="38">
        <v>23.9</v>
      </c>
      <c r="L14" s="105"/>
      <c r="M14" s="121">
        <f t="shared" si="9"/>
        <v>29</v>
      </c>
      <c r="N14" s="38">
        <v>56.7</v>
      </c>
      <c r="O14" s="121">
        <f t="shared" si="7"/>
        <v>38</v>
      </c>
      <c r="P14" s="38">
        <v>16.1</v>
      </c>
      <c r="Q14" s="121">
        <f t="shared" si="5"/>
        <v>43</v>
      </c>
      <c r="R14" s="38">
        <v>7.2</v>
      </c>
      <c r="S14" s="121">
        <f t="shared" si="8"/>
        <v>7</v>
      </c>
      <c r="T14" s="38">
        <v>19.6</v>
      </c>
      <c r="U14" s="121">
        <f t="shared" si="6"/>
        <v>12</v>
      </c>
      <c r="V14" s="38">
        <v>131.1</v>
      </c>
      <c r="W14" s="94" t="s">
        <v>78</v>
      </c>
    </row>
    <row r="15" spans="1:23" ht="12" customHeight="1">
      <c r="A15" s="93" t="s">
        <v>16</v>
      </c>
      <c r="B15" s="117">
        <f t="shared" si="0"/>
        <v>32</v>
      </c>
      <c r="C15" s="38">
        <v>276.5</v>
      </c>
      <c r="D15" s="121">
        <f t="shared" si="1"/>
        <v>10</v>
      </c>
      <c r="E15" s="38">
        <v>46.6</v>
      </c>
      <c r="F15" s="121">
        <f t="shared" si="2"/>
        <v>25</v>
      </c>
      <c r="G15" s="38">
        <v>33.9</v>
      </c>
      <c r="H15" s="121">
        <v>27</v>
      </c>
      <c r="I15" s="38">
        <v>24.6</v>
      </c>
      <c r="J15" s="121">
        <f t="shared" si="4"/>
        <v>24</v>
      </c>
      <c r="K15" s="38">
        <v>22.4</v>
      </c>
      <c r="L15" s="105"/>
      <c r="M15" s="121">
        <f t="shared" si="9"/>
        <v>37</v>
      </c>
      <c r="N15" s="38">
        <v>50.2</v>
      </c>
      <c r="O15" s="121">
        <v>32</v>
      </c>
      <c r="P15" s="38">
        <v>17.5</v>
      </c>
      <c r="Q15" s="121">
        <f t="shared" si="5"/>
        <v>15</v>
      </c>
      <c r="R15" s="38">
        <v>9.4</v>
      </c>
      <c r="S15" s="121">
        <f t="shared" si="8"/>
        <v>30</v>
      </c>
      <c r="T15" s="38">
        <v>14.4</v>
      </c>
      <c r="U15" s="121">
        <f t="shared" si="6"/>
        <v>17</v>
      </c>
      <c r="V15" s="38">
        <v>118.4</v>
      </c>
      <c r="W15" s="94" t="s">
        <v>79</v>
      </c>
    </row>
    <row r="16" spans="1:23" ht="12" customHeight="1">
      <c r="A16" s="93" t="s">
        <v>17</v>
      </c>
      <c r="B16" s="117">
        <f t="shared" si="0"/>
        <v>39</v>
      </c>
      <c r="C16" s="38">
        <v>265.9</v>
      </c>
      <c r="D16" s="121">
        <f t="shared" si="1"/>
        <v>19</v>
      </c>
      <c r="E16" s="38">
        <v>43.9</v>
      </c>
      <c r="F16" s="121">
        <f t="shared" si="2"/>
        <v>20</v>
      </c>
      <c r="G16" s="38">
        <v>35.3</v>
      </c>
      <c r="H16" s="121">
        <f t="shared" si="3"/>
        <v>34</v>
      </c>
      <c r="I16" s="38">
        <v>23</v>
      </c>
      <c r="J16" s="121">
        <v>39</v>
      </c>
      <c r="K16" s="38">
        <v>19.7</v>
      </c>
      <c r="L16" s="105"/>
      <c r="M16" s="121">
        <f t="shared" si="9"/>
        <v>38</v>
      </c>
      <c r="N16" s="38">
        <v>49.9</v>
      </c>
      <c r="O16" s="121">
        <f t="shared" si="7"/>
        <v>26</v>
      </c>
      <c r="P16" s="38">
        <v>17.9</v>
      </c>
      <c r="Q16" s="121">
        <f t="shared" si="5"/>
        <v>3</v>
      </c>
      <c r="R16" s="38">
        <v>11.2</v>
      </c>
      <c r="S16" s="121">
        <f t="shared" si="8"/>
        <v>29</v>
      </c>
      <c r="T16" s="38">
        <v>14.5</v>
      </c>
      <c r="U16" s="121">
        <f t="shared" si="6"/>
        <v>15</v>
      </c>
      <c r="V16" s="38">
        <v>120.9</v>
      </c>
      <c r="W16" s="94" t="s">
        <v>80</v>
      </c>
    </row>
    <row r="17" spans="1:23" ht="12" customHeight="1">
      <c r="A17" s="93" t="s">
        <v>18</v>
      </c>
      <c r="B17" s="117">
        <f t="shared" si="0"/>
        <v>28</v>
      </c>
      <c r="C17" s="38">
        <v>280</v>
      </c>
      <c r="D17" s="121">
        <f t="shared" si="1"/>
        <v>17</v>
      </c>
      <c r="E17" s="38">
        <v>44.7</v>
      </c>
      <c r="F17" s="121">
        <f t="shared" si="2"/>
        <v>10</v>
      </c>
      <c r="G17" s="38">
        <v>38.9</v>
      </c>
      <c r="H17" s="121">
        <f t="shared" si="3"/>
        <v>26</v>
      </c>
      <c r="I17" s="38">
        <v>24.6</v>
      </c>
      <c r="J17" s="121">
        <v>41</v>
      </c>
      <c r="K17" s="38">
        <v>19.6</v>
      </c>
      <c r="L17" s="105"/>
      <c r="M17" s="121">
        <f t="shared" si="9"/>
        <v>33</v>
      </c>
      <c r="N17" s="38">
        <v>54.4</v>
      </c>
      <c r="O17" s="121">
        <f t="shared" si="7"/>
        <v>4</v>
      </c>
      <c r="P17" s="38">
        <v>20.3</v>
      </c>
      <c r="Q17" s="121">
        <f t="shared" si="5"/>
        <v>18</v>
      </c>
      <c r="R17" s="38">
        <v>9.3</v>
      </c>
      <c r="S17" s="121">
        <f t="shared" si="8"/>
        <v>16</v>
      </c>
      <c r="T17" s="38">
        <v>17.3</v>
      </c>
      <c r="U17" s="121">
        <f t="shared" si="6"/>
        <v>27</v>
      </c>
      <c r="V17" s="38">
        <v>109.3</v>
      </c>
      <c r="W17" s="94" t="s">
        <v>81</v>
      </c>
    </row>
    <row r="18" spans="1:23" s="92" customFormat="1" ht="24" customHeight="1">
      <c r="A18" s="90" t="s">
        <v>19</v>
      </c>
      <c r="B18" s="116">
        <f t="shared" si="0"/>
        <v>44</v>
      </c>
      <c r="C18" s="37">
        <v>234.8</v>
      </c>
      <c r="D18" s="120">
        <f t="shared" si="1"/>
        <v>42</v>
      </c>
      <c r="E18" s="37">
        <v>35.6</v>
      </c>
      <c r="F18" s="120">
        <f t="shared" si="2"/>
        <v>39</v>
      </c>
      <c r="G18" s="37">
        <v>30.7</v>
      </c>
      <c r="H18" s="120">
        <f t="shared" si="3"/>
        <v>44</v>
      </c>
      <c r="I18" s="37">
        <v>19.5</v>
      </c>
      <c r="J18" s="120">
        <v>46</v>
      </c>
      <c r="K18" s="37">
        <v>16.9</v>
      </c>
      <c r="L18" s="104"/>
      <c r="M18" s="120">
        <f t="shared" si="9"/>
        <v>45</v>
      </c>
      <c r="N18" s="37">
        <v>45.2</v>
      </c>
      <c r="O18" s="120">
        <v>15</v>
      </c>
      <c r="P18" s="37">
        <v>19.3</v>
      </c>
      <c r="Q18" s="120">
        <v>26</v>
      </c>
      <c r="R18" s="37">
        <v>8.8</v>
      </c>
      <c r="S18" s="120">
        <f t="shared" si="8"/>
        <v>44</v>
      </c>
      <c r="T18" s="37">
        <v>11</v>
      </c>
      <c r="U18" s="120">
        <f t="shared" si="6"/>
        <v>43</v>
      </c>
      <c r="V18" s="37">
        <v>79.9</v>
      </c>
      <c r="W18" s="91" t="s">
        <v>82</v>
      </c>
    </row>
    <row r="19" spans="1:23" ht="12" customHeight="1">
      <c r="A19" s="93" t="s">
        <v>20</v>
      </c>
      <c r="B19" s="117">
        <f t="shared" si="0"/>
        <v>43</v>
      </c>
      <c r="C19" s="38">
        <v>242.6</v>
      </c>
      <c r="D19" s="121">
        <v>37</v>
      </c>
      <c r="E19" s="38">
        <v>37</v>
      </c>
      <c r="F19" s="121">
        <f t="shared" si="2"/>
        <v>38</v>
      </c>
      <c r="G19" s="38">
        <v>31.1</v>
      </c>
      <c r="H19" s="121">
        <f t="shared" si="3"/>
        <v>38</v>
      </c>
      <c r="I19" s="38">
        <v>21.8</v>
      </c>
      <c r="J19" s="121">
        <v>42</v>
      </c>
      <c r="K19" s="38">
        <v>19.2</v>
      </c>
      <c r="L19" s="105"/>
      <c r="M19" s="121">
        <f t="shared" si="9"/>
        <v>44</v>
      </c>
      <c r="N19" s="38">
        <v>45.4</v>
      </c>
      <c r="O19" s="121">
        <f t="shared" si="7"/>
        <v>23</v>
      </c>
      <c r="P19" s="38">
        <v>18.5</v>
      </c>
      <c r="Q19" s="121">
        <f t="shared" si="5"/>
        <v>34</v>
      </c>
      <c r="R19" s="38">
        <v>8.1</v>
      </c>
      <c r="S19" s="121">
        <f t="shared" si="8"/>
        <v>42</v>
      </c>
      <c r="T19" s="38">
        <v>11.7</v>
      </c>
      <c r="U19" s="121">
        <f t="shared" si="6"/>
        <v>39</v>
      </c>
      <c r="V19" s="127">
        <v>83.1</v>
      </c>
      <c r="W19" s="94" t="s">
        <v>83</v>
      </c>
    </row>
    <row r="20" spans="1:23" ht="12" customHeight="1">
      <c r="A20" s="93" t="s">
        <v>21</v>
      </c>
      <c r="B20" s="117">
        <f t="shared" si="0"/>
        <v>41</v>
      </c>
      <c r="C20" s="38">
        <v>248.2</v>
      </c>
      <c r="D20" s="121">
        <f t="shared" si="1"/>
        <v>44</v>
      </c>
      <c r="E20" s="38">
        <v>35.3</v>
      </c>
      <c r="F20" s="121">
        <f t="shared" si="2"/>
        <v>36</v>
      </c>
      <c r="G20" s="38">
        <v>32</v>
      </c>
      <c r="H20" s="121">
        <f t="shared" si="3"/>
        <v>36</v>
      </c>
      <c r="I20" s="38">
        <v>22</v>
      </c>
      <c r="J20" s="121">
        <v>43</v>
      </c>
      <c r="K20" s="38">
        <v>19.2</v>
      </c>
      <c r="L20" s="105"/>
      <c r="M20" s="121">
        <f t="shared" si="9"/>
        <v>40</v>
      </c>
      <c r="N20" s="38">
        <v>47.3</v>
      </c>
      <c r="O20" s="121">
        <f t="shared" si="7"/>
        <v>3</v>
      </c>
      <c r="P20" s="38">
        <v>20.4</v>
      </c>
      <c r="Q20" s="121">
        <f t="shared" si="5"/>
        <v>36</v>
      </c>
      <c r="R20" s="38">
        <v>7.9</v>
      </c>
      <c r="S20" s="121">
        <f t="shared" si="8"/>
        <v>43</v>
      </c>
      <c r="T20" s="38">
        <v>11.3</v>
      </c>
      <c r="U20" s="121">
        <f t="shared" si="6"/>
        <v>42</v>
      </c>
      <c r="V20" s="38">
        <v>80</v>
      </c>
      <c r="W20" s="94" t="s">
        <v>84</v>
      </c>
    </row>
    <row r="21" spans="1:23" ht="12" customHeight="1">
      <c r="A21" s="93" t="s">
        <v>22</v>
      </c>
      <c r="B21" s="117">
        <f t="shared" si="0"/>
        <v>46</v>
      </c>
      <c r="C21" s="38">
        <v>233.1</v>
      </c>
      <c r="D21" s="121">
        <f t="shared" si="1"/>
        <v>45</v>
      </c>
      <c r="E21" s="38">
        <v>34.5</v>
      </c>
      <c r="F21" s="121">
        <f t="shared" si="2"/>
        <v>41</v>
      </c>
      <c r="G21" s="38">
        <v>30</v>
      </c>
      <c r="H21" s="121">
        <v>43</v>
      </c>
      <c r="I21" s="38">
        <v>19.9</v>
      </c>
      <c r="J21" s="121">
        <v>44</v>
      </c>
      <c r="K21" s="38">
        <v>18.4</v>
      </c>
      <c r="L21" s="105"/>
      <c r="M21" s="121">
        <f t="shared" si="9"/>
        <v>46</v>
      </c>
      <c r="N21" s="38">
        <v>43.9</v>
      </c>
      <c r="O21" s="121">
        <f t="shared" si="7"/>
        <v>21</v>
      </c>
      <c r="P21" s="38">
        <v>18.6</v>
      </c>
      <c r="Q21" s="121">
        <v>40</v>
      </c>
      <c r="R21" s="38">
        <v>7.6</v>
      </c>
      <c r="S21" s="121">
        <v>46</v>
      </c>
      <c r="T21" s="38">
        <v>10.6</v>
      </c>
      <c r="U21" s="121">
        <f t="shared" si="6"/>
        <v>45</v>
      </c>
      <c r="V21" s="38">
        <v>74.9</v>
      </c>
      <c r="W21" s="94" t="s">
        <v>85</v>
      </c>
    </row>
    <row r="22" spans="1:23" ht="12" customHeight="1">
      <c r="A22" s="93" t="s">
        <v>23</v>
      </c>
      <c r="B22" s="117">
        <f t="shared" si="0"/>
        <v>10</v>
      </c>
      <c r="C22" s="38">
        <v>322.8</v>
      </c>
      <c r="D22" s="121">
        <f t="shared" si="1"/>
        <v>4</v>
      </c>
      <c r="E22" s="38">
        <v>54.4</v>
      </c>
      <c r="F22" s="121">
        <f t="shared" si="2"/>
        <v>5</v>
      </c>
      <c r="G22" s="38">
        <v>41.7</v>
      </c>
      <c r="H22" s="121">
        <f t="shared" si="3"/>
        <v>41</v>
      </c>
      <c r="I22" s="38">
        <v>20.3</v>
      </c>
      <c r="J22" s="121">
        <f t="shared" si="4"/>
        <v>8</v>
      </c>
      <c r="K22" s="38">
        <v>26.1</v>
      </c>
      <c r="L22" s="105"/>
      <c r="M22" s="121">
        <v>10</v>
      </c>
      <c r="N22" s="38">
        <v>61.2</v>
      </c>
      <c r="O22" s="121">
        <f t="shared" si="7"/>
        <v>36</v>
      </c>
      <c r="P22" s="38">
        <v>16.3</v>
      </c>
      <c r="Q22" s="121">
        <v>33</v>
      </c>
      <c r="R22" s="38">
        <v>8.3</v>
      </c>
      <c r="S22" s="121">
        <f t="shared" si="8"/>
        <v>2</v>
      </c>
      <c r="T22" s="38">
        <v>21.1</v>
      </c>
      <c r="U22" s="121">
        <f t="shared" si="6"/>
        <v>8</v>
      </c>
      <c r="V22" s="38">
        <v>135.9</v>
      </c>
      <c r="W22" s="94" t="s">
        <v>86</v>
      </c>
    </row>
    <row r="23" spans="1:23" s="92" customFormat="1" ht="24" customHeight="1">
      <c r="A23" s="90" t="s">
        <v>24</v>
      </c>
      <c r="B23" s="116">
        <f t="shared" si="0"/>
        <v>15</v>
      </c>
      <c r="C23" s="37">
        <v>309.5</v>
      </c>
      <c r="D23" s="120">
        <f t="shared" si="1"/>
        <v>6</v>
      </c>
      <c r="E23" s="37">
        <v>50</v>
      </c>
      <c r="F23" s="120">
        <f t="shared" si="2"/>
        <v>7</v>
      </c>
      <c r="G23" s="37">
        <v>41</v>
      </c>
      <c r="H23" s="120">
        <f t="shared" si="3"/>
        <v>39</v>
      </c>
      <c r="I23" s="37">
        <v>21.3</v>
      </c>
      <c r="J23" s="120">
        <f t="shared" si="4"/>
        <v>6</v>
      </c>
      <c r="K23" s="37">
        <v>26.7</v>
      </c>
      <c r="L23" s="104"/>
      <c r="M23" s="120">
        <v>18</v>
      </c>
      <c r="N23" s="37">
        <v>59.36</v>
      </c>
      <c r="O23" s="120">
        <f t="shared" si="7"/>
        <v>2</v>
      </c>
      <c r="P23" s="37">
        <v>20.7</v>
      </c>
      <c r="Q23" s="120">
        <f t="shared" si="5"/>
        <v>45</v>
      </c>
      <c r="R23" s="37">
        <v>6.2</v>
      </c>
      <c r="S23" s="120">
        <f t="shared" si="8"/>
        <v>19</v>
      </c>
      <c r="T23" s="37">
        <v>16.7</v>
      </c>
      <c r="U23" s="120">
        <f t="shared" si="6"/>
        <v>11</v>
      </c>
      <c r="V23" s="37">
        <v>131.6</v>
      </c>
      <c r="W23" s="91" t="s">
        <v>87</v>
      </c>
    </row>
    <row r="24" spans="1:23" ht="12" customHeight="1">
      <c r="A24" s="93" t="s">
        <v>25</v>
      </c>
      <c r="B24" s="117">
        <f t="shared" si="0"/>
        <v>22</v>
      </c>
      <c r="C24" s="38">
        <v>293.3</v>
      </c>
      <c r="D24" s="121">
        <f t="shared" si="1"/>
        <v>15</v>
      </c>
      <c r="E24" s="38">
        <v>45.4</v>
      </c>
      <c r="F24" s="121">
        <f t="shared" si="2"/>
        <v>28</v>
      </c>
      <c r="G24" s="38">
        <v>33.3</v>
      </c>
      <c r="H24" s="121">
        <f t="shared" si="3"/>
        <v>25</v>
      </c>
      <c r="I24" s="38">
        <v>24.7</v>
      </c>
      <c r="J24" s="121">
        <f t="shared" si="4"/>
        <v>16</v>
      </c>
      <c r="K24" s="38">
        <v>24.1</v>
      </c>
      <c r="L24" s="105"/>
      <c r="M24" s="121">
        <v>13</v>
      </c>
      <c r="N24" s="38">
        <v>59.9</v>
      </c>
      <c r="O24" s="121">
        <v>9</v>
      </c>
      <c r="P24" s="38">
        <v>19.9</v>
      </c>
      <c r="Q24" s="121">
        <f t="shared" si="5"/>
        <v>31</v>
      </c>
      <c r="R24" s="38">
        <v>8.4</v>
      </c>
      <c r="S24" s="121">
        <f t="shared" si="8"/>
        <v>16</v>
      </c>
      <c r="T24" s="38">
        <v>17.3</v>
      </c>
      <c r="U24" s="121">
        <f t="shared" si="6"/>
        <v>30</v>
      </c>
      <c r="V24" s="38">
        <v>104.3</v>
      </c>
      <c r="W24" s="94" t="s">
        <v>88</v>
      </c>
    </row>
    <row r="25" spans="1:23" ht="12" customHeight="1">
      <c r="A25" s="93" t="s">
        <v>26</v>
      </c>
      <c r="B25" s="117">
        <f t="shared" si="0"/>
        <v>21</v>
      </c>
      <c r="C25" s="38">
        <v>293.7</v>
      </c>
      <c r="D25" s="121">
        <f t="shared" si="1"/>
        <v>21</v>
      </c>
      <c r="E25" s="38">
        <v>43.2</v>
      </c>
      <c r="F25" s="121">
        <f t="shared" si="2"/>
        <v>24</v>
      </c>
      <c r="G25" s="38">
        <v>34</v>
      </c>
      <c r="H25" s="121">
        <f t="shared" si="3"/>
        <v>22</v>
      </c>
      <c r="I25" s="38">
        <v>28.4</v>
      </c>
      <c r="J25" s="121">
        <f t="shared" si="4"/>
        <v>5</v>
      </c>
      <c r="K25" s="38">
        <v>27.2</v>
      </c>
      <c r="L25" s="105"/>
      <c r="M25" s="121">
        <v>9</v>
      </c>
      <c r="N25" s="38">
        <v>61.4</v>
      </c>
      <c r="O25" s="121">
        <f t="shared" si="7"/>
        <v>46</v>
      </c>
      <c r="P25" s="38">
        <v>14.4</v>
      </c>
      <c r="Q25" s="121">
        <f t="shared" si="5"/>
        <v>44</v>
      </c>
      <c r="R25" s="38">
        <v>6.3</v>
      </c>
      <c r="S25" s="121">
        <f t="shared" si="8"/>
        <v>10</v>
      </c>
      <c r="T25" s="38">
        <v>18.9</v>
      </c>
      <c r="U25" s="121">
        <f t="shared" si="6"/>
        <v>26</v>
      </c>
      <c r="V25" s="38">
        <v>109.8</v>
      </c>
      <c r="W25" s="94" t="s">
        <v>78</v>
      </c>
    </row>
    <row r="26" spans="1:23" ht="12" customHeight="1">
      <c r="A26" s="93" t="s">
        <v>27</v>
      </c>
      <c r="B26" s="117">
        <f t="shared" si="0"/>
        <v>35</v>
      </c>
      <c r="C26" s="38">
        <v>272.8</v>
      </c>
      <c r="D26" s="121">
        <f t="shared" si="1"/>
        <v>22</v>
      </c>
      <c r="E26" s="38">
        <v>42.4</v>
      </c>
      <c r="F26" s="121">
        <f t="shared" si="2"/>
        <v>37</v>
      </c>
      <c r="G26" s="38">
        <v>31.5</v>
      </c>
      <c r="H26" s="121">
        <f t="shared" si="3"/>
        <v>16</v>
      </c>
      <c r="I26" s="38">
        <v>32.6</v>
      </c>
      <c r="J26" s="121">
        <v>33</v>
      </c>
      <c r="K26" s="38">
        <v>20.6</v>
      </c>
      <c r="L26" s="105"/>
      <c r="M26" s="121">
        <f t="shared" si="9"/>
        <v>36</v>
      </c>
      <c r="N26" s="38">
        <v>51.5</v>
      </c>
      <c r="O26" s="121">
        <v>28</v>
      </c>
      <c r="P26" s="38">
        <v>17.7</v>
      </c>
      <c r="Q26" s="121">
        <f t="shared" si="5"/>
        <v>19</v>
      </c>
      <c r="R26" s="38">
        <v>9.2</v>
      </c>
      <c r="S26" s="121">
        <f t="shared" si="8"/>
        <v>26</v>
      </c>
      <c r="T26" s="38">
        <v>15.1</v>
      </c>
      <c r="U26" s="121">
        <f t="shared" si="6"/>
        <v>20</v>
      </c>
      <c r="V26" s="38">
        <v>115.7</v>
      </c>
      <c r="W26" s="94" t="s">
        <v>77</v>
      </c>
    </row>
    <row r="27" spans="1:23" ht="12" customHeight="1">
      <c r="A27" s="93" t="s">
        <v>28</v>
      </c>
      <c r="B27" s="117">
        <f t="shared" si="0"/>
        <v>31</v>
      </c>
      <c r="C27" s="38">
        <v>278.1</v>
      </c>
      <c r="D27" s="121">
        <f t="shared" si="1"/>
        <v>28</v>
      </c>
      <c r="E27" s="38">
        <v>40.5</v>
      </c>
      <c r="F27" s="121">
        <f t="shared" si="2"/>
        <v>15</v>
      </c>
      <c r="G27" s="38">
        <v>37.4</v>
      </c>
      <c r="H27" s="121">
        <f t="shared" si="3"/>
        <v>46</v>
      </c>
      <c r="I27" s="38">
        <v>19.1</v>
      </c>
      <c r="J27" s="121">
        <f t="shared" si="4"/>
        <v>15</v>
      </c>
      <c r="K27" s="38">
        <v>24.5</v>
      </c>
      <c r="L27" s="105"/>
      <c r="M27" s="121">
        <f t="shared" si="9"/>
        <v>42</v>
      </c>
      <c r="N27" s="38">
        <v>46.7</v>
      </c>
      <c r="O27" s="121">
        <v>10</v>
      </c>
      <c r="P27" s="38">
        <v>19.9</v>
      </c>
      <c r="Q27" s="121">
        <f t="shared" si="5"/>
        <v>1</v>
      </c>
      <c r="R27" s="38">
        <v>11.4</v>
      </c>
      <c r="S27" s="121">
        <f t="shared" si="8"/>
        <v>18</v>
      </c>
      <c r="T27" s="38">
        <v>16.8</v>
      </c>
      <c r="U27" s="121">
        <f t="shared" si="6"/>
        <v>5</v>
      </c>
      <c r="V27" s="38">
        <v>144.7</v>
      </c>
      <c r="W27" s="94" t="s">
        <v>89</v>
      </c>
    </row>
    <row r="28" spans="1:23" s="92" customFormat="1" ht="24" customHeight="1">
      <c r="A28" s="90" t="s">
        <v>29</v>
      </c>
      <c r="B28" s="116">
        <f t="shared" si="0"/>
        <v>30</v>
      </c>
      <c r="C28" s="37">
        <v>279.5</v>
      </c>
      <c r="D28" s="120">
        <f t="shared" si="1"/>
        <v>14</v>
      </c>
      <c r="E28" s="37">
        <v>45.5</v>
      </c>
      <c r="F28" s="120">
        <f t="shared" si="2"/>
        <v>19</v>
      </c>
      <c r="G28" s="37">
        <v>35.7</v>
      </c>
      <c r="H28" s="120">
        <f t="shared" si="3"/>
        <v>29</v>
      </c>
      <c r="I28" s="37">
        <v>24.3</v>
      </c>
      <c r="J28" s="120">
        <v>25</v>
      </c>
      <c r="K28" s="37">
        <v>22.4</v>
      </c>
      <c r="L28" s="104"/>
      <c r="M28" s="120">
        <f t="shared" si="9"/>
        <v>34</v>
      </c>
      <c r="N28" s="37">
        <v>54.3</v>
      </c>
      <c r="O28" s="120">
        <f t="shared" si="7"/>
        <v>20</v>
      </c>
      <c r="P28" s="37">
        <v>18.8</v>
      </c>
      <c r="Q28" s="120">
        <f t="shared" si="5"/>
        <v>2</v>
      </c>
      <c r="R28" s="37">
        <v>11.3</v>
      </c>
      <c r="S28" s="120">
        <f t="shared" si="8"/>
        <v>27</v>
      </c>
      <c r="T28" s="37">
        <v>15</v>
      </c>
      <c r="U28" s="120">
        <f t="shared" si="6"/>
        <v>33</v>
      </c>
      <c r="V28" s="37">
        <v>100.3</v>
      </c>
      <c r="W28" s="91" t="s">
        <v>90</v>
      </c>
    </row>
    <row r="29" spans="1:23" ht="12" customHeight="1">
      <c r="A29" s="93" t="s">
        <v>30</v>
      </c>
      <c r="B29" s="117">
        <f t="shared" si="0"/>
        <v>40</v>
      </c>
      <c r="C29" s="38">
        <v>263.7</v>
      </c>
      <c r="D29" s="121">
        <f t="shared" si="1"/>
        <v>39</v>
      </c>
      <c r="E29" s="38">
        <v>36.7</v>
      </c>
      <c r="F29" s="121">
        <f t="shared" si="2"/>
        <v>29</v>
      </c>
      <c r="G29" s="38">
        <v>33.1</v>
      </c>
      <c r="H29" s="121">
        <f t="shared" si="3"/>
        <v>24</v>
      </c>
      <c r="I29" s="38">
        <v>25.7</v>
      </c>
      <c r="J29" s="121">
        <f t="shared" si="4"/>
        <v>21</v>
      </c>
      <c r="K29" s="38">
        <v>22.7</v>
      </c>
      <c r="L29" s="105"/>
      <c r="M29" s="121">
        <f t="shared" si="9"/>
        <v>41</v>
      </c>
      <c r="N29" s="38">
        <v>46.9</v>
      </c>
      <c r="O29" s="121">
        <v>13</v>
      </c>
      <c r="P29" s="38">
        <v>19.5</v>
      </c>
      <c r="Q29" s="121">
        <v>30</v>
      </c>
      <c r="R29" s="38">
        <v>8.5</v>
      </c>
      <c r="S29" s="121">
        <f t="shared" si="8"/>
        <v>32</v>
      </c>
      <c r="T29" s="38">
        <v>13.6</v>
      </c>
      <c r="U29" s="121">
        <f t="shared" si="6"/>
        <v>21</v>
      </c>
      <c r="V29" s="38">
        <v>112.3</v>
      </c>
      <c r="W29" s="94" t="s">
        <v>91</v>
      </c>
    </row>
    <row r="30" spans="1:23" ht="12" customHeight="1">
      <c r="A30" s="93" t="s">
        <v>31</v>
      </c>
      <c r="B30" s="117">
        <f t="shared" si="0"/>
        <v>45</v>
      </c>
      <c r="C30" s="38">
        <v>233.9</v>
      </c>
      <c r="D30" s="121">
        <f t="shared" si="1"/>
        <v>42</v>
      </c>
      <c r="E30" s="38">
        <v>35.6</v>
      </c>
      <c r="F30" s="121">
        <f t="shared" si="2"/>
        <v>43</v>
      </c>
      <c r="G30" s="38">
        <v>29.7</v>
      </c>
      <c r="H30" s="121">
        <f t="shared" si="3"/>
        <v>42</v>
      </c>
      <c r="I30" s="38">
        <v>19.9</v>
      </c>
      <c r="J30" s="121">
        <v>45</v>
      </c>
      <c r="K30" s="38">
        <v>18.2</v>
      </c>
      <c r="L30" s="105"/>
      <c r="M30" s="121">
        <v>43</v>
      </c>
      <c r="N30" s="38">
        <v>46.7</v>
      </c>
      <c r="O30" s="121">
        <f t="shared" si="7"/>
        <v>27</v>
      </c>
      <c r="P30" s="38">
        <v>17.7</v>
      </c>
      <c r="Q30" s="121">
        <f t="shared" si="5"/>
        <v>35</v>
      </c>
      <c r="R30" s="38">
        <v>8</v>
      </c>
      <c r="S30" s="121">
        <f t="shared" si="8"/>
        <v>45</v>
      </c>
      <c r="T30" s="38">
        <v>10.6</v>
      </c>
      <c r="U30" s="121">
        <f t="shared" si="6"/>
        <v>44</v>
      </c>
      <c r="V30" s="38">
        <v>76.8</v>
      </c>
      <c r="W30" s="94" t="s">
        <v>92</v>
      </c>
    </row>
    <row r="31" spans="1:23" ht="12" customHeight="1">
      <c r="A31" s="93" t="s">
        <v>32</v>
      </c>
      <c r="B31" s="117">
        <f t="shared" si="0"/>
        <v>38</v>
      </c>
      <c r="C31" s="38">
        <v>266.7</v>
      </c>
      <c r="D31" s="121">
        <f t="shared" si="1"/>
        <v>35</v>
      </c>
      <c r="E31" s="38">
        <v>37.3</v>
      </c>
      <c r="F31" s="121">
        <f t="shared" si="2"/>
        <v>27</v>
      </c>
      <c r="G31" s="38">
        <v>33.6</v>
      </c>
      <c r="H31" s="121">
        <f t="shared" si="3"/>
        <v>35</v>
      </c>
      <c r="I31" s="38">
        <v>22.9</v>
      </c>
      <c r="J31" s="121">
        <v>35</v>
      </c>
      <c r="K31" s="38">
        <v>20.4</v>
      </c>
      <c r="L31" s="105"/>
      <c r="M31" s="121">
        <v>24</v>
      </c>
      <c r="N31" s="38">
        <v>58.1</v>
      </c>
      <c r="O31" s="121">
        <v>40</v>
      </c>
      <c r="P31" s="38">
        <v>16</v>
      </c>
      <c r="Q31" s="121">
        <f t="shared" si="5"/>
        <v>42</v>
      </c>
      <c r="R31" s="38">
        <v>7.4</v>
      </c>
      <c r="S31" s="121">
        <v>28</v>
      </c>
      <c r="T31" s="38">
        <v>15</v>
      </c>
      <c r="U31" s="121">
        <f t="shared" si="6"/>
        <v>32</v>
      </c>
      <c r="V31" s="38">
        <v>103</v>
      </c>
      <c r="W31" s="94" t="s">
        <v>93</v>
      </c>
    </row>
    <row r="32" spans="1:23" ht="12" customHeight="1">
      <c r="A32" s="93" t="s">
        <v>33</v>
      </c>
      <c r="B32" s="117">
        <f t="shared" si="0"/>
        <v>42</v>
      </c>
      <c r="C32" s="38">
        <v>243.7</v>
      </c>
      <c r="D32" s="121">
        <f t="shared" si="1"/>
        <v>41</v>
      </c>
      <c r="E32" s="38">
        <v>35.8</v>
      </c>
      <c r="F32" s="121">
        <f t="shared" si="2"/>
        <v>45</v>
      </c>
      <c r="G32" s="38">
        <v>27.9</v>
      </c>
      <c r="H32" s="121">
        <f t="shared" si="3"/>
        <v>36</v>
      </c>
      <c r="I32" s="38">
        <v>22</v>
      </c>
      <c r="J32" s="121">
        <v>37</v>
      </c>
      <c r="K32" s="38">
        <v>20.2</v>
      </c>
      <c r="L32" s="105"/>
      <c r="M32" s="121">
        <f t="shared" si="9"/>
        <v>39</v>
      </c>
      <c r="N32" s="38">
        <v>49.6</v>
      </c>
      <c r="O32" s="121">
        <f t="shared" si="7"/>
        <v>47</v>
      </c>
      <c r="P32" s="38">
        <v>14.1</v>
      </c>
      <c r="Q32" s="121">
        <v>46</v>
      </c>
      <c r="R32" s="38">
        <v>6.2</v>
      </c>
      <c r="S32" s="121">
        <f t="shared" si="8"/>
        <v>36</v>
      </c>
      <c r="T32" s="38">
        <v>12.9</v>
      </c>
      <c r="U32" s="121">
        <f t="shared" si="6"/>
        <v>37</v>
      </c>
      <c r="V32" s="38">
        <v>84.2</v>
      </c>
      <c r="W32" s="94" t="s">
        <v>94</v>
      </c>
    </row>
    <row r="33" spans="1:23" s="92" customFormat="1" ht="24" customHeight="1">
      <c r="A33" s="90" t="s">
        <v>34</v>
      </c>
      <c r="B33" s="116">
        <f t="shared" si="0"/>
        <v>27</v>
      </c>
      <c r="C33" s="37">
        <v>280.7</v>
      </c>
      <c r="D33" s="120">
        <f t="shared" si="1"/>
        <v>32</v>
      </c>
      <c r="E33" s="37">
        <v>38.6</v>
      </c>
      <c r="F33" s="120">
        <f t="shared" si="2"/>
        <v>21</v>
      </c>
      <c r="G33" s="37">
        <v>34.6</v>
      </c>
      <c r="H33" s="120">
        <f t="shared" si="3"/>
        <v>21</v>
      </c>
      <c r="I33" s="37">
        <v>29.2</v>
      </c>
      <c r="J33" s="120">
        <f t="shared" si="4"/>
        <v>23</v>
      </c>
      <c r="K33" s="37">
        <v>22.5</v>
      </c>
      <c r="L33" s="104"/>
      <c r="M33" s="120">
        <f t="shared" si="9"/>
        <v>28</v>
      </c>
      <c r="N33" s="37">
        <v>57.2</v>
      </c>
      <c r="O33" s="120">
        <f t="shared" si="7"/>
        <v>6</v>
      </c>
      <c r="P33" s="37">
        <v>20.1</v>
      </c>
      <c r="Q33" s="120">
        <v>37</v>
      </c>
      <c r="R33" s="37">
        <v>7.9</v>
      </c>
      <c r="S33" s="120">
        <f t="shared" si="8"/>
        <v>39</v>
      </c>
      <c r="T33" s="37">
        <v>12.8</v>
      </c>
      <c r="U33" s="120">
        <f t="shared" si="6"/>
        <v>40</v>
      </c>
      <c r="V33" s="37">
        <v>82.1</v>
      </c>
      <c r="W33" s="91" t="s">
        <v>95</v>
      </c>
    </row>
    <row r="34" spans="1:23" ht="12" customHeight="1">
      <c r="A34" s="93" t="s">
        <v>35</v>
      </c>
      <c r="B34" s="117">
        <f t="shared" si="0"/>
        <v>29</v>
      </c>
      <c r="C34" s="38">
        <v>279.8</v>
      </c>
      <c r="D34" s="121">
        <f t="shared" si="1"/>
        <v>26</v>
      </c>
      <c r="E34" s="38">
        <v>40.8</v>
      </c>
      <c r="F34" s="121">
        <v>34</v>
      </c>
      <c r="G34" s="38">
        <v>32.4</v>
      </c>
      <c r="H34" s="121">
        <f t="shared" si="3"/>
        <v>14</v>
      </c>
      <c r="I34" s="38">
        <v>33</v>
      </c>
      <c r="J34" s="121">
        <v>34</v>
      </c>
      <c r="K34" s="38">
        <v>20.4</v>
      </c>
      <c r="L34" s="105"/>
      <c r="M34" s="121">
        <v>21</v>
      </c>
      <c r="N34" s="38">
        <v>58.6</v>
      </c>
      <c r="O34" s="121">
        <v>16</v>
      </c>
      <c r="P34" s="38">
        <v>19.3</v>
      </c>
      <c r="Q34" s="121">
        <f t="shared" si="5"/>
        <v>23</v>
      </c>
      <c r="R34" s="38">
        <v>8.8</v>
      </c>
      <c r="S34" s="121">
        <f t="shared" si="8"/>
        <v>41</v>
      </c>
      <c r="T34" s="38">
        <v>11.8</v>
      </c>
      <c r="U34" s="121">
        <f t="shared" si="6"/>
        <v>46</v>
      </c>
      <c r="V34" s="38">
        <v>71.4</v>
      </c>
      <c r="W34" s="94" t="s">
        <v>96</v>
      </c>
    </row>
    <row r="35" spans="1:23" ht="12" customHeight="1">
      <c r="A35" s="93" t="s">
        <v>36</v>
      </c>
      <c r="B35" s="117">
        <f t="shared" si="0"/>
        <v>26</v>
      </c>
      <c r="C35" s="38">
        <v>283.3</v>
      </c>
      <c r="D35" s="121">
        <v>27</v>
      </c>
      <c r="E35" s="38">
        <v>40.8</v>
      </c>
      <c r="F35" s="121">
        <f t="shared" si="2"/>
        <v>35</v>
      </c>
      <c r="G35" s="38">
        <v>32.3</v>
      </c>
      <c r="H35" s="121">
        <f t="shared" si="3"/>
        <v>17</v>
      </c>
      <c r="I35" s="38">
        <v>32.1</v>
      </c>
      <c r="J35" s="121">
        <v>38</v>
      </c>
      <c r="K35" s="38">
        <v>20.1</v>
      </c>
      <c r="L35" s="105"/>
      <c r="M35" s="121">
        <v>22</v>
      </c>
      <c r="N35" s="38">
        <v>58.5</v>
      </c>
      <c r="O35" s="121">
        <f t="shared" si="7"/>
        <v>30</v>
      </c>
      <c r="P35" s="38">
        <v>17.5</v>
      </c>
      <c r="Q35" s="121">
        <f t="shared" si="5"/>
        <v>32</v>
      </c>
      <c r="R35" s="38">
        <v>8.3</v>
      </c>
      <c r="S35" s="121">
        <f t="shared" si="8"/>
        <v>35</v>
      </c>
      <c r="T35" s="38">
        <v>13.2</v>
      </c>
      <c r="U35" s="121">
        <f t="shared" si="6"/>
        <v>41</v>
      </c>
      <c r="V35" s="38">
        <v>81.4</v>
      </c>
      <c r="W35" s="94" t="s">
        <v>97</v>
      </c>
    </row>
    <row r="36" spans="1:23" ht="12" customHeight="1">
      <c r="A36" s="93" t="s">
        <v>37</v>
      </c>
      <c r="B36" s="117">
        <f t="shared" si="0"/>
        <v>36</v>
      </c>
      <c r="C36" s="38">
        <v>269.2</v>
      </c>
      <c r="D36" s="121">
        <f t="shared" si="1"/>
        <v>24</v>
      </c>
      <c r="E36" s="38">
        <v>42.3</v>
      </c>
      <c r="F36" s="121">
        <f t="shared" si="2"/>
        <v>46</v>
      </c>
      <c r="G36" s="38">
        <v>27.8</v>
      </c>
      <c r="H36" s="121">
        <f t="shared" si="3"/>
        <v>23</v>
      </c>
      <c r="I36" s="38">
        <v>25.8</v>
      </c>
      <c r="J36" s="121">
        <v>30</v>
      </c>
      <c r="K36" s="38">
        <v>21.6</v>
      </c>
      <c r="L36" s="105"/>
      <c r="M36" s="121">
        <v>26</v>
      </c>
      <c r="N36" s="38">
        <v>57.9</v>
      </c>
      <c r="O36" s="121">
        <v>31</v>
      </c>
      <c r="P36" s="38">
        <v>17.5</v>
      </c>
      <c r="Q36" s="121">
        <v>27</v>
      </c>
      <c r="R36" s="38">
        <v>8.8</v>
      </c>
      <c r="S36" s="121">
        <v>38</v>
      </c>
      <c r="T36" s="38">
        <v>12.9</v>
      </c>
      <c r="U36" s="121">
        <f t="shared" si="6"/>
        <v>38</v>
      </c>
      <c r="V36" s="38">
        <v>83.4</v>
      </c>
      <c r="W36" s="94" t="s">
        <v>98</v>
      </c>
    </row>
    <row r="37" spans="1:23" ht="12" customHeight="1">
      <c r="A37" s="93" t="s">
        <v>38</v>
      </c>
      <c r="B37" s="117">
        <f t="shared" si="0"/>
        <v>3</v>
      </c>
      <c r="C37" s="38">
        <v>338.5</v>
      </c>
      <c r="D37" s="121">
        <f t="shared" si="1"/>
        <v>7</v>
      </c>
      <c r="E37" s="38">
        <v>49.8</v>
      </c>
      <c r="F37" s="121">
        <f t="shared" si="2"/>
        <v>16</v>
      </c>
      <c r="G37" s="38">
        <v>36.5</v>
      </c>
      <c r="H37" s="121">
        <f t="shared" si="3"/>
        <v>2</v>
      </c>
      <c r="I37" s="38">
        <v>39.3</v>
      </c>
      <c r="J37" s="121">
        <f t="shared" si="4"/>
        <v>13</v>
      </c>
      <c r="K37" s="38">
        <v>25.1</v>
      </c>
      <c r="L37" s="105"/>
      <c r="M37" s="121">
        <f t="shared" si="9"/>
        <v>1</v>
      </c>
      <c r="N37" s="38">
        <v>72.9</v>
      </c>
      <c r="O37" s="121">
        <f t="shared" si="7"/>
        <v>42</v>
      </c>
      <c r="P37" s="38">
        <v>15.7</v>
      </c>
      <c r="Q37" s="121">
        <f t="shared" si="5"/>
        <v>4</v>
      </c>
      <c r="R37" s="38">
        <v>10.9</v>
      </c>
      <c r="S37" s="121">
        <f t="shared" si="8"/>
        <v>23</v>
      </c>
      <c r="T37" s="38">
        <v>15.7</v>
      </c>
      <c r="U37" s="121">
        <f t="shared" si="6"/>
        <v>29</v>
      </c>
      <c r="V37" s="38">
        <v>105.9</v>
      </c>
      <c r="W37" s="94" t="s">
        <v>99</v>
      </c>
    </row>
    <row r="38" spans="1:23" s="92" customFormat="1" ht="24" customHeight="1">
      <c r="A38" s="90" t="s">
        <v>39</v>
      </c>
      <c r="B38" s="116">
        <f t="shared" si="0"/>
        <v>6</v>
      </c>
      <c r="C38" s="37">
        <v>328.6</v>
      </c>
      <c r="D38" s="120">
        <f t="shared" si="1"/>
        <v>5</v>
      </c>
      <c r="E38" s="37">
        <v>51.1</v>
      </c>
      <c r="F38" s="120">
        <f t="shared" si="2"/>
        <v>13</v>
      </c>
      <c r="G38" s="37">
        <v>38</v>
      </c>
      <c r="H38" s="120">
        <f t="shared" si="3"/>
        <v>12</v>
      </c>
      <c r="I38" s="37">
        <v>33.4</v>
      </c>
      <c r="J38" s="120">
        <f t="shared" si="4"/>
        <v>7</v>
      </c>
      <c r="K38" s="37">
        <v>26.4</v>
      </c>
      <c r="L38" s="104"/>
      <c r="M38" s="120">
        <v>6</v>
      </c>
      <c r="N38" s="37">
        <v>63.4</v>
      </c>
      <c r="O38" s="120">
        <f t="shared" si="7"/>
        <v>17</v>
      </c>
      <c r="P38" s="37">
        <v>19.2</v>
      </c>
      <c r="Q38" s="120">
        <v>25</v>
      </c>
      <c r="R38" s="37">
        <v>8.8</v>
      </c>
      <c r="S38" s="120">
        <f t="shared" si="8"/>
        <v>8</v>
      </c>
      <c r="T38" s="37">
        <v>19.4</v>
      </c>
      <c r="U38" s="120">
        <f t="shared" si="6"/>
        <v>14</v>
      </c>
      <c r="V38" s="37">
        <v>122</v>
      </c>
      <c r="W38" s="91" t="s">
        <v>100</v>
      </c>
    </row>
    <row r="39" spans="1:23" ht="12" customHeight="1">
      <c r="A39" s="93" t="s">
        <v>40</v>
      </c>
      <c r="B39" s="117">
        <f t="shared" si="0"/>
        <v>2</v>
      </c>
      <c r="C39" s="38">
        <v>347</v>
      </c>
      <c r="D39" s="121">
        <f t="shared" si="1"/>
        <v>3</v>
      </c>
      <c r="E39" s="38">
        <v>57.2</v>
      </c>
      <c r="F39" s="121">
        <f t="shared" si="2"/>
        <v>4</v>
      </c>
      <c r="G39" s="38">
        <v>43.1</v>
      </c>
      <c r="H39" s="121">
        <f t="shared" si="3"/>
        <v>9</v>
      </c>
      <c r="I39" s="38">
        <v>35.1</v>
      </c>
      <c r="J39" s="121">
        <v>3</v>
      </c>
      <c r="K39" s="38">
        <v>29.7</v>
      </c>
      <c r="L39" s="105"/>
      <c r="M39" s="121">
        <v>14</v>
      </c>
      <c r="N39" s="38">
        <v>59.7</v>
      </c>
      <c r="O39" s="121">
        <f t="shared" si="7"/>
        <v>34</v>
      </c>
      <c r="P39" s="38">
        <v>17.1</v>
      </c>
      <c r="Q39" s="121">
        <f t="shared" si="5"/>
        <v>47</v>
      </c>
      <c r="R39" s="38">
        <v>4.5</v>
      </c>
      <c r="S39" s="121">
        <f t="shared" si="8"/>
        <v>9</v>
      </c>
      <c r="T39" s="38">
        <v>19.2</v>
      </c>
      <c r="U39" s="121">
        <f t="shared" si="6"/>
        <v>7</v>
      </c>
      <c r="V39" s="38">
        <v>136.1</v>
      </c>
      <c r="W39" s="94" t="s">
        <v>101</v>
      </c>
    </row>
    <row r="40" spans="1:23" ht="12" customHeight="1">
      <c r="A40" s="93" t="s">
        <v>41</v>
      </c>
      <c r="B40" s="117">
        <f t="shared" si="0"/>
        <v>33</v>
      </c>
      <c r="C40" s="38">
        <v>275.4</v>
      </c>
      <c r="D40" s="121">
        <f t="shared" si="1"/>
        <v>31</v>
      </c>
      <c r="E40" s="38">
        <v>39</v>
      </c>
      <c r="F40" s="121">
        <f t="shared" si="2"/>
        <v>42</v>
      </c>
      <c r="G40" s="38">
        <v>29.9</v>
      </c>
      <c r="H40" s="121">
        <f t="shared" si="3"/>
        <v>20</v>
      </c>
      <c r="I40" s="38">
        <v>29.3</v>
      </c>
      <c r="J40" s="121">
        <f t="shared" si="4"/>
        <v>20</v>
      </c>
      <c r="K40" s="38">
        <v>22.8</v>
      </c>
      <c r="L40" s="105"/>
      <c r="M40" s="121">
        <f t="shared" si="9"/>
        <v>27</v>
      </c>
      <c r="N40" s="38">
        <v>57.3</v>
      </c>
      <c r="O40" s="121">
        <v>22</v>
      </c>
      <c r="P40" s="38">
        <v>18.6</v>
      </c>
      <c r="Q40" s="121">
        <f t="shared" si="5"/>
        <v>41</v>
      </c>
      <c r="R40" s="38">
        <v>7.5</v>
      </c>
      <c r="S40" s="121">
        <f t="shared" si="8"/>
        <v>33</v>
      </c>
      <c r="T40" s="38">
        <v>13.5</v>
      </c>
      <c r="U40" s="121">
        <f t="shared" si="6"/>
        <v>23</v>
      </c>
      <c r="V40" s="38">
        <v>111.1</v>
      </c>
      <c r="W40" s="94" t="s">
        <v>102</v>
      </c>
    </row>
    <row r="41" spans="1:23" ht="12" customHeight="1">
      <c r="A41" s="93" t="s">
        <v>42</v>
      </c>
      <c r="B41" s="117">
        <f t="shared" si="0"/>
        <v>34</v>
      </c>
      <c r="C41" s="38">
        <v>273.7</v>
      </c>
      <c r="D41" s="121">
        <f t="shared" si="1"/>
        <v>34</v>
      </c>
      <c r="E41" s="38">
        <v>37.6</v>
      </c>
      <c r="F41" s="121">
        <v>40</v>
      </c>
      <c r="G41" s="38">
        <v>30.7</v>
      </c>
      <c r="H41" s="121">
        <f t="shared" si="3"/>
        <v>13</v>
      </c>
      <c r="I41" s="38">
        <v>33.2</v>
      </c>
      <c r="J41" s="121">
        <v>36</v>
      </c>
      <c r="K41" s="38">
        <v>20.3</v>
      </c>
      <c r="L41" s="105"/>
      <c r="M41" s="121">
        <f t="shared" si="9"/>
        <v>31</v>
      </c>
      <c r="N41" s="38">
        <v>55.7</v>
      </c>
      <c r="O41" s="121">
        <f t="shared" si="7"/>
        <v>33</v>
      </c>
      <c r="P41" s="38">
        <v>17.4</v>
      </c>
      <c r="Q41" s="121">
        <f t="shared" si="5"/>
        <v>38</v>
      </c>
      <c r="R41" s="38">
        <v>7.8</v>
      </c>
      <c r="S41" s="121">
        <v>37</v>
      </c>
      <c r="T41" s="38">
        <v>12.9</v>
      </c>
      <c r="U41" s="121">
        <f t="shared" si="6"/>
        <v>34</v>
      </c>
      <c r="V41" s="38">
        <v>98.1</v>
      </c>
      <c r="W41" s="94" t="s">
        <v>103</v>
      </c>
    </row>
    <row r="42" spans="1:23" ht="12" customHeight="1">
      <c r="A42" s="93" t="s">
        <v>43</v>
      </c>
      <c r="B42" s="117">
        <f t="shared" si="0"/>
        <v>5</v>
      </c>
      <c r="C42" s="38">
        <v>329.6</v>
      </c>
      <c r="D42" s="121">
        <f t="shared" si="1"/>
        <v>9</v>
      </c>
      <c r="E42" s="38">
        <v>48.3</v>
      </c>
      <c r="F42" s="121">
        <f t="shared" si="2"/>
        <v>6</v>
      </c>
      <c r="G42" s="38">
        <v>41.63</v>
      </c>
      <c r="H42" s="121">
        <f t="shared" si="3"/>
        <v>7</v>
      </c>
      <c r="I42" s="38">
        <v>36.1</v>
      </c>
      <c r="J42" s="121">
        <f t="shared" si="4"/>
        <v>26</v>
      </c>
      <c r="K42" s="38">
        <v>22.3</v>
      </c>
      <c r="L42" s="105"/>
      <c r="M42" s="121">
        <v>5</v>
      </c>
      <c r="N42" s="38">
        <v>65.2</v>
      </c>
      <c r="O42" s="121">
        <v>8</v>
      </c>
      <c r="P42" s="38">
        <v>19.9</v>
      </c>
      <c r="Q42" s="121">
        <f t="shared" si="5"/>
        <v>5</v>
      </c>
      <c r="R42" s="38">
        <v>10.4</v>
      </c>
      <c r="S42" s="121">
        <f t="shared" si="8"/>
        <v>31</v>
      </c>
      <c r="T42" s="38">
        <v>14.3</v>
      </c>
      <c r="U42" s="121">
        <f t="shared" si="6"/>
        <v>10</v>
      </c>
      <c r="V42" s="38">
        <v>133.4</v>
      </c>
      <c r="W42" s="94" t="s">
        <v>77</v>
      </c>
    </row>
    <row r="43" spans="1:23" s="92" customFormat="1" ht="24" customHeight="1">
      <c r="A43" s="90" t="s">
        <v>44</v>
      </c>
      <c r="B43" s="116">
        <f t="shared" si="0"/>
        <v>14</v>
      </c>
      <c r="C43" s="37">
        <v>311.2</v>
      </c>
      <c r="D43" s="120">
        <f t="shared" si="1"/>
        <v>18</v>
      </c>
      <c r="E43" s="37">
        <v>44.1</v>
      </c>
      <c r="F43" s="120">
        <f t="shared" si="2"/>
        <v>17</v>
      </c>
      <c r="G43" s="37">
        <v>36.3</v>
      </c>
      <c r="H43" s="120">
        <f t="shared" si="3"/>
        <v>8</v>
      </c>
      <c r="I43" s="37">
        <v>35.9</v>
      </c>
      <c r="J43" s="120">
        <f t="shared" si="4"/>
        <v>19</v>
      </c>
      <c r="K43" s="37">
        <v>23.2</v>
      </c>
      <c r="L43" s="104"/>
      <c r="M43" s="120">
        <v>25</v>
      </c>
      <c r="N43" s="37">
        <v>58</v>
      </c>
      <c r="O43" s="120">
        <v>37</v>
      </c>
      <c r="P43" s="37">
        <v>16.3</v>
      </c>
      <c r="Q43" s="120">
        <f t="shared" si="5"/>
        <v>7</v>
      </c>
      <c r="R43" s="37">
        <v>10.2</v>
      </c>
      <c r="S43" s="120">
        <f t="shared" si="8"/>
        <v>25</v>
      </c>
      <c r="T43" s="37">
        <v>15.4</v>
      </c>
      <c r="U43" s="120">
        <f t="shared" si="6"/>
        <v>19</v>
      </c>
      <c r="V43" s="37">
        <v>116.1</v>
      </c>
      <c r="W43" s="91" t="s">
        <v>104</v>
      </c>
    </row>
    <row r="44" spans="1:23" ht="12" customHeight="1">
      <c r="A44" s="93" t="s">
        <v>45</v>
      </c>
      <c r="B44" s="117">
        <f t="shared" si="0"/>
        <v>24</v>
      </c>
      <c r="C44" s="38">
        <v>287.5</v>
      </c>
      <c r="D44" s="121">
        <f t="shared" si="1"/>
        <v>11</v>
      </c>
      <c r="E44" s="38">
        <v>46.2</v>
      </c>
      <c r="F44" s="121">
        <f t="shared" si="2"/>
        <v>44</v>
      </c>
      <c r="G44" s="38">
        <v>28.9</v>
      </c>
      <c r="H44" s="121">
        <f t="shared" si="3"/>
        <v>19</v>
      </c>
      <c r="I44" s="38">
        <v>29.6</v>
      </c>
      <c r="J44" s="121">
        <f t="shared" si="4"/>
        <v>18</v>
      </c>
      <c r="K44" s="38">
        <v>23.8</v>
      </c>
      <c r="L44" s="105"/>
      <c r="M44" s="121">
        <v>11</v>
      </c>
      <c r="N44" s="38">
        <v>61</v>
      </c>
      <c r="O44" s="121">
        <v>35</v>
      </c>
      <c r="P44" s="38">
        <v>17.1</v>
      </c>
      <c r="Q44" s="121">
        <f t="shared" si="5"/>
        <v>8</v>
      </c>
      <c r="R44" s="38">
        <v>9.9</v>
      </c>
      <c r="S44" s="121">
        <f t="shared" si="8"/>
        <v>40</v>
      </c>
      <c r="T44" s="38">
        <v>12.7</v>
      </c>
      <c r="U44" s="121">
        <f t="shared" si="6"/>
        <v>31</v>
      </c>
      <c r="V44" s="38">
        <v>103.3</v>
      </c>
      <c r="W44" s="94" t="s">
        <v>105</v>
      </c>
    </row>
    <row r="45" spans="1:23" ht="12" customHeight="1">
      <c r="A45" s="93" t="s">
        <v>176</v>
      </c>
      <c r="B45" s="117">
        <f t="shared" si="0"/>
        <v>17</v>
      </c>
      <c r="C45" s="38">
        <v>303.6</v>
      </c>
      <c r="D45" s="121">
        <f t="shared" si="1"/>
        <v>13</v>
      </c>
      <c r="E45" s="38">
        <v>45.8</v>
      </c>
      <c r="F45" s="121">
        <f t="shared" si="2"/>
        <v>30</v>
      </c>
      <c r="G45" s="38">
        <v>32.9</v>
      </c>
      <c r="H45" s="121">
        <f t="shared" si="3"/>
        <v>6</v>
      </c>
      <c r="I45" s="38">
        <v>36.7</v>
      </c>
      <c r="J45" s="121">
        <f t="shared" si="4"/>
        <v>12</v>
      </c>
      <c r="K45" s="38">
        <v>25.3</v>
      </c>
      <c r="L45" s="105"/>
      <c r="M45" s="121">
        <v>12</v>
      </c>
      <c r="N45" s="38">
        <v>60.4</v>
      </c>
      <c r="O45" s="121">
        <f t="shared" si="7"/>
        <v>7</v>
      </c>
      <c r="P45" s="38">
        <v>19.9</v>
      </c>
      <c r="Q45" s="121">
        <f t="shared" si="5"/>
        <v>13</v>
      </c>
      <c r="R45" s="38">
        <v>9.6</v>
      </c>
      <c r="S45" s="121">
        <f t="shared" si="8"/>
        <v>34</v>
      </c>
      <c r="T45" s="38">
        <v>13.3</v>
      </c>
      <c r="U45" s="121">
        <f t="shared" si="6"/>
        <v>18</v>
      </c>
      <c r="V45" s="38">
        <v>116.6</v>
      </c>
      <c r="W45" s="94" t="s">
        <v>92</v>
      </c>
    </row>
    <row r="46" spans="1:23" ht="12" customHeight="1">
      <c r="A46" s="93" t="s">
        <v>46</v>
      </c>
      <c r="B46" s="117">
        <f t="shared" si="0"/>
        <v>4</v>
      </c>
      <c r="C46" s="38">
        <v>335.2</v>
      </c>
      <c r="D46" s="121">
        <v>23</v>
      </c>
      <c r="E46" s="38">
        <v>42.4</v>
      </c>
      <c r="F46" s="121">
        <f t="shared" si="2"/>
        <v>14</v>
      </c>
      <c r="G46" s="38">
        <v>37.6</v>
      </c>
      <c r="H46" s="121">
        <f t="shared" si="3"/>
        <v>3</v>
      </c>
      <c r="I46" s="38">
        <v>38.1</v>
      </c>
      <c r="J46" s="121">
        <f t="shared" si="4"/>
        <v>4</v>
      </c>
      <c r="K46" s="38">
        <v>29.2</v>
      </c>
      <c r="L46" s="105"/>
      <c r="M46" s="121">
        <f t="shared" si="9"/>
        <v>3</v>
      </c>
      <c r="N46" s="38">
        <v>67.8</v>
      </c>
      <c r="O46" s="121">
        <f t="shared" si="7"/>
        <v>11</v>
      </c>
      <c r="P46" s="38">
        <v>19.7</v>
      </c>
      <c r="Q46" s="121">
        <v>17</v>
      </c>
      <c r="R46" s="38">
        <v>9.4</v>
      </c>
      <c r="S46" s="121">
        <f t="shared" si="8"/>
        <v>12</v>
      </c>
      <c r="T46" s="38">
        <v>18.1</v>
      </c>
      <c r="U46" s="121">
        <f t="shared" si="6"/>
        <v>4</v>
      </c>
      <c r="V46" s="38">
        <v>146.5</v>
      </c>
      <c r="W46" s="94" t="s">
        <v>106</v>
      </c>
    </row>
    <row r="47" spans="1:23" ht="12" customHeight="1">
      <c r="A47" s="93" t="s">
        <v>47</v>
      </c>
      <c r="B47" s="117">
        <f t="shared" si="0"/>
        <v>25</v>
      </c>
      <c r="C47" s="38">
        <v>285.4</v>
      </c>
      <c r="D47" s="121">
        <f t="shared" si="1"/>
        <v>33</v>
      </c>
      <c r="E47" s="38">
        <v>38</v>
      </c>
      <c r="F47" s="121">
        <f t="shared" si="2"/>
        <v>31</v>
      </c>
      <c r="G47" s="38">
        <v>32.8</v>
      </c>
      <c r="H47" s="121">
        <f t="shared" si="3"/>
        <v>5</v>
      </c>
      <c r="I47" s="38">
        <v>37.3</v>
      </c>
      <c r="J47" s="121">
        <v>40</v>
      </c>
      <c r="K47" s="38">
        <v>19.6</v>
      </c>
      <c r="L47" s="105"/>
      <c r="M47" s="121">
        <f t="shared" si="9"/>
        <v>32</v>
      </c>
      <c r="N47" s="38">
        <v>54.7</v>
      </c>
      <c r="O47" s="121">
        <f t="shared" si="7"/>
        <v>24</v>
      </c>
      <c r="P47" s="38">
        <v>18.4</v>
      </c>
      <c r="Q47" s="121">
        <f t="shared" si="5"/>
        <v>29</v>
      </c>
      <c r="R47" s="38">
        <v>8.5</v>
      </c>
      <c r="S47" s="121">
        <f t="shared" si="8"/>
        <v>24</v>
      </c>
      <c r="T47" s="38">
        <v>15.5</v>
      </c>
      <c r="U47" s="121">
        <f t="shared" si="6"/>
        <v>36</v>
      </c>
      <c r="V47" s="38">
        <v>87.8</v>
      </c>
      <c r="W47" s="94" t="s">
        <v>78</v>
      </c>
    </row>
    <row r="48" spans="1:23" s="92" customFormat="1" ht="24" customHeight="1">
      <c r="A48" s="90" t="s">
        <v>48</v>
      </c>
      <c r="B48" s="116">
        <f t="shared" si="0"/>
        <v>13</v>
      </c>
      <c r="C48" s="37">
        <v>314.3</v>
      </c>
      <c r="D48" s="120">
        <f t="shared" si="1"/>
        <v>16</v>
      </c>
      <c r="E48" s="37">
        <v>45.3</v>
      </c>
      <c r="F48" s="120">
        <f t="shared" si="2"/>
        <v>18</v>
      </c>
      <c r="G48" s="37">
        <v>36.2</v>
      </c>
      <c r="H48" s="120">
        <f t="shared" si="3"/>
        <v>1</v>
      </c>
      <c r="I48" s="37">
        <v>45.7</v>
      </c>
      <c r="J48" s="120">
        <v>32</v>
      </c>
      <c r="K48" s="37">
        <v>21</v>
      </c>
      <c r="L48" s="104"/>
      <c r="M48" s="120">
        <f t="shared" si="9"/>
        <v>30</v>
      </c>
      <c r="N48" s="37">
        <v>56.1</v>
      </c>
      <c r="O48" s="120">
        <f t="shared" si="7"/>
        <v>41</v>
      </c>
      <c r="P48" s="37">
        <v>15.8</v>
      </c>
      <c r="Q48" s="120">
        <f t="shared" si="5"/>
        <v>9</v>
      </c>
      <c r="R48" s="37">
        <v>9.8</v>
      </c>
      <c r="S48" s="120">
        <f t="shared" si="8"/>
        <v>14</v>
      </c>
      <c r="T48" s="37">
        <v>18</v>
      </c>
      <c r="U48" s="120">
        <f t="shared" si="6"/>
        <v>16</v>
      </c>
      <c r="V48" s="37">
        <v>119.1</v>
      </c>
      <c r="W48" s="91" t="s">
        <v>107</v>
      </c>
    </row>
    <row r="49" spans="1:23" ht="12" customHeight="1">
      <c r="A49" s="93" t="s">
        <v>49</v>
      </c>
      <c r="B49" s="117">
        <f t="shared" si="0"/>
        <v>8</v>
      </c>
      <c r="C49" s="38">
        <v>328.1</v>
      </c>
      <c r="D49" s="121">
        <f t="shared" si="1"/>
        <v>25</v>
      </c>
      <c r="E49" s="38">
        <v>41.6</v>
      </c>
      <c r="F49" s="121">
        <f t="shared" si="2"/>
        <v>12</v>
      </c>
      <c r="G49" s="38">
        <v>38.2</v>
      </c>
      <c r="H49" s="121">
        <f t="shared" si="3"/>
        <v>4</v>
      </c>
      <c r="I49" s="38">
        <v>37.5</v>
      </c>
      <c r="J49" s="121">
        <f t="shared" si="4"/>
        <v>22</v>
      </c>
      <c r="K49" s="38">
        <v>22.6</v>
      </c>
      <c r="L49" s="105"/>
      <c r="M49" s="121">
        <f t="shared" si="9"/>
        <v>4</v>
      </c>
      <c r="N49" s="38">
        <v>66.9</v>
      </c>
      <c r="O49" s="121">
        <f t="shared" si="7"/>
        <v>14</v>
      </c>
      <c r="P49" s="38">
        <v>19.3</v>
      </c>
      <c r="Q49" s="121">
        <f t="shared" si="5"/>
        <v>6</v>
      </c>
      <c r="R49" s="38">
        <v>10.3</v>
      </c>
      <c r="S49" s="121">
        <f t="shared" si="8"/>
        <v>11</v>
      </c>
      <c r="T49" s="38">
        <v>18.3</v>
      </c>
      <c r="U49" s="121">
        <f t="shared" si="6"/>
        <v>24</v>
      </c>
      <c r="V49" s="38">
        <v>111</v>
      </c>
      <c r="W49" s="94" t="s">
        <v>89</v>
      </c>
    </row>
    <row r="50" spans="1:23" ht="12" customHeight="1">
      <c r="A50" s="93" t="s">
        <v>50</v>
      </c>
      <c r="B50" s="117">
        <f t="shared" si="0"/>
        <v>23</v>
      </c>
      <c r="C50" s="38">
        <v>289.5</v>
      </c>
      <c r="D50" s="121">
        <f t="shared" si="1"/>
        <v>46</v>
      </c>
      <c r="E50" s="38">
        <v>31.2</v>
      </c>
      <c r="F50" s="121">
        <f t="shared" si="2"/>
        <v>26</v>
      </c>
      <c r="G50" s="38">
        <v>33.8</v>
      </c>
      <c r="H50" s="121">
        <f t="shared" si="3"/>
        <v>11</v>
      </c>
      <c r="I50" s="38">
        <v>33.7</v>
      </c>
      <c r="J50" s="121">
        <f t="shared" si="4"/>
        <v>29</v>
      </c>
      <c r="K50" s="38">
        <v>21.9</v>
      </c>
      <c r="L50" s="105"/>
      <c r="M50" s="121">
        <f t="shared" si="9"/>
        <v>19</v>
      </c>
      <c r="N50" s="38">
        <v>58.9</v>
      </c>
      <c r="O50" s="121">
        <f t="shared" si="7"/>
        <v>25</v>
      </c>
      <c r="P50" s="38">
        <v>18.2</v>
      </c>
      <c r="Q50" s="121">
        <v>20</v>
      </c>
      <c r="R50" s="38">
        <v>9.2</v>
      </c>
      <c r="S50" s="121">
        <v>13</v>
      </c>
      <c r="T50" s="38">
        <v>18.1</v>
      </c>
      <c r="U50" s="121">
        <f t="shared" si="6"/>
        <v>28</v>
      </c>
      <c r="V50" s="38">
        <v>109.2</v>
      </c>
      <c r="W50" s="94" t="s">
        <v>108</v>
      </c>
    </row>
    <row r="51" spans="1:23" ht="12" customHeight="1">
      <c r="A51" s="87" t="s">
        <v>51</v>
      </c>
      <c r="B51" s="118">
        <f t="shared" si="0"/>
        <v>19</v>
      </c>
      <c r="C51" s="39">
        <v>297.6</v>
      </c>
      <c r="D51" s="122">
        <f t="shared" si="1"/>
        <v>36</v>
      </c>
      <c r="E51" s="39">
        <v>37</v>
      </c>
      <c r="F51" s="122">
        <f t="shared" si="2"/>
        <v>33</v>
      </c>
      <c r="G51" s="39">
        <v>32.4</v>
      </c>
      <c r="H51" s="122">
        <f t="shared" si="3"/>
        <v>10</v>
      </c>
      <c r="I51" s="39">
        <v>33.8</v>
      </c>
      <c r="J51" s="122">
        <f t="shared" si="4"/>
        <v>14</v>
      </c>
      <c r="K51" s="39">
        <v>24.7</v>
      </c>
      <c r="L51" s="103"/>
      <c r="M51" s="122">
        <v>17</v>
      </c>
      <c r="N51" s="39">
        <v>59.6</v>
      </c>
      <c r="O51" s="122">
        <v>29</v>
      </c>
      <c r="P51" s="39">
        <v>17.7</v>
      </c>
      <c r="Q51" s="122">
        <f t="shared" si="5"/>
        <v>28</v>
      </c>
      <c r="R51" s="39">
        <v>8.6</v>
      </c>
      <c r="S51" s="122">
        <f t="shared" si="8"/>
        <v>20</v>
      </c>
      <c r="T51" s="39">
        <v>16.3</v>
      </c>
      <c r="U51" s="122">
        <f t="shared" si="6"/>
        <v>22</v>
      </c>
      <c r="V51" s="39">
        <v>111.2</v>
      </c>
      <c r="W51" s="95" t="s">
        <v>96</v>
      </c>
    </row>
    <row r="52" spans="1:23" ht="12" customHeight="1">
      <c r="A52" s="93" t="s">
        <v>52</v>
      </c>
      <c r="B52" s="117">
        <f t="shared" si="0"/>
        <v>20</v>
      </c>
      <c r="C52" s="38">
        <v>296</v>
      </c>
      <c r="D52" s="121">
        <f t="shared" si="1"/>
        <v>30</v>
      </c>
      <c r="E52" s="38">
        <v>39.7</v>
      </c>
      <c r="F52" s="121">
        <f t="shared" si="2"/>
        <v>32</v>
      </c>
      <c r="G52" s="38">
        <v>32.5</v>
      </c>
      <c r="H52" s="121">
        <f t="shared" si="3"/>
        <v>18</v>
      </c>
      <c r="I52" s="38">
        <v>30.9</v>
      </c>
      <c r="J52" s="121">
        <f t="shared" si="4"/>
        <v>27</v>
      </c>
      <c r="K52" s="38">
        <v>22.1</v>
      </c>
      <c r="L52" s="105"/>
      <c r="M52" s="121">
        <v>20</v>
      </c>
      <c r="N52" s="38">
        <v>58.9</v>
      </c>
      <c r="O52" s="121">
        <v>45</v>
      </c>
      <c r="P52" s="38">
        <v>14.5</v>
      </c>
      <c r="Q52" s="121">
        <v>11</v>
      </c>
      <c r="R52" s="38">
        <v>9.7</v>
      </c>
      <c r="S52" s="121">
        <v>15</v>
      </c>
      <c r="T52" s="38">
        <v>18</v>
      </c>
      <c r="U52" s="121">
        <f t="shared" si="6"/>
        <v>13</v>
      </c>
      <c r="V52" s="38">
        <v>122.7</v>
      </c>
      <c r="W52" s="94" t="s">
        <v>75</v>
      </c>
    </row>
    <row r="53" spans="1:23" s="92" customFormat="1" ht="24" customHeight="1">
      <c r="A53" s="90" t="s">
        <v>53</v>
      </c>
      <c r="B53" s="116">
        <f t="shared" si="0"/>
        <v>16</v>
      </c>
      <c r="C53" s="37">
        <v>308.7</v>
      </c>
      <c r="D53" s="120">
        <f t="shared" si="1"/>
        <v>40</v>
      </c>
      <c r="E53" s="37">
        <v>36.1</v>
      </c>
      <c r="F53" s="120">
        <f t="shared" si="2"/>
        <v>22</v>
      </c>
      <c r="G53" s="37">
        <v>34.5</v>
      </c>
      <c r="H53" s="120">
        <f t="shared" si="3"/>
        <v>15</v>
      </c>
      <c r="I53" s="37">
        <v>32.7</v>
      </c>
      <c r="J53" s="120">
        <f t="shared" si="4"/>
        <v>31</v>
      </c>
      <c r="K53" s="37">
        <v>21.4</v>
      </c>
      <c r="L53" s="104"/>
      <c r="M53" s="120">
        <v>15</v>
      </c>
      <c r="N53" s="37">
        <v>59.7</v>
      </c>
      <c r="O53" s="120">
        <f t="shared" si="7"/>
        <v>43</v>
      </c>
      <c r="P53" s="37">
        <v>15.3</v>
      </c>
      <c r="Q53" s="120">
        <f t="shared" si="5"/>
        <v>21</v>
      </c>
      <c r="R53" s="37">
        <v>9.1</v>
      </c>
      <c r="S53" s="120">
        <f t="shared" si="8"/>
        <v>6</v>
      </c>
      <c r="T53" s="37">
        <v>19.8</v>
      </c>
      <c r="U53" s="120">
        <f t="shared" si="6"/>
        <v>6</v>
      </c>
      <c r="V53" s="37">
        <v>141.2</v>
      </c>
      <c r="W53" s="91" t="s">
        <v>109</v>
      </c>
    </row>
    <row r="54" spans="1:23" ht="12" customHeight="1">
      <c r="A54" s="96" t="s">
        <v>54</v>
      </c>
      <c r="B54" s="119">
        <f t="shared" si="0"/>
        <v>47</v>
      </c>
      <c r="C54" s="97">
        <v>192.2</v>
      </c>
      <c r="D54" s="123">
        <f t="shared" si="1"/>
        <v>47</v>
      </c>
      <c r="E54" s="97">
        <v>16.9</v>
      </c>
      <c r="F54" s="123">
        <f t="shared" si="2"/>
        <v>47</v>
      </c>
      <c r="G54" s="97">
        <v>27.4</v>
      </c>
      <c r="H54" s="123">
        <f t="shared" si="3"/>
        <v>47</v>
      </c>
      <c r="I54" s="97">
        <v>12.7</v>
      </c>
      <c r="J54" s="123">
        <f t="shared" si="4"/>
        <v>47</v>
      </c>
      <c r="K54" s="97">
        <v>10.3</v>
      </c>
      <c r="L54" s="105"/>
      <c r="M54" s="123">
        <f t="shared" si="9"/>
        <v>47</v>
      </c>
      <c r="N54" s="97">
        <v>43.4</v>
      </c>
      <c r="O54" s="123">
        <f t="shared" si="7"/>
        <v>44</v>
      </c>
      <c r="P54" s="97">
        <v>14.5</v>
      </c>
      <c r="Q54" s="123">
        <f t="shared" si="5"/>
        <v>14</v>
      </c>
      <c r="R54" s="97">
        <v>9.5</v>
      </c>
      <c r="S54" s="123">
        <f t="shared" si="8"/>
        <v>47</v>
      </c>
      <c r="T54" s="97">
        <v>10</v>
      </c>
      <c r="U54" s="123">
        <f t="shared" si="6"/>
        <v>47</v>
      </c>
      <c r="V54" s="97">
        <v>61.7</v>
      </c>
      <c r="W54" s="98" t="s">
        <v>110</v>
      </c>
    </row>
    <row r="55" spans="1:16" ht="13.5">
      <c r="A55" s="99" t="s">
        <v>124</v>
      </c>
      <c r="B55" s="100" t="s">
        <v>179</v>
      </c>
      <c r="C55" s="100"/>
      <c r="E55" s="100"/>
      <c r="G55" s="100"/>
      <c r="K55" s="100"/>
      <c r="L55" s="106"/>
      <c r="M55" s="106"/>
      <c r="N55" s="100"/>
      <c r="P55" s="100"/>
    </row>
    <row r="56" spans="2:16" ht="13.5">
      <c r="B56" s="102" t="s">
        <v>178</v>
      </c>
      <c r="C56" s="100"/>
      <c r="E56" s="100"/>
      <c r="G56" s="100"/>
      <c r="K56" s="100"/>
      <c r="L56" s="106"/>
      <c r="N56" s="100"/>
      <c r="P56" s="100"/>
    </row>
    <row r="58" ht="13.5">
      <c r="A58"/>
    </row>
    <row r="59" ht="13.5">
      <c r="A59"/>
    </row>
    <row r="60" ht="13.5">
      <c r="A60"/>
    </row>
    <row r="61" ht="13.5">
      <c r="A61"/>
    </row>
  </sheetData>
  <sheetProtection/>
  <mergeCells count="20">
    <mergeCell ref="J5:K5"/>
    <mergeCell ref="A4:A6"/>
    <mergeCell ref="B4:C5"/>
    <mergeCell ref="Q4:R4"/>
    <mergeCell ref="M4:N4"/>
    <mergeCell ref="O4:P4"/>
    <mergeCell ref="M5:N5"/>
    <mergeCell ref="D5:E5"/>
    <mergeCell ref="F5:G5"/>
    <mergeCell ref="D4:E4"/>
    <mergeCell ref="S5:T5"/>
    <mergeCell ref="F4:G4"/>
    <mergeCell ref="W4:W6"/>
    <mergeCell ref="S4:T4"/>
    <mergeCell ref="Q5:R5"/>
    <mergeCell ref="H4:I4"/>
    <mergeCell ref="O5:P5"/>
    <mergeCell ref="U4:V5"/>
    <mergeCell ref="H5:I5"/>
    <mergeCell ref="J4:K4"/>
  </mergeCells>
  <printOptions horizontalCentered="1" verticalCentered="1"/>
  <pageMargins left="0.5905511811023623" right="0.3937007874015748" top="0" bottom="0" header="0.5118110236220472" footer="0.5118110236220472"/>
  <pageSetup blackAndWhite="1" fitToWidth="2" horizontalDpi="300" verticalDpi="300" orientation="portrait" paperSize="9" scale="91" r:id="rId1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625" style="75" customWidth="1"/>
    <col min="2" max="2" width="5.625" style="100" customWidth="1"/>
    <col min="3" max="3" width="9.625" style="75" customWidth="1"/>
    <col min="4" max="4" width="5.625" style="100" customWidth="1"/>
    <col min="5" max="5" width="9.625" style="75" customWidth="1"/>
    <col min="6" max="6" width="5.625" style="100" customWidth="1"/>
    <col min="7" max="7" width="9.625" style="100" customWidth="1"/>
    <col min="8" max="8" width="5.625" style="101" customWidth="1"/>
    <col min="9" max="9" width="9.625" style="76" customWidth="1"/>
    <col min="10" max="10" width="5.625" style="100" customWidth="1"/>
    <col min="11" max="11" width="9.625" style="75" customWidth="1"/>
    <col min="12" max="12" width="5.625" style="100" customWidth="1"/>
    <col min="13" max="13" width="9.625" style="100" customWidth="1"/>
    <col min="14" max="14" width="3.625" style="41" customWidth="1"/>
    <col min="15" max="15" width="5.625" style="100" customWidth="1"/>
    <col min="16" max="16" width="9.625" style="75" customWidth="1"/>
    <col min="17" max="17" width="5.625" style="101" customWidth="1"/>
    <col min="18" max="18" width="9.625" style="76" customWidth="1"/>
    <col min="19" max="19" width="5.625" style="101" customWidth="1"/>
    <col min="20" max="20" width="9.625" style="76" customWidth="1"/>
    <col min="21" max="21" width="5.625" style="101" customWidth="1"/>
    <col min="22" max="22" width="9.625" style="76" customWidth="1"/>
    <col min="23" max="23" width="5.625" style="101" customWidth="1"/>
    <col min="24" max="24" width="9.625" style="101" customWidth="1"/>
    <col min="25" max="25" width="5.625" style="101" customWidth="1"/>
    <col min="26" max="26" width="9.625" style="76" customWidth="1"/>
    <col min="27" max="27" width="5.625" style="75" customWidth="1"/>
    <col min="28" max="16384" width="9.00390625" style="73" customWidth="1"/>
  </cols>
  <sheetData>
    <row r="1" spans="1:27" ht="18.75">
      <c r="A1" s="69" t="s">
        <v>55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0"/>
      <c r="Y1" s="70"/>
      <c r="Z1" s="73"/>
      <c r="AA1" s="107"/>
    </row>
    <row r="2" spans="1:27" ht="18.75">
      <c r="A2" s="69" t="s">
        <v>125</v>
      </c>
      <c r="B2" s="125"/>
      <c r="D2" s="71" t="s">
        <v>198</v>
      </c>
      <c r="E2" s="72"/>
      <c r="F2" s="72"/>
      <c r="G2" s="72"/>
      <c r="H2" s="72"/>
      <c r="I2" s="72"/>
      <c r="J2" s="72"/>
      <c r="K2" s="72"/>
      <c r="L2" s="72"/>
      <c r="M2" s="73"/>
      <c r="N2" s="72"/>
      <c r="O2" s="71" t="s">
        <v>197</v>
      </c>
      <c r="P2" s="72"/>
      <c r="Q2" s="72"/>
      <c r="R2" s="72"/>
      <c r="S2" s="72"/>
      <c r="T2" s="72"/>
      <c r="U2" s="72"/>
      <c r="V2" s="72"/>
      <c r="W2" s="72"/>
      <c r="Y2" s="77"/>
      <c r="Z2" s="73"/>
      <c r="AA2" s="107"/>
    </row>
    <row r="3" spans="1:27" ht="14.25" thickBot="1">
      <c r="A3" s="78"/>
      <c r="B3" s="108"/>
      <c r="C3" s="78"/>
      <c r="D3" s="108"/>
      <c r="E3" s="78"/>
      <c r="F3" s="108"/>
      <c r="G3" s="108"/>
      <c r="H3" s="79"/>
      <c r="I3" s="79"/>
      <c r="J3" s="108"/>
      <c r="K3" s="78"/>
      <c r="L3" s="106"/>
      <c r="M3" s="108"/>
      <c r="O3" s="108"/>
      <c r="P3" s="78"/>
      <c r="Q3" s="79"/>
      <c r="R3" s="79"/>
      <c r="S3" s="79"/>
      <c r="T3" s="79"/>
      <c r="U3" s="79"/>
      <c r="V3" s="79"/>
      <c r="W3" s="79"/>
      <c r="X3" s="79"/>
      <c r="Y3" s="80"/>
      <c r="Z3" s="73"/>
      <c r="AA3" s="23" t="str">
        <f>'8-1'!M3</f>
        <v>平成21年</v>
      </c>
    </row>
    <row r="4" spans="1:27" ht="10.5" customHeight="1">
      <c r="A4" s="223" t="s">
        <v>1</v>
      </c>
      <c r="B4" s="219" t="s">
        <v>126</v>
      </c>
      <c r="C4" s="220"/>
      <c r="D4" s="219" t="s">
        <v>167</v>
      </c>
      <c r="E4" s="240"/>
      <c r="F4" s="241" t="s">
        <v>127</v>
      </c>
      <c r="G4" s="240"/>
      <c r="H4" s="241" t="s">
        <v>128</v>
      </c>
      <c r="I4" s="240"/>
      <c r="J4" s="241" t="s">
        <v>129</v>
      </c>
      <c r="K4" s="240"/>
      <c r="L4" s="219" t="s">
        <v>130</v>
      </c>
      <c r="M4" s="239"/>
      <c r="N4" s="43"/>
      <c r="O4" s="239" t="s">
        <v>146</v>
      </c>
      <c r="P4" s="240"/>
      <c r="Q4" s="241" t="s">
        <v>131</v>
      </c>
      <c r="R4" s="240"/>
      <c r="S4" s="241" t="s">
        <v>132</v>
      </c>
      <c r="T4" s="240"/>
      <c r="U4" s="219" t="s">
        <v>133</v>
      </c>
      <c r="V4" s="239"/>
      <c r="W4" s="236"/>
      <c r="X4" s="237"/>
      <c r="Y4" s="241" t="s">
        <v>135</v>
      </c>
      <c r="Z4" s="240"/>
      <c r="AA4" s="216" t="s">
        <v>1</v>
      </c>
    </row>
    <row r="5" spans="1:27" ht="33" customHeight="1">
      <c r="A5" s="224"/>
      <c r="B5" s="221"/>
      <c r="C5" s="226"/>
      <c r="D5" s="229"/>
      <c r="E5" s="230"/>
      <c r="F5" s="229"/>
      <c r="G5" s="230"/>
      <c r="H5" s="229"/>
      <c r="I5" s="230"/>
      <c r="J5" s="229"/>
      <c r="K5" s="230"/>
      <c r="L5" s="229"/>
      <c r="M5" s="238"/>
      <c r="N5" s="43"/>
      <c r="O5" s="238"/>
      <c r="P5" s="230"/>
      <c r="Q5" s="229"/>
      <c r="R5" s="230"/>
      <c r="S5" s="229"/>
      <c r="T5" s="230"/>
      <c r="U5" s="229"/>
      <c r="V5" s="230"/>
      <c r="W5" s="221" t="s">
        <v>134</v>
      </c>
      <c r="X5" s="230"/>
      <c r="Y5" s="229"/>
      <c r="Z5" s="230"/>
      <c r="AA5" s="217"/>
    </row>
    <row r="6" spans="1:27" ht="27.75" customHeight="1">
      <c r="A6" s="225"/>
      <c r="B6" s="84" t="s">
        <v>2</v>
      </c>
      <c r="C6" s="85" t="s">
        <v>116</v>
      </c>
      <c r="D6" s="84" t="s">
        <v>2</v>
      </c>
      <c r="E6" s="85" t="s">
        <v>116</v>
      </c>
      <c r="F6" s="84" t="s">
        <v>2</v>
      </c>
      <c r="G6" s="85" t="s">
        <v>116</v>
      </c>
      <c r="H6" s="84" t="s">
        <v>2</v>
      </c>
      <c r="I6" s="85" t="s">
        <v>116</v>
      </c>
      <c r="J6" s="84" t="s">
        <v>2</v>
      </c>
      <c r="K6" s="85" t="s">
        <v>116</v>
      </c>
      <c r="L6" s="84" t="s">
        <v>2</v>
      </c>
      <c r="M6" s="82" t="s">
        <v>116</v>
      </c>
      <c r="N6" s="43"/>
      <c r="O6" s="83" t="s">
        <v>2</v>
      </c>
      <c r="P6" s="85" t="s">
        <v>116</v>
      </c>
      <c r="Q6" s="84" t="s">
        <v>2</v>
      </c>
      <c r="R6" s="85" t="s">
        <v>116</v>
      </c>
      <c r="S6" s="84" t="s">
        <v>2</v>
      </c>
      <c r="T6" s="85" t="s">
        <v>116</v>
      </c>
      <c r="U6" s="84" t="s">
        <v>2</v>
      </c>
      <c r="V6" s="85" t="s">
        <v>116</v>
      </c>
      <c r="W6" s="84" t="s">
        <v>2</v>
      </c>
      <c r="X6" s="85" t="s">
        <v>116</v>
      </c>
      <c r="Y6" s="84" t="s">
        <v>2</v>
      </c>
      <c r="Z6" s="85" t="s">
        <v>116</v>
      </c>
      <c r="AA6" s="218"/>
    </row>
    <row r="7" spans="1:27" ht="12" customHeight="1">
      <c r="A7" s="87" t="s">
        <v>8</v>
      </c>
      <c r="B7" s="88"/>
      <c r="C7" s="35">
        <v>143.7</v>
      </c>
      <c r="D7" s="36"/>
      <c r="E7" s="35">
        <v>4.9</v>
      </c>
      <c r="F7" s="36"/>
      <c r="G7" s="35">
        <v>1.7</v>
      </c>
      <c r="H7" s="36"/>
      <c r="I7" s="35">
        <v>11.1</v>
      </c>
      <c r="J7" s="36"/>
      <c r="K7" s="35">
        <v>89</v>
      </c>
      <c r="L7" s="36"/>
      <c r="M7" s="35">
        <v>12.2</v>
      </c>
      <c r="N7" s="103"/>
      <c r="O7" s="36"/>
      <c r="P7" s="35">
        <v>12.7</v>
      </c>
      <c r="Q7" s="36"/>
      <c r="R7" s="35">
        <v>18.1</v>
      </c>
      <c r="S7" s="36"/>
      <c r="T7" s="35">
        <v>30.7</v>
      </c>
      <c r="U7" s="36"/>
      <c r="V7" s="35">
        <v>30</v>
      </c>
      <c r="W7" s="36"/>
      <c r="X7" s="35">
        <v>5.800000000000001</v>
      </c>
      <c r="Y7" s="36"/>
      <c r="Z7" s="35">
        <v>24.4</v>
      </c>
      <c r="AA7" s="89" t="s">
        <v>71</v>
      </c>
    </row>
    <row r="8" spans="1:31" s="92" customFormat="1" ht="24" customHeight="1">
      <c r="A8" s="90" t="s">
        <v>9</v>
      </c>
      <c r="B8" s="116">
        <f>RANK(C8,$C$8:$C$54)</f>
        <v>24</v>
      </c>
      <c r="C8" s="37">
        <v>159</v>
      </c>
      <c r="D8" s="120">
        <f>RANK(E8,$E$8:$E$54)</f>
        <v>40</v>
      </c>
      <c r="E8" s="37">
        <v>3.7</v>
      </c>
      <c r="F8" s="120">
        <v>32</v>
      </c>
      <c r="G8" s="37">
        <v>1.4</v>
      </c>
      <c r="H8" s="120">
        <f>RANK(I8,$I$8:$I$54)</f>
        <v>18</v>
      </c>
      <c r="I8" s="37">
        <v>12.5</v>
      </c>
      <c r="J8" s="120">
        <f>RANK(K8,$K$8:$K$54)</f>
        <v>32</v>
      </c>
      <c r="K8" s="37">
        <v>90.5</v>
      </c>
      <c r="L8" s="120">
        <f>RANK(M8,$M$8:$M$54)</f>
        <v>38</v>
      </c>
      <c r="M8" s="37">
        <v>12</v>
      </c>
      <c r="N8" s="104"/>
      <c r="O8" s="120">
        <v>32</v>
      </c>
      <c r="P8" s="37">
        <v>12</v>
      </c>
      <c r="Q8" s="120">
        <f>RANK(R8,$R$8:$R$54)</f>
        <v>7</v>
      </c>
      <c r="R8" s="37">
        <v>25.3</v>
      </c>
      <c r="S8" s="120">
        <f>RANK(T8,$T$8:$T$54)</f>
        <v>45</v>
      </c>
      <c r="T8" s="37">
        <v>19.6</v>
      </c>
      <c r="U8" s="120">
        <f>RANK(V8,$V$8:$V$54)</f>
        <v>38</v>
      </c>
      <c r="V8" s="37">
        <v>28.1</v>
      </c>
      <c r="W8" s="120">
        <f>RANK(X8,$X$8:$X$54)</f>
        <v>32</v>
      </c>
      <c r="X8" s="37">
        <v>6</v>
      </c>
      <c r="Y8" s="120">
        <f>RANK(Z8,$Z$8:$Z$54)</f>
        <v>16</v>
      </c>
      <c r="Z8" s="37">
        <v>26.2</v>
      </c>
      <c r="AA8" s="91" t="s">
        <v>72</v>
      </c>
      <c r="AE8" s="73"/>
    </row>
    <row r="9" spans="1:27" ht="12" customHeight="1">
      <c r="A9" s="93" t="s">
        <v>10</v>
      </c>
      <c r="B9" s="117">
        <f aca="true" t="shared" si="0" ref="B9:B54">RANK(C9,$C$8:$C$54)</f>
        <v>13</v>
      </c>
      <c r="C9" s="38">
        <v>179.9</v>
      </c>
      <c r="D9" s="121">
        <v>21</v>
      </c>
      <c r="E9" s="38">
        <v>5.5</v>
      </c>
      <c r="F9" s="121">
        <f>RANK(G9,$G$8:$G$54)</f>
        <v>11</v>
      </c>
      <c r="G9" s="38">
        <v>2</v>
      </c>
      <c r="H9" s="121">
        <f aca="true" t="shared" si="1" ref="H9:H54">RANK(I9,$I$8:$I$54)</f>
        <v>3</v>
      </c>
      <c r="I9" s="38">
        <v>15.3</v>
      </c>
      <c r="J9" s="121">
        <f aca="true" t="shared" si="2" ref="J9:J54">RANK(K9,$K$8:$K$54)</f>
        <v>10</v>
      </c>
      <c r="K9" s="38">
        <v>119.2</v>
      </c>
      <c r="L9" s="121">
        <f aca="true" t="shared" si="3" ref="L9:L54">RANK(M9,$M$8:$M$54)</f>
        <v>43</v>
      </c>
      <c r="M9" s="38">
        <v>9.8</v>
      </c>
      <c r="N9" s="105"/>
      <c r="O9" s="121">
        <f aca="true" t="shared" si="4" ref="O9:O54">RANK(P9,$P$8:$P$54)</f>
        <v>6</v>
      </c>
      <c r="P9" s="38">
        <v>16.1</v>
      </c>
      <c r="Q9" s="121">
        <f aca="true" t="shared" si="5" ref="Q9:Q54">RANK(R9,$R$8:$R$54)</f>
        <v>2</v>
      </c>
      <c r="R9" s="38">
        <v>28.4</v>
      </c>
      <c r="S9" s="121">
        <v>21</v>
      </c>
      <c r="T9" s="38">
        <v>37.2</v>
      </c>
      <c r="U9" s="121">
        <f aca="true" t="shared" si="6" ref="U9:U54">RANK(V9,$V$8:$V$54)</f>
        <v>28</v>
      </c>
      <c r="V9" s="38">
        <v>34.3</v>
      </c>
      <c r="W9" s="121">
        <f aca="true" t="shared" si="7" ref="W9:W54">RANK(X9,$X$8:$X$54)</f>
        <v>20</v>
      </c>
      <c r="X9" s="38">
        <v>7.300000000000001</v>
      </c>
      <c r="Y9" s="121">
        <f aca="true" t="shared" si="8" ref="Y9:Y54">RANK(Z9,$Z$8:$Z$54)</f>
        <v>2</v>
      </c>
      <c r="Z9" s="38">
        <v>34.6</v>
      </c>
      <c r="AA9" s="94" t="s">
        <v>73</v>
      </c>
    </row>
    <row r="10" spans="1:27" ht="12" customHeight="1">
      <c r="A10" s="93" t="s">
        <v>11</v>
      </c>
      <c r="B10" s="117">
        <f t="shared" si="0"/>
        <v>5</v>
      </c>
      <c r="C10" s="38">
        <v>197.5</v>
      </c>
      <c r="D10" s="121">
        <f aca="true" t="shared" si="9" ref="D10:D54">RANK(E10,$E$8:$E$54)</f>
        <v>22</v>
      </c>
      <c r="E10" s="38">
        <v>5.4</v>
      </c>
      <c r="F10" s="121">
        <v>40</v>
      </c>
      <c r="G10" s="38">
        <v>1.1</v>
      </c>
      <c r="H10" s="121">
        <f t="shared" si="1"/>
        <v>10</v>
      </c>
      <c r="I10" s="38">
        <v>13.6</v>
      </c>
      <c r="J10" s="121">
        <f t="shared" si="2"/>
        <v>16</v>
      </c>
      <c r="K10" s="38">
        <v>113.7</v>
      </c>
      <c r="L10" s="121">
        <f t="shared" si="3"/>
        <v>24</v>
      </c>
      <c r="M10" s="38">
        <v>13.5</v>
      </c>
      <c r="N10" s="105"/>
      <c r="O10" s="121">
        <f t="shared" si="4"/>
        <v>23</v>
      </c>
      <c r="P10" s="38">
        <v>12.7</v>
      </c>
      <c r="Q10" s="121">
        <v>17</v>
      </c>
      <c r="R10" s="38">
        <v>22.8</v>
      </c>
      <c r="S10" s="121">
        <f aca="true" t="shared" si="10" ref="S10:S54">RANK(T10,$T$8:$T$54)</f>
        <v>18</v>
      </c>
      <c r="T10" s="38">
        <v>37.5</v>
      </c>
      <c r="U10" s="121">
        <f t="shared" si="6"/>
        <v>8</v>
      </c>
      <c r="V10" s="38">
        <v>40.4</v>
      </c>
      <c r="W10" s="121">
        <f t="shared" si="7"/>
        <v>14</v>
      </c>
      <c r="X10" s="38">
        <v>8.1</v>
      </c>
      <c r="Y10" s="121">
        <f t="shared" si="8"/>
        <v>3</v>
      </c>
      <c r="Z10" s="38">
        <v>34.4</v>
      </c>
      <c r="AA10" s="94" t="s">
        <v>74</v>
      </c>
    </row>
    <row r="11" spans="1:27" ht="12" customHeight="1">
      <c r="A11" s="93" t="s">
        <v>12</v>
      </c>
      <c r="B11" s="117">
        <f t="shared" si="0"/>
        <v>36</v>
      </c>
      <c r="C11" s="38">
        <v>141.7</v>
      </c>
      <c r="D11" s="121">
        <v>28</v>
      </c>
      <c r="E11" s="38">
        <v>4.9</v>
      </c>
      <c r="F11" s="121">
        <v>38</v>
      </c>
      <c r="G11" s="38">
        <v>1.2</v>
      </c>
      <c r="H11" s="121">
        <v>35</v>
      </c>
      <c r="I11" s="38">
        <v>11</v>
      </c>
      <c r="J11" s="121">
        <f t="shared" si="2"/>
        <v>39</v>
      </c>
      <c r="K11" s="38">
        <v>82.2</v>
      </c>
      <c r="L11" s="121">
        <f t="shared" si="3"/>
        <v>41</v>
      </c>
      <c r="M11" s="38">
        <v>11.2</v>
      </c>
      <c r="N11" s="105"/>
      <c r="O11" s="121">
        <f t="shared" si="4"/>
        <v>44</v>
      </c>
      <c r="P11" s="38">
        <v>9.5</v>
      </c>
      <c r="Q11" s="121">
        <f t="shared" si="5"/>
        <v>36</v>
      </c>
      <c r="R11" s="38">
        <v>17.7</v>
      </c>
      <c r="S11" s="121">
        <f t="shared" si="10"/>
        <v>20</v>
      </c>
      <c r="T11" s="38">
        <v>37.2</v>
      </c>
      <c r="U11" s="121">
        <v>34</v>
      </c>
      <c r="V11" s="38">
        <v>31.3</v>
      </c>
      <c r="W11" s="121">
        <f t="shared" si="7"/>
        <v>35</v>
      </c>
      <c r="X11" s="38">
        <v>5.800000000000001</v>
      </c>
      <c r="Y11" s="121">
        <f t="shared" si="8"/>
        <v>23</v>
      </c>
      <c r="Z11" s="38">
        <v>24.8</v>
      </c>
      <c r="AA11" s="94" t="s">
        <v>75</v>
      </c>
    </row>
    <row r="12" spans="1:27" ht="12" customHeight="1">
      <c r="A12" s="93" t="s">
        <v>13</v>
      </c>
      <c r="B12" s="117">
        <f t="shared" si="0"/>
        <v>6</v>
      </c>
      <c r="C12" s="38">
        <v>196.5</v>
      </c>
      <c r="D12" s="121">
        <f t="shared" si="9"/>
        <v>15</v>
      </c>
      <c r="E12" s="38">
        <v>6</v>
      </c>
      <c r="F12" s="121">
        <v>45</v>
      </c>
      <c r="G12" s="38">
        <v>1</v>
      </c>
      <c r="H12" s="121">
        <v>13</v>
      </c>
      <c r="I12" s="38">
        <v>13.3</v>
      </c>
      <c r="J12" s="121">
        <f t="shared" si="2"/>
        <v>2</v>
      </c>
      <c r="K12" s="38">
        <v>135.4</v>
      </c>
      <c r="L12" s="121">
        <v>36</v>
      </c>
      <c r="M12" s="38">
        <v>12.1</v>
      </c>
      <c r="N12" s="105"/>
      <c r="O12" s="121">
        <f t="shared" si="4"/>
        <v>12</v>
      </c>
      <c r="P12" s="38">
        <v>14.6</v>
      </c>
      <c r="Q12" s="121">
        <f t="shared" si="5"/>
        <v>3</v>
      </c>
      <c r="R12" s="38">
        <v>27.8</v>
      </c>
      <c r="S12" s="121">
        <f t="shared" si="10"/>
        <v>24</v>
      </c>
      <c r="T12" s="38">
        <v>36.2</v>
      </c>
      <c r="U12" s="121">
        <f t="shared" si="6"/>
        <v>1</v>
      </c>
      <c r="V12" s="38">
        <v>52.9</v>
      </c>
      <c r="W12" s="121">
        <f t="shared" si="7"/>
        <v>7</v>
      </c>
      <c r="X12" s="38">
        <v>8.8</v>
      </c>
      <c r="Y12" s="121">
        <f t="shared" si="8"/>
        <v>1</v>
      </c>
      <c r="Z12" s="38">
        <v>38.1</v>
      </c>
      <c r="AA12" s="94" t="s">
        <v>76</v>
      </c>
    </row>
    <row r="13" spans="1:31" s="92" customFormat="1" ht="24" customHeight="1">
      <c r="A13" s="90" t="s">
        <v>14</v>
      </c>
      <c r="B13" s="116">
        <f t="shared" si="0"/>
        <v>10</v>
      </c>
      <c r="C13" s="37">
        <v>186.1</v>
      </c>
      <c r="D13" s="120">
        <f t="shared" si="9"/>
        <v>27</v>
      </c>
      <c r="E13" s="37">
        <v>4.9</v>
      </c>
      <c r="F13" s="120">
        <v>42</v>
      </c>
      <c r="G13" s="37">
        <v>1.1</v>
      </c>
      <c r="H13" s="120">
        <f t="shared" si="1"/>
        <v>26</v>
      </c>
      <c r="I13" s="37">
        <v>11.9</v>
      </c>
      <c r="J13" s="120">
        <f t="shared" si="2"/>
        <v>5</v>
      </c>
      <c r="K13" s="37">
        <v>127.3</v>
      </c>
      <c r="L13" s="120">
        <f t="shared" si="3"/>
        <v>9</v>
      </c>
      <c r="M13" s="37">
        <v>16.6</v>
      </c>
      <c r="N13" s="104"/>
      <c r="O13" s="120">
        <v>28</v>
      </c>
      <c r="P13" s="37">
        <v>12.4</v>
      </c>
      <c r="Q13" s="120">
        <v>8</v>
      </c>
      <c r="R13" s="37">
        <v>25.3</v>
      </c>
      <c r="S13" s="120">
        <f t="shared" si="10"/>
        <v>7</v>
      </c>
      <c r="T13" s="37">
        <v>50.4</v>
      </c>
      <c r="U13" s="120">
        <f t="shared" si="6"/>
        <v>16</v>
      </c>
      <c r="V13" s="37">
        <v>38.1</v>
      </c>
      <c r="W13" s="120">
        <v>34</v>
      </c>
      <c r="X13" s="37">
        <v>6</v>
      </c>
      <c r="Y13" s="120">
        <f t="shared" si="8"/>
        <v>12</v>
      </c>
      <c r="Z13" s="37">
        <v>27.4</v>
      </c>
      <c r="AA13" s="91" t="s">
        <v>77</v>
      </c>
      <c r="AE13" s="73"/>
    </row>
    <row r="14" spans="1:27" ht="12" customHeight="1">
      <c r="A14" s="93" t="s">
        <v>15</v>
      </c>
      <c r="B14" s="117">
        <f t="shared" si="0"/>
        <v>8</v>
      </c>
      <c r="C14" s="38">
        <v>190.1</v>
      </c>
      <c r="D14" s="121">
        <f t="shared" si="9"/>
        <v>26</v>
      </c>
      <c r="E14" s="38">
        <v>5</v>
      </c>
      <c r="F14" s="121">
        <v>34</v>
      </c>
      <c r="G14" s="38">
        <v>1.3</v>
      </c>
      <c r="H14" s="121">
        <f t="shared" si="1"/>
        <v>6</v>
      </c>
      <c r="I14" s="38">
        <v>14.6</v>
      </c>
      <c r="J14" s="121">
        <f t="shared" si="2"/>
        <v>23</v>
      </c>
      <c r="K14" s="38">
        <v>99.1</v>
      </c>
      <c r="L14" s="121">
        <f t="shared" si="3"/>
        <v>12</v>
      </c>
      <c r="M14" s="38">
        <v>15.6</v>
      </c>
      <c r="N14" s="105"/>
      <c r="O14" s="121">
        <v>30</v>
      </c>
      <c r="P14" s="38">
        <v>12.3</v>
      </c>
      <c r="Q14" s="121">
        <v>27</v>
      </c>
      <c r="R14" s="38">
        <v>19.4</v>
      </c>
      <c r="S14" s="121">
        <f t="shared" si="10"/>
        <v>14</v>
      </c>
      <c r="T14" s="38">
        <v>39.6</v>
      </c>
      <c r="U14" s="121">
        <f t="shared" si="6"/>
        <v>19</v>
      </c>
      <c r="V14" s="38">
        <v>37.3</v>
      </c>
      <c r="W14" s="121">
        <f t="shared" si="7"/>
        <v>16</v>
      </c>
      <c r="X14" s="38">
        <v>7.7</v>
      </c>
      <c r="Y14" s="121">
        <f t="shared" si="8"/>
        <v>8</v>
      </c>
      <c r="Z14" s="38">
        <v>29.1</v>
      </c>
      <c r="AA14" s="94" t="s">
        <v>78</v>
      </c>
    </row>
    <row r="15" spans="1:27" ht="12" customHeight="1">
      <c r="A15" s="93" t="s">
        <v>16</v>
      </c>
      <c r="B15" s="117">
        <f t="shared" si="0"/>
        <v>31</v>
      </c>
      <c r="C15" s="38">
        <v>150.5</v>
      </c>
      <c r="D15" s="121">
        <v>35</v>
      </c>
      <c r="E15" s="38">
        <v>4.2</v>
      </c>
      <c r="F15" s="121">
        <f>RANK(G15,$G$8:$G$54)</f>
        <v>39</v>
      </c>
      <c r="G15" s="38">
        <v>1.1</v>
      </c>
      <c r="H15" s="121">
        <f t="shared" si="1"/>
        <v>12</v>
      </c>
      <c r="I15" s="38">
        <v>13.3</v>
      </c>
      <c r="J15" s="121">
        <f t="shared" si="2"/>
        <v>27</v>
      </c>
      <c r="K15" s="38">
        <v>96.1</v>
      </c>
      <c r="L15" s="121">
        <v>34</v>
      </c>
      <c r="M15" s="38">
        <v>12.2</v>
      </c>
      <c r="N15" s="105"/>
      <c r="O15" s="121">
        <v>21</v>
      </c>
      <c r="P15" s="38">
        <v>13.1</v>
      </c>
      <c r="Q15" s="121">
        <f t="shared" si="5"/>
        <v>35</v>
      </c>
      <c r="R15" s="38">
        <v>17.8</v>
      </c>
      <c r="S15" s="121">
        <f t="shared" si="10"/>
        <v>22</v>
      </c>
      <c r="T15" s="38">
        <v>36.6</v>
      </c>
      <c r="U15" s="121">
        <f t="shared" si="6"/>
        <v>26</v>
      </c>
      <c r="V15" s="38">
        <v>35.3</v>
      </c>
      <c r="W15" s="121">
        <f t="shared" si="7"/>
        <v>3</v>
      </c>
      <c r="X15" s="38">
        <v>9.200000000000001</v>
      </c>
      <c r="Y15" s="121">
        <v>21</v>
      </c>
      <c r="Z15" s="38">
        <v>25</v>
      </c>
      <c r="AA15" s="94" t="s">
        <v>79</v>
      </c>
    </row>
    <row r="16" spans="1:27" ht="12" customHeight="1">
      <c r="A16" s="93" t="s">
        <v>17</v>
      </c>
      <c r="B16" s="117">
        <f t="shared" si="0"/>
        <v>20</v>
      </c>
      <c r="C16" s="38">
        <v>160.2</v>
      </c>
      <c r="D16" s="121">
        <v>20</v>
      </c>
      <c r="E16" s="38">
        <v>5.5</v>
      </c>
      <c r="F16" s="121">
        <v>19</v>
      </c>
      <c r="G16" s="38">
        <v>1.8</v>
      </c>
      <c r="H16" s="121">
        <f t="shared" si="1"/>
        <v>19</v>
      </c>
      <c r="I16" s="38">
        <v>12.4</v>
      </c>
      <c r="J16" s="121">
        <f t="shared" si="2"/>
        <v>28</v>
      </c>
      <c r="K16" s="38">
        <v>95.3</v>
      </c>
      <c r="L16" s="121">
        <f t="shared" si="3"/>
        <v>40</v>
      </c>
      <c r="M16" s="38">
        <v>11.3</v>
      </c>
      <c r="N16" s="105"/>
      <c r="O16" s="121">
        <f t="shared" si="4"/>
        <v>20</v>
      </c>
      <c r="P16" s="38">
        <v>13.1</v>
      </c>
      <c r="Q16" s="121">
        <f t="shared" si="5"/>
        <v>37</v>
      </c>
      <c r="R16" s="38">
        <v>17.4</v>
      </c>
      <c r="S16" s="121">
        <f t="shared" si="10"/>
        <v>23</v>
      </c>
      <c r="T16" s="38">
        <v>36.5</v>
      </c>
      <c r="U16" s="121">
        <f t="shared" si="6"/>
        <v>36</v>
      </c>
      <c r="V16" s="38">
        <v>29.4</v>
      </c>
      <c r="W16" s="121">
        <v>23</v>
      </c>
      <c r="X16" s="38">
        <v>7.300000000000001</v>
      </c>
      <c r="Y16" s="121">
        <f t="shared" si="8"/>
        <v>11</v>
      </c>
      <c r="Z16" s="38">
        <v>27.8</v>
      </c>
      <c r="AA16" s="94" t="s">
        <v>80</v>
      </c>
    </row>
    <row r="17" spans="1:27" ht="12" customHeight="1">
      <c r="A17" s="93" t="s">
        <v>18</v>
      </c>
      <c r="B17" s="117">
        <f t="shared" si="0"/>
        <v>22</v>
      </c>
      <c r="C17" s="38">
        <v>159.5</v>
      </c>
      <c r="D17" s="121">
        <f t="shared" si="9"/>
        <v>4</v>
      </c>
      <c r="E17" s="38">
        <v>7.8</v>
      </c>
      <c r="F17" s="121">
        <v>23</v>
      </c>
      <c r="G17" s="38">
        <v>1.6</v>
      </c>
      <c r="H17" s="121">
        <f t="shared" si="1"/>
        <v>14</v>
      </c>
      <c r="I17" s="38">
        <v>12.9</v>
      </c>
      <c r="J17" s="121">
        <f t="shared" si="2"/>
        <v>20</v>
      </c>
      <c r="K17" s="38">
        <v>105.4</v>
      </c>
      <c r="L17" s="121">
        <v>16</v>
      </c>
      <c r="M17" s="38">
        <v>15.3</v>
      </c>
      <c r="N17" s="105"/>
      <c r="O17" s="121">
        <f t="shared" si="4"/>
        <v>27</v>
      </c>
      <c r="P17" s="38">
        <v>12.4</v>
      </c>
      <c r="Q17" s="121">
        <f t="shared" si="5"/>
        <v>29</v>
      </c>
      <c r="R17" s="38">
        <v>18.8</v>
      </c>
      <c r="S17" s="121">
        <f t="shared" si="10"/>
        <v>31</v>
      </c>
      <c r="T17" s="38">
        <v>31.6</v>
      </c>
      <c r="U17" s="121">
        <f t="shared" si="6"/>
        <v>33</v>
      </c>
      <c r="V17" s="38">
        <v>31.3</v>
      </c>
      <c r="W17" s="121">
        <f t="shared" si="7"/>
        <v>29</v>
      </c>
      <c r="X17" s="38">
        <v>6.300000000000001</v>
      </c>
      <c r="Y17" s="121">
        <f t="shared" si="8"/>
        <v>13</v>
      </c>
      <c r="Z17" s="38">
        <v>27.3</v>
      </c>
      <c r="AA17" s="94" t="s">
        <v>81</v>
      </c>
    </row>
    <row r="18" spans="1:31" s="92" customFormat="1" ht="24" customHeight="1">
      <c r="A18" s="90" t="s">
        <v>19</v>
      </c>
      <c r="B18" s="116">
        <f t="shared" si="0"/>
        <v>42</v>
      </c>
      <c r="C18" s="37">
        <v>122.9</v>
      </c>
      <c r="D18" s="120">
        <f t="shared" si="9"/>
        <v>46</v>
      </c>
      <c r="E18" s="37">
        <v>2.9</v>
      </c>
      <c r="F18" s="120">
        <v>31</v>
      </c>
      <c r="G18" s="37">
        <v>1.4</v>
      </c>
      <c r="H18" s="120">
        <f t="shared" si="1"/>
        <v>42</v>
      </c>
      <c r="I18" s="37">
        <v>9.8</v>
      </c>
      <c r="J18" s="120">
        <f t="shared" si="2"/>
        <v>44</v>
      </c>
      <c r="K18" s="37">
        <v>71.7</v>
      </c>
      <c r="L18" s="120">
        <f t="shared" si="3"/>
        <v>45</v>
      </c>
      <c r="M18" s="37">
        <v>9.2</v>
      </c>
      <c r="N18" s="104"/>
      <c r="O18" s="120">
        <v>37</v>
      </c>
      <c r="P18" s="37">
        <v>11.4</v>
      </c>
      <c r="Q18" s="120">
        <f t="shared" si="5"/>
        <v>43</v>
      </c>
      <c r="R18" s="37">
        <v>13.9</v>
      </c>
      <c r="S18" s="120">
        <f t="shared" si="10"/>
        <v>43</v>
      </c>
      <c r="T18" s="37">
        <v>20.1</v>
      </c>
      <c r="U18" s="120">
        <f t="shared" si="6"/>
        <v>46</v>
      </c>
      <c r="V18" s="37">
        <v>21.5</v>
      </c>
      <c r="W18" s="120">
        <f t="shared" si="7"/>
        <v>44</v>
      </c>
      <c r="X18" s="37">
        <v>4.7</v>
      </c>
      <c r="Y18" s="120">
        <f t="shared" si="8"/>
        <v>25</v>
      </c>
      <c r="Z18" s="37">
        <v>24.4</v>
      </c>
      <c r="AA18" s="91" t="s">
        <v>82</v>
      </c>
      <c r="AE18" s="73"/>
    </row>
    <row r="19" spans="1:27" ht="12" customHeight="1">
      <c r="A19" s="93" t="s">
        <v>20</v>
      </c>
      <c r="B19" s="117">
        <f t="shared" si="0"/>
        <v>38</v>
      </c>
      <c r="C19" s="38">
        <v>137.7</v>
      </c>
      <c r="D19" s="121">
        <v>29</v>
      </c>
      <c r="E19" s="38">
        <v>4.9</v>
      </c>
      <c r="F19" s="121">
        <v>35</v>
      </c>
      <c r="G19" s="38">
        <v>1.3</v>
      </c>
      <c r="H19" s="121">
        <f t="shared" si="1"/>
        <v>37</v>
      </c>
      <c r="I19" s="38">
        <v>10.4</v>
      </c>
      <c r="J19" s="121">
        <f t="shared" si="2"/>
        <v>41</v>
      </c>
      <c r="K19" s="38">
        <v>75.8</v>
      </c>
      <c r="L19" s="121">
        <f t="shared" si="3"/>
        <v>46</v>
      </c>
      <c r="M19" s="38">
        <v>9</v>
      </c>
      <c r="N19" s="105"/>
      <c r="O19" s="121">
        <f t="shared" si="4"/>
        <v>40</v>
      </c>
      <c r="P19" s="38">
        <v>11</v>
      </c>
      <c r="Q19" s="121">
        <f t="shared" si="5"/>
        <v>46</v>
      </c>
      <c r="R19" s="38">
        <v>13.4</v>
      </c>
      <c r="S19" s="121">
        <f t="shared" si="10"/>
        <v>38</v>
      </c>
      <c r="T19" s="38">
        <v>27.5</v>
      </c>
      <c r="U19" s="121">
        <f t="shared" si="6"/>
        <v>42</v>
      </c>
      <c r="V19" s="38">
        <v>23.9</v>
      </c>
      <c r="W19" s="121">
        <f t="shared" si="7"/>
        <v>39</v>
      </c>
      <c r="X19" s="38">
        <v>5.5</v>
      </c>
      <c r="Y19" s="121">
        <f t="shared" si="8"/>
        <v>39</v>
      </c>
      <c r="Z19" s="38">
        <v>21.9</v>
      </c>
      <c r="AA19" s="94" t="s">
        <v>83</v>
      </c>
    </row>
    <row r="20" spans="1:27" ht="12" customHeight="1">
      <c r="A20" s="93" t="s">
        <v>21</v>
      </c>
      <c r="B20" s="117">
        <f t="shared" si="0"/>
        <v>43</v>
      </c>
      <c r="C20" s="38">
        <v>122.2</v>
      </c>
      <c r="D20" s="121">
        <f t="shared" si="9"/>
        <v>34</v>
      </c>
      <c r="E20" s="38">
        <v>4.2</v>
      </c>
      <c r="F20" s="121">
        <v>12</v>
      </c>
      <c r="G20" s="38">
        <v>2</v>
      </c>
      <c r="H20" s="121">
        <f t="shared" si="1"/>
        <v>40</v>
      </c>
      <c r="I20" s="38">
        <v>9.9</v>
      </c>
      <c r="J20" s="121">
        <f t="shared" si="2"/>
        <v>43</v>
      </c>
      <c r="K20" s="38">
        <v>72.2</v>
      </c>
      <c r="L20" s="121">
        <f t="shared" si="3"/>
        <v>42</v>
      </c>
      <c r="M20" s="38">
        <v>10.4</v>
      </c>
      <c r="N20" s="105"/>
      <c r="O20" s="121">
        <f t="shared" si="4"/>
        <v>19</v>
      </c>
      <c r="P20" s="38">
        <v>13.2</v>
      </c>
      <c r="Q20" s="121">
        <f t="shared" si="5"/>
        <v>44</v>
      </c>
      <c r="R20" s="38">
        <v>13.7</v>
      </c>
      <c r="S20" s="121">
        <f t="shared" si="10"/>
        <v>42</v>
      </c>
      <c r="T20" s="38">
        <v>24.1</v>
      </c>
      <c r="U20" s="121">
        <f t="shared" si="6"/>
        <v>47</v>
      </c>
      <c r="V20" s="38">
        <v>19.4</v>
      </c>
      <c r="W20" s="121">
        <f t="shared" si="7"/>
        <v>47</v>
      </c>
      <c r="X20" s="38">
        <v>2.7</v>
      </c>
      <c r="Y20" s="121">
        <f t="shared" si="8"/>
        <v>35</v>
      </c>
      <c r="Z20" s="38">
        <v>22.7</v>
      </c>
      <c r="AA20" s="94" t="s">
        <v>84</v>
      </c>
    </row>
    <row r="21" spans="1:27" ht="12" customHeight="1">
      <c r="A21" s="93" t="s">
        <v>22</v>
      </c>
      <c r="B21" s="117">
        <f t="shared" si="0"/>
        <v>46</v>
      </c>
      <c r="C21" s="38">
        <v>109.2</v>
      </c>
      <c r="D21" s="121">
        <f t="shared" si="9"/>
        <v>47</v>
      </c>
      <c r="E21" s="38">
        <v>2.7</v>
      </c>
      <c r="F21" s="121">
        <v>24</v>
      </c>
      <c r="G21" s="38">
        <v>1.6</v>
      </c>
      <c r="H21" s="121">
        <f t="shared" si="1"/>
        <v>47</v>
      </c>
      <c r="I21" s="38">
        <v>8</v>
      </c>
      <c r="J21" s="121">
        <f t="shared" si="2"/>
        <v>47</v>
      </c>
      <c r="K21" s="38">
        <v>64.8</v>
      </c>
      <c r="L21" s="121">
        <f t="shared" si="3"/>
        <v>44</v>
      </c>
      <c r="M21" s="38">
        <v>9.6</v>
      </c>
      <c r="N21" s="105"/>
      <c r="O21" s="121">
        <f t="shared" si="4"/>
        <v>18</v>
      </c>
      <c r="P21" s="38">
        <v>13.3</v>
      </c>
      <c r="Q21" s="121">
        <f t="shared" si="5"/>
        <v>47</v>
      </c>
      <c r="R21" s="38">
        <v>10.9</v>
      </c>
      <c r="S21" s="121">
        <f t="shared" si="10"/>
        <v>41</v>
      </c>
      <c r="T21" s="38">
        <v>24.9</v>
      </c>
      <c r="U21" s="121">
        <f t="shared" si="6"/>
        <v>41</v>
      </c>
      <c r="V21" s="38">
        <v>24.9</v>
      </c>
      <c r="W21" s="121">
        <f t="shared" si="7"/>
        <v>46</v>
      </c>
      <c r="X21" s="38">
        <v>3.3000000000000003</v>
      </c>
      <c r="Y21" s="121">
        <f t="shared" si="8"/>
        <v>41</v>
      </c>
      <c r="Z21" s="38">
        <v>21.6</v>
      </c>
      <c r="AA21" s="94" t="s">
        <v>85</v>
      </c>
    </row>
    <row r="22" spans="1:27" ht="12" customHeight="1">
      <c r="A22" s="93" t="s">
        <v>23</v>
      </c>
      <c r="B22" s="117">
        <f t="shared" si="0"/>
        <v>19</v>
      </c>
      <c r="C22" s="38">
        <v>161.1</v>
      </c>
      <c r="D22" s="121">
        <f t="shared" si="9"/>
        <v>6</v>
      </c>
      <c r="E22" s="38">
        <v>7.7</v>
      </c>
      <c r="F22" s="121">
        <v>36</v>
      </c>
      <c r="G22" s="38">
        <v>1.3</v>
      </c>
      <c r="H22" s="121">
        <f t="shared" si="1"/>
        <v>11</v>
      </c>
      <c r="I22" s="38">
        <v>13.4</v>
      </c>
      <c r="J22" s="121">
        <f t="shared" si="2"/>
        <v>24</v>
      </c>
      <c r="K22" s="38">
        <v>98.6</v>
      </c>
      <c r="L22" s="121">
        <f t="shared" si="3"/>
        <v>25</v>
      </c>
      <c r="M22" s="38">
        <v>13.4</v>
      </c>
      <c r="N22" s="105"/>
      <c r="O22" s="121">
        <v>45</v>
      </c>
      <c r="P22" s="38">
        <v>9.5</v>
      </c>
      <c r="Q22" s="121">
        <f t="shared" si="5"/>
        <v>26</v>
      </c>
      <c r="R22" s="38">
        <v>19.4</v>
      </c>
      <c r="S22" s="121">
        <f t="shared" si="10"/>
        <v>11</v>
      </c>
      <c r="T22" s="38">
        <v>42.2</v>
      </c>
      <c r="U22" s="121">
        <f t="shared" si="6"/>
        <v>13</v>
      </c>
      <c r="V22" s="38">
        <v>39.2</v>
      </c>
      <c r="W22" s="121">
        <f t="shared" si="7"/>
        <v>25</v>
      </c>
      <c r="X22" s="38">
        <v>7</v>
      </c>
      <c r="Y22" s="121">
        <f t="shared" si="8"/>
        <v>6</v>
      </c>
      <c r="Z22" s="38">
        <v>30</v>
      </c>
      <c r="AA22" s="94" t="s">
        <v>86</v>
      </c>
    </row>
    <row r="23" spans="1:31" s="92" customFormat="1" ht="24" customHeight="1">
      <c r="A23" s="90" t="s">
        <v>24</v>
      </c>
      <c r="B23" s="116">
        <f t="shared" si="0"/>
        <v>35</v>
      </c>
      <c r="C23" s="37">
        <v>144.7</v>
      </c>
      <c r="D23" s="120">
        <f t="shared" si="9"/>
        <v>11</v>
      </c>
      <c r="E23" s="37">
        <v>6.3</v>
      </c>
      <c r="F23" s="120">
        <v>26</v>
      </c>
      <c r="G23" s="37">
        <v>1.6</v>
      </c>
      <c r="H23" s="120">
        <f t="shared" si="1"/>
        <v>8</v>
      </c>
      <c r="I23" s="37">
        <v>14.2</v>
      </c>
      <c r="J23" s="120">
        <f t="shared" si="2"/>
        <v>15</v>
      </c>
      <c r="K23" s="37">
        <v>115.2</v>
      </c>
      <c r="L23" s="120">
        <f t="shared" si="3"/>
        <v>26</v>
      </c>
      <c r="M23" s="37">
        <v>13.1</v>
      </c>
      <c r="N23" s="104"/>
      <c r="O23" s="120">
        <f t="shared" si="4"/>
        <v>31</v>
      </c>
      <c r="P23" s="37">
        <v>12</v>
      </c>
      <c r="Q23" s="120">
        <f t="shared" si="5"/>
        <v>18</v>
      </c>
      <c r="R23" s="37">
        <v>22.7</v>
      </c>
      <c r="S23" s="120">
        <f t="shared" si="10"/>
        <v>15</v>
      </c>
      <c r="T23" s="37">
        <v>38.8</v>
      </c>
      <c r="U23" s="120">
        <f t="shared" si="6"/>
        <v>3</v>
      </c>
      <c r="V23" s="37">
        <v>44.6</v>
      </c>
      <c r="W23" s="120">
        <v>17</v>
      </c>
      <c r="X23" s="37">
        <v>7.7</v>
      </c>
      <c r="Y23" s="120">
        <f t="shared" si="8"/>
        <v>14</v>
      </c>
      <c r="Z23" s="37">
        <v>27.1</v>
      </c>
      <c r="AA23" s="91" t="s">
        <v>87</v>
      </c>
      <c r="AE23" s="73"/>
    </row>
    <row r="24" spans="1:27" ht="12" customHeight="1">
      <c r="A24" s="93" t="s">
        <v>25</v>
      </c>
      <c r="B24" s="117">
        <f t="shared" si="0"/>
        <v>30</v>
      </c>
      <c r="C24" s="38">
        <v>151.6</v>
      </c>
      <c r="D24" s="121">
        <f t="shared" si="9"/>
        <v>33</v>
      </c>
      <c r="E24" s="38">
        <v>4.4</v>
      </c>
      <c r="F24" s="121">
        <f>RANK(G24,$G$8:$G$54)</f>
        <v>22</v>
      </c>
      <c r="G24" s="38">
        <v>1.6</v>
      </c>
      <c r="H24" s="121">
        <f t="shared" si="1"/>
        <v>22</v>
      </c>
      <c r="I24" s="38">
        <v>12.2</v>
      </c>
      <c r="J24" s="121">
        <f t="shared" si="2"/>
        <v>26</v>
      </c>
      <c r="K24" s="38">
        <v>97.9</v>
      </c>
      <c r="L24" s="121">
        <f t="shared" si="3"/>
        <v>29</v>
      </c>
      <c r="M24" s="38">
        <v>12.8</v>
      </c>
      <c r="N24" s="105"/>
      <c r="O24" s="121">
        <f t="shared" si="4"/>
        <v>34</v>
      </c>
      <c r="P24" s="38">
        <v>11.9</v>
      </c>
      <c r="Q24" s="121">
        <f t="shared" si="5"/>
        <v>31</v>
      </c>
      <c r="R24" s="38">
        <v>18.4</v>
      </c>
      <c r="S24" s="121">
        <f t="shared" si="10"/>
        <v>17</v>
      </c>
      <c r="T24" s="38">
        <v>37.7</v>
      </c>
      <c r="U24" s="121">
        <f t="shared" si="6"/>
        <v>25</v>
      </c>
      <c r="V24" s="38">
        <v>36</v>
      </c>
      <c r="W24" s="121">
        <f t="shared" si="7"/>
        <v>28</v>
      </c>
      <c r="X24" s="38">
        <v>6.4</v>
      </c>
      <c r="Y24" s="121">
        <f t="shared" si="8"/>
        <v>38</v>
      </c>
      <c r="Z24" s="38">
        <v>22</v>
      </c>
      <c r="AA24" s="94" t="s">
        <v>88</v>
      </c>
    </row>
    <row r="25" spans="1:27" ht="12" customHeight="1">
      <c r="A25" s="93" t="s">
        <v>26</v>
      </c>
      <c r="B25" s="117">
        <f t="shared" si="0"/>
        <v>15</v>
      </c>
      <c r="C25" s="38">
        <v>174.4</v>
      </c>
      <c r="D25" s="121">
        <f t="shared" si="9"/>
        <v>24</v>
      </c>
      <c r="E25" s="38">
        <v>5.1</v>
      </c>
      <c r="F25" s="121">
        <v>29</v>
      </c>
      <c r="G25" s="38">
        <v>1.5</v>
      </c>
      <c r="H25" s="121">
        <f t="shared" si="1"/>
        <v>16</v>
      </c>
      <c r="I25" s="38">
        <v>12.8</v>
      </c>
      <c r="J25" s="121">
        <f t="shared" si="2"/>
        <v>6</v>
      </c>
      <c r="K25" s="38">
        <v>123.4</v>
      </c>
      <c r="L25" s="121">
        <f t="shared" si="3"/>
        <v>28</v>
      </c>
      <c r="M25" s="38">
        <v>12.9</v>
      </c>
      <c r="N25" s="105"/>
      <c r="O25" s="121">
        <f t="shared" si="4"/>
        <v>46</v>
      </c>
      <c r="P25" s="38">
        <v>9</v>
      </c>
      <c r="Q25" s="121">
        <f t="shared" si="5"/>
        <v>15</v>
      </c>
      <c r="R25" s="38">
        <v>22.8</v>
      </c>
      <c r="S25" s="121">
        <f t="shared" si="10"/>
        <v>32</v>
      </c>
      <c r="T25" s="38">
        <v>31.5</v>
      </c>
      <c r="U25" s="121">
        <v>10</v>
      </c>
      <c r="V25" s="38">
        <v>40.4</v>
      </c>
      <c r="W25" s="121">
        <v>8</v>
      </c>
      <c r="X25" s="38">
        <v>8.8</v>
      </c>
      <c r="Y25" s="121">
        <f t="shared" si="8"/>
        <v>28</v>
      </c>
      <c r="Z25" s="38">
        <v>23.9</v>
      </c>
      <c r="AA25" s="94" t="s">
        <v>78</v>
      </c>
    </row>
    <row r="26" spans="1:27" ht="12" customHeight="1">
      <c r="A26" s="93" t="s">
        <v>27</v>
      </c>
      <c r="B26" s="117">
        <f t="shared" si="0"/>
        <v>26</v>
      </c>
      <c r="C26" s="38">
        <v>157.9</v>
      </c>
      <c r="D26" s="121">
        <f t="shared" si="9"/>
        <v>12</v>
      </c>
      <c r="E26" s="38">
        <v>6.2</v>
      </c>
      <c r="F26" s="121">
        <v>20</v>
      </c>
      <c r="G26" s="38">
        <v>1.8</v>
      </c>
      <c r="H26" s="121">
        <f t="shared" si="1"/>
        <v>7</v>
      </c>
      <c r="I26" s="38">
        <v>14.4</v>
      </c>
      <c r="J26" s="121">
        <f t="shared" si="2"/>
        <v>35</v>
      </c>
      <c r="K26" s="38">
        <v>87.1</v>
      </c>
      <c r="L26" s="121">
        <f t="shared" si="3"/>
        <v>17</v>
      </c>
      <c r="M26" s="38">
        <v>15.1</v>
      </c>
      <c r="N26" s="105"/>
      <c r="O26" s="121">
        <f t="shared" si="4"/>
        <v>17</v>
      </c>
      <c r="P26" s="38">
        <v>13.4</v>
      </c>
      <c r="Q26" s="121">
        <f t="shared" si="5"/>
        <v>23</v>
      </c>
      <c r="R26" s="38">
        <v>19.9</v>
      </c>
      <c r="S26" s="121">
        <f t="shared" si="10"/>
        <v>5</v>
      </c>
      <c r="T26" s="38">
        <v>52.4</v>
      </c>
      <c r="U26" s="121">
        <f t="shared" si="6"/>
        <v>27</v>
      </c>
      <c r="V26" s="38">
        <v>34.8</v>
      </c>
      <c r="W26" s="121">
        <f t="shared" si="7"/>
        <v>31</v>
      </c>
      <c r="X26" s="38">
        <v>6.1000000000000005</v>
      </c>
      <c r="Y26" s="121">
        <f t="shared" si="8"/>
        <v>17</v>
      </c>
      <c r="Z26" s="38">
        <v>26</v>
      </c>
      <c r="AA26" s="94" t="s">
        <v>77</v>
      </c>
    </row>
    <row r="27" spans="1:27" ht="12" customHeight="1">
      <c r="A27" s="93" t="s">
        <v>28</v>
      </c>
      <c r="B27" s="117">
        <f t="shared" si="0"/>
        <v>18</v>
      </c>
      <c r="C27" s="38">
        <v>162.6</v>
      </c>
      <c r="D27" s="121">
        <f t="shared" si="9"/>
        <v>17</v>
      </c>
      <c r="E27" s="38">
        <v>5.9</v>
      </c>
      <c r="F27" s="121">
        <v>27</v>
      </c>
      <c r="G27" s="38">
        <v>1.6</v>
      </c>
      <c r="H27" s="121">
        <v>23</v>
      </c>
      <c r="I27" s="38">
        <v>12.2</v>
      </c>
      <c r="J27" s="121">
        <f t="shared" si="2"/>
        <v>33</v>
      </c>
      <c r="K27" s="38">
        <v>90.2</v>
      </c>
      <c r="L27" s="121">
        <f t="shared" si="3"/>
        <v>21</v>
      </c>
      <c r="M27" s="38">
        <v>13.9</v>
      </c>
      <c r="N27" s="105"/>
      <c r="O27" s="121">
        <f t="shared" si="4"/>
        <v>39</v>
      </c>
      <c r="P27" s="38">
        <v>11.2</v>
      </c>
      <c r="Q27" s="121">
        <f t="shared" si="5"/>
        <v>34</v>
      </c>
      <c r="R27" s="38">
        <v>17.9</v>
      </c>
      <c r="S27" s="121">
        <f t="shared" si="10"/>
        <v>2</v>
      </c>
      <c r="T27" s="38">
        <v>57.1</v>
      </c>
      <c r="U27" s="121">
        <f t="shared" si="6"/>
        <v>24</v>
      </c>
      <c r="V27" s="38">
        <v>36.1</v>
      </c>
      <c r="W27" s="121">
        <v>33</v>
      </c>
      <c r="X27" s="38">
        <v>6</v>
      </c>
      <c r="Y27" s="121">
        <f t="shared" si="8"/>
        <v>24</v>
      </c>
      <c r="Z27" s="38">
        <v>24.7</v>
      </c>
      <c r="AA27" s="94" t="s">
        <v>89</v>
      </c>
    </row>
    <row r="28" spans="1:31" s="92" customFormat="1" ht="24" customHeight="1">
      <c r="A28" s="90" t="s">
        <v>29</v>
      </c>
      <c r="B28" s="116">
        <f t="shared" si="0"/>
        <v>29</v>
      </c>
      <c r="C28" s="37">
        <v>154</v>
      </c>
      <c r="D28" s="120">
        <f t="shared" si="9"/>
        <v>39</v>
      </c>
      <c r="E28" s="37">
        <v>3.8</v>
      </c>
      <c r="F28" s="120">
        <v>7</v>
      </c>
      <c r="G28" s="37">
        <v>2.2</v>
      </c>
      <c r="H28" s="120">
        <f t="shared" si="1"/>
        <v>39</v>
      </c>
      <c r="I28" s="37">
        <v>10.3</v>
      </c>
      <c r="J28" s="120">
        <f t="shared" si="2"/>
        <v>36</v>
      </c>
      <c r="K28" s="37">
        <v>86.5</v>
      </c>
      <c r="L28" s="120">
        <f t="shared" si="3"/>
        <v>20</v>
      </c>
      <c r="M28" s="37">
        <v>14.2</v>
      </c>
      <c r="N28" s="104"/>
      <c r="O28" s="120">
        <f t="shared" si="4"/>
        <v>43</v>
      </c>
      <c r="P28" s="37">
        <v>9.6</v>
      </c>
      <c r="Q28" s="120">
        <f t="shared" si="5"/>
        <v>38</v>
      </c>
      <c r="R28" s="37">
        <v>17.3</v>
      </c>
      <c r="S28" s="120">
        <f t="shared" si="10"/>
        <v>13</v>
      </c>
      <c r="T28" s="37">
        <v>42</v>
      </c>
      <c r="U28" s="120">
        <v>21</v>
      </c>
      <c r="V28" s="37">
        <v>37.3</v>
      </c>
      <c r="W28" s="120">
        <v>22</v>
      </c>
      <c r="X28" s="37">
        <v>7.300000000000001</v>
      </c>
      <c r="Y28" s="120">
        <f t="shared" si="8"/>
        <v>33</v>
      </c>
      <c r="Z28" s="37">
        <v>23.1</v>
      </c>
      <c r="AA28" s="91" t="s">
        <v>90</v>
      </c>
      <c r="AE28" s="73"/>
    </row>
    <row r="29" spans="1:27" ht="12" customHeight="1">
      <c r="A29" s="93" t="s">
        <v>30</v>
      </c>
      <c r="B29" s="117">
        <f t="shared" si="0"/>
        <v>37</v>
      </c>
      <c r="C29" s="38">
        <v>138.3</v>
      </c>
      <c r="D29" s="121">
        <v>14</v>
      </c>
      <c r="E29" s="38">
        <v>6.1</v>
      </c>
      <c r="F29" s="121">
        <v>9</v>
      </c>
      <c r="G29" s="38">
        <v>2.1</v>
      </c>
      <c r="H29" s="121">
        <f t="shared" si="1"/>
        <v>9</v>
      </c>
      <c r="I29" s="38">
        <v>13.7</v>
      </c>
      <c r="J29" s="121">
        <f t="shared" si="2"/>
        <v>40</v>
      </c>
      <c r="K29" s="38">
        <v>79.1</v>
      </c>
      <c r="L29" s="121">
        <v>33</v>
      </c>
      <c r="M29" s="38">
        <v>12.2</v>
      </c>
      <c r="N29" s="105"/>
      <c r="O29" s="121">
        <f t="shared" si="4"/>
        <v>36</v>
      </c>
      <c r="P29" s="38">
        <v>11.4</v>
      </c>
      <c r="Q29" s="121">
        <f t="shared" si="5"/>
        <v>30</v>
      </c>
      <c r="R29" s="38">
        <v>18.7</v>
      </c>
      <c r="S29" s="121">
        <f t="shared" si="10"/>
        <v>8</v>
      </c>
      <c r="T29" s="38">
        <v>49</v>
      </c>
      <c r="U29" s="121">
        <f t="shared" si="6"/>
        <v>32</v>
      </c>
      <c r="V29" s="38">
        <v>32.5</v>
      </c>
      <c r="W29" s="121">
        <f t="shared" si="7"/>
        <v>30</v>
      </c>
      <c r="X29" s="38">
        <v>6.2</v>
      </c>
      <c r="Y29" s="121">
        <f t="shared" si="8"/>
        <v>40</v>
      </c>
      <c r="Z29" s="38">
        <v>21.7</v>
      </c>
      <c r="AA29" s="94" t="s">
        <v>91</v>
      </c>
    </row>
    <row r="30" spans="1:27" ht="12" customHeight="1">
      <c r="A30" s="93" t="s">
        <v>31</v>
      </c>
      <c r="B30" s="117">
        <f t="shared" si="0"/>
        <v>44</v>
      </c>
      <c r="C30" s="38">
        <v>111.5</v>
      </c>
      <c r="D30" s="121">
        <f t="shared" si="9"/>
        <v>45</v>
      </c>
      <c r="E30" s="38">
        <v>3</v>
      </c>
      <c r="F30" s="121">
        <f>RANK(G30,$G$8:$G$54)</f>
        <v>21</v>
      </c>
      <c r="G30" s="38">
        <v>1.7</v>
      </c>
      <c r="H30" s="121">
        <f t="shared" si="1"/>
        <v>45</v>
      </c>
      <c r="I30" s="38">
        <v>9</v>
      </c>
      <c r="J30" s="121">
        <f t="shared" si="2"/>
        <v>45</v>
      </c>
      <c r="K30" s="38">
        <v>69.8</v>
      </c>
      <c r="L30" s="121">
        <f t="shared" si="3"/>
        <v>47</v>
      </c>
      <c r="M30" s="38">
        <v>8.7</v>
      </c>
      <c r="N30" s="105"/>
      <c r="O30" s="121">
        <f t="shared" si="4"/>
        <v>42</v>
      </c>
      <c r="P30" s="38">
        <v>10</v>
      </c>
      <c r="Q30" s="121">
        <v>45</v>
      </c>
      <c r="R30" s="38">
        <v>13.7</v>
      </c>
      <c r="S30" s="121">
        <f t="shared" si="10"/>
        <v>35</v>
      </c>
      <c r="T30" s="38">
        <v>28.6</v>
      </c>
      <c r="U30" s="121">
        <v>40</v>
      </c>
      <c r="V30" s="38">
        <v>26.5</v>
      </c>
      <c r="W30" s="121">
        <v>38</v>
      </c>
      <c r="X30" s="38">
        <v>5.6000000000000005</v>
      </c>
      <c r="Y30" s="121">
        <f t="shared" si="8"/>
        <v>43</v>
      </c>
      <c r="Z30" s="38">
        <v>20.9</v>
      </c>
      <c r="AA30" s="94" t="s">
        <v>92</v>
      </c>
    </row>
    <row r="31" spans="1:27" ht="12" customHeight="1">
      <c r="A31" s="93" t="s">
        <v>32</v>
      </c>
      <c r="B31" s="117">
        <f t="shared" si="0"/>
        <v>32</v>
      </c>
      <c r="C31" s="38">
        <v>148.9</v>
      </c>
      <c r="D31" s="121">
        <v>16</v>
      </c>
      <c r="E31" s="38">
        <v>6</v>
      </c>
      <c r="F31" s="121">
        <f>RANK(G31,$G$8:$G$54)</f>
        <v>30</v>
      </c>
      <c r="G31" s="38">
        <v>1.4</v>
      </c>
      <c r="H31" s="121">
        <v>25</v>
      </c>
      <c r="I31" s="38">
        <v>12</v>
      </c>
      <c r="J31" s="121">
        <f t="shared" si="2"/>
        <v>29</v>
      </c>
      <c r="K31" s="38">
        <v>93.4</v>
      </c>
      <c r="L31" s="121">
        <f t="shared" si="3"/>
        <v>19</v>
      </c>
      <c r="M31" s="38">
        <v>15</v>
      </c>
      <c r="N31" s="105"/>
      <c r="O31" s="121">
        <f t="shared" si="4"/>
        <v>41</v>
      </c>
      <c r="P31" s="38">
        <v>10.4</v>
      </c>
      <c r="Q31" s="121">
        <f t="shared" si="5"/>
        <v>22</v>
      </c>
      <c r="R31" s="38">
        <v>20.3</v>
      </c>
      <c r="S31" s="121">
        <f t="shared" si="10"/>
        <v>4</v>
      </c>
      <c r="T31" s="38">
        <v>54.4</v>
      </c>
      <c r="U31" s="121">
        <v>20</v>
      </c>
      <c r="V31" s="38">
        <v>37.3</v>
      </c>
      <c r="W31" s="121">
        <f t="shared" si="7"/>
        <v>9</v>
      </c>
      <c r="X31" s="38">
        <v>8.6</v>
      </c>
      <c r="Y31" s="121">
        <f t="shared" si="8"/>
        <v>31</v>
      </c>
      <c r="Z31" s="38">
        <v>23.3</v>
      </c>
      <c r="AA31" s="94" t="s">
        <v>93</v>
      </c>
    </row>
    <row r="32" spans="1:27" ht="12" customHeight="1">
      <c r="A32" s="93" t="s">
        <v>33</v>
      </c>
      <c r="B32" s="117">
        <f t="shared" si="0"/>
        <v>41</v>
      </c>
      <c r="C32" s="38">
        <v>133.1</v>
      </c>
      <c r="D32" s="121">
        <v>30</v>
      </c>
      <c r="E32" s="38">
        <v>4.9</v>
      </c>
      <c r="F32" s="121">
        <f>RANK(G32,$G$8:$G$54)</f>
        <v>44</v>
      </c>
      <c r="G32" s="38">
        <v>1</v>
      </c>
      <c r="H32" s="121">
        <f t="shared" si="1"/>
        <v>46</v>
      </c>
      <c r="I32" s="38">
        <v>8.3</v>
      </c>
      <c r="J32" s="121">
        <f t="shared" si="2"/>
        <v>42</v>
      </c>
      <c r="K32" s="38">
        <v>73.6</v>
      </c>
      <c r="L32" s="121">
        <f t="shared" si="3"/>
        <v>27</v>
      </c>
      <c r="M32" s="38">
        <v>13</v>
      </c>
      <c r="N32" s="105"/>
      <c r="O32" s="121">
        <v>47</v>
      </c>
      <c r="P32" s="38">
        <v>9</v>
      </c>
      <c r="Q32" s="121">
        <f t="shared" si="5"/>
        <v>42</v>
      </c>
      <c r="R32" s="38">
        <v>14.4</v>
      </c>
      <c r="S32" s="121">
        <f t="shared" si="10"/>
        <v>37</v>
      </c>
      <c r="T32" s="38">
        <v>27.6</v>
      </c>
      <c r="U32" s="121">
        <f t="shared" si="6"/>
        <v>37</v>
      </c>
      <c r="V32" s="38">
        <v>28.7</v>
      </c>
      <c r="W32" s="121">
        <f t="shared" si="7"/>
        <v>42</v>
      </c>
      <c r="X32" s="38">
        <v>5.1000000000000005</v>
      </c>
      <c r="Y32" s="121">
        <f t="shared" si="8"/>
        <v>46</v>
      </c>
      <c r="Z32" s="38">
        <v>20.2</v>
      </c>
      <c r="AA32" s="94" t="s">
        <v>94</v>
      </c>
    </row>
    <row r="33" spans="1:31" s="92" customFormat="1" ht="24" customHeight="1">
      <c r="A33" s="90" t="s">
        <v>34</v>
      </c>
      <c r="B33" s="116">
        <f t="shared" si="0"/>
        <v>28</v>
      </c>
      <c r="C33" s="37">
        <v>154.4</v>
      </c>
      <c r="D33" s="120">
        <f t="shared" si="9"/>
        <v>43</v>
      </c>
      <c r="E33" s="37">
        <v>3.4</v>
      </c>
      <c r="F33" s="120">
        <v>10</v>
      </c>
      <c r="G33" s="37">
        <v>2.1</v>
      </c>
      <c r="H33" s="120">
        <f t="shared" si="1"/>
        <v>44</v>
      </c>
      <c r="I33" s="37">
        <v>9.5</v>
      </c>
      <c r="J33" s="120">
        <f t="shared" si="2"/>
        <v>37</v>
      </c>
      <c r="K33" s="37">
        <v>86.2</v>
      </c>
      <c r="L33" s="120">
        <f t="shared" si="3"/>
        <v>15</v>
      </c>
      <c r="M33" s="37">
        <v>15.3</v>
      </c>
      <c r="N33" s="104"/>
      <c r="O33" s="120">
        <v>38</v>
      </c>
      <c r="P33" s="37">
        <v>11.4</v>
      </c>
      <c r="Q33" s="120">
        <f t="shared" si="5"/>
        <v>25</v>
      </c>
      <c r="R33" s="37">
        <v>19.5</v>
      </c>
      <c r="S33" s="120">
        <f t="shared" si="10"/>
        <v>40</v>
      </c>
      <c r="T33" s="37">
        <v>26.9</v>
      </c>
      <c r="U33" s="120">
        <f t="shared" si="6"/>
        <v>45</v>
      </c>
      <c r="V33" s="37">
        <v>21.8</v>
      </c>
      <c r="W33" s="120">
        <f t="shared" si="7"/>
        <v>37</v>
      </c>
      <c r="X33" s="37">
        <v>5.6000000000000005</v>
      </c>
      <c r="Y33" s="120">
        <f t="shared" si="8"/>
        <v>37</v>
      </c>
      <c r="Z33" s="37">
        <v>22.1</v>
      </c>
      <c r="AA33" s="91" t="s">
        <v>95</v>
      </c>
      <c r="AE33" s="73"/>
    </row>
    <row r="34" spans="1:27" ht="12" customHeight="1">
      <c r="A34" s="93" t="s">
        <v>35</v>
      </c>
      <c r="B34" s="117">
        <f t="shared" si="0"/>
        <v>40</v>
      </c>
      <c r="C34" s="38">
        <v>135.6</v>
      </c>
      <c r="D34" s="121">
        <f t="shared" si="9"/>
        <v>3</v>
      </c>
      <c r="E34" s="38">
        <v>8.1</v>
      </c>
      <c r="F34" s="121">
        <v>3</v>
      </c>
      <c r="G34" s="38">
        <v>2.5</v>
      </c>
      <c r="H34" s="121">
        <v>38</v>
      </c>
      <c r="I34" s="38">
        <v>10.4</v>
      </c>
      <c r="J34" s="121">
        <f t="shared" si="2"/>
        <v>34</v>
      </c>
      <c r="K34" s="38">
        <v>88</v>
      </c>
      <c r="L34" s="121">
        <f t="shared" si="3"/>
        <v>39</v>
      </c>
      <c r="M34" s="38">
        <v>11.7</v>
      </c>
      <c r="N34" s="105"/>
      <c r="O34" s="121">
        <f t="shared" si="4"/>
        <v>8</v>
      </c>
      <c r="P34" s="38">
        <v>15.5</v>
      </c>
      <c r="Q34" s="121">
        <f t="shared" si="5"/>
        <v>33</v>
      </c>
      <c r="R34" s="38">
        <v>18</v>
      </c>
      <c r="S34" s="121">
        <f t="shared" si="10"/>
        <v>46</v>
      </c>
      <c r="T34" s="38">
        <v>17.3</v>
      </c>
      <c r="U34" s="121">
        <f t="shared" si="6"/>
        <v>43</v>
      </c>
      <c r="V34" s="38">
        <v>23.8</v>
      </c>
      <c r="W34" s="121">
        <f t="shared" si="7"/>
        <v>45</v>
      </c>
      <c r="X34" s="38">
        <v>4.1000000000000005</v>
      </c>
      <c r="Y34" s="121">
        <f t="shared" si="8"/>
        <v>27</v>
      </c>
      <c r="Z34" s="38">
        <v>24.1</v>
      </c>
      <c r="AA34" s="94" t="s">
        <v>96</v>
      </c>
    </row>
    <row r="35" spans="1:27" ht="12" customHeight="1">
      <c r="A35" s="93" t="s">
        <v>36</v>
      </c>
      <c r="B35" s="117">
        <f t="shared" si="0"/>
        <v>39</v>
      </c>
      <c r="C35" s="38">
        <v>136.7</v>
      </c>
      <c r="D35" s="121">
        <f t="shared" si="9"/>
        <v>32</v>
      </c>
      <c r="E35" s="38">
        <v>4.6</v>
      </c>
      <c r="F35" s="121">
        <v>13</v>
      </c>
      <c r="G35" s="38">
        <v>1.9</v>
      </c>
      <c r="H35" s="121">
        <f t="shared" si="1"/>
        <v>34</v>
      </c>
      <c r="I35" s="38">
        <v>11</v>
      </c>
      <c r="J35" s="121">
        <f t="shared" si="2"/>
        <v>38</v>
      </c>
      <c r="K35" s="38">
        <v>82.6</v>
      </c>
      <c r="L35" s="121">
        <v>37</v>
      </c>
      <c r="M35" s="38">
        <v>12.1</v>
      </c>
      <c r="N35" s="105"/>
      <c r="O35" s="121">
        <f t="shared" si="4"/>
        <v>13</v>
      </c>
      <c r="P35" s="38">
        <v>14.3</v>
      </c>
      <c r="Q35" s="121">
        <f t="shared" si="5"/>
        <v>28</v>
      </c>
      <c r="R35" s="38">
        <v>19.3</v>
      </c>
      <c r="S35" s="121">
        <f t="shared" si="10"/>
        <v>34</v>
      </c>
      <c r="T35" s="38">
        <v>30.2</v>
      </c>
      <c r="U35" s="121">
        <f t="shared" si="6"/>
        <v>35</v>
      </c>
      <c r="V35" s="38">
        <v>31.2</v>
      </c>
      <c r="W35" s="121">
        <f t="shared" si="7"/>
        <v>40</v>
      </c>
      <c r="X35" s="38">
        <v>5.300000000000001</v>
      </c>
      <c r="Y35" s="121">
        <f t="shared" si="8"/>
        <v>36</v>
      </c>
      <c r="Z35" s="38">
        <v>22.5</v>
      </c>
      <c r="AA35" s="94" t="s">
        <v>97</v>
      </c>
    </row>
    <row r="36" spans="1:27" ht="12" customHeight="1">
      <c r="A36" s="93" t="s">
        <v>37</v>
      </c>
      <c r="B36" s="117">
        <f t="shared" si="0"/>
        <v>25</v>
      </c>
      <c r="C36" s="38">
        <v>158.5</v>
      </c>
      <c r="D36" s="121">
        <v>19</v>
      </c>
      <c r="E36" s="38">
        <v>5.5</v>
      </c>
      <c r="F36" s="121">
        <v>47</v>
      </c>
      <c r="G36" s="38">
        <v>0.9</v>
      </c>
      <c r="H36" s="121">
        <v>41</v>
      </c>
      <c r="I36" s="38">
        <v>9.9</v>
      </c>
      <c r="J36" s="121">
        <f t="shared" si="2"/>
        <v>31</v>
      </c>
      <c r="K36" s="38">
        <v>91.2</v>
      </c>
      <c r="L36" s="121">
        <v>31</v>
      </c>
      <c r="M36" s="38">
        <v>12.4</v>
      </c>
      <c r="N36" s="105"/>
      <c r="O36" s="121">
        <f t="shared" si="4"/>
        <v>26</v>
      </c>
      <c r="P36" s="38">
        <v>12.5</v>
      </c>
      <c r="Q36" s="121">
        <f t="shared" si="5"/>
        <v>40</v>
      </c>
      <c r="R36" s="38">
        <v>15.6</v>
      </c>
      <c r="S36" s="121">
        <f t="shared" si="10"/>
        <v>36</v>
      </c>
      <c r="T36" s="38">
        <v>27.7</v>
      </c>
      <c r="U36" s="121">
        <f t="shared" si="6"/>
        <v>39</v>
      </c>
      <c r="V36" s="38">
        <v>26.5</v>
      </c>
      <c r="W36" s="121">
        <f t="shared" si="7"/>
        <v>41</v>
      </c>
      <c r="X36" s="38">
        <v>5.2</v>
      </c>
      <c r="Y36" s="121">
        <f t="shared" si="8"/>
        <v>47</v>
      </c>
      <c r="Z36" s="38">
        <v>19.6</v>
      </c>
      <c r="AA36" s="94" t="s">
        <v>98</v>
      </c>
    </row>
    <row r="37" spans="1:27" ht="12" customHeight="1">
      <c r="A37" s="93" t="s">
        <v>38</v>
      </c>
      <c r="B37" s="117">
        <f t="shared" si="0"/>
        <v>4</v>
      </c>
      <c r="C37" s="38">
        <v>198.5</v>
      </c>
      <c r="D37" s="121">
        <f t="shared" si="9"/>
        <v>23</v>
      </c>
      <c r="E37" s="38">
        <v>5.3</v>
      </c>
      <c r="F37" s="121">
        <v>14</v>
      </c>
      <c r="G37" s="38">
        <v>1.9</v>
      </c>
      <c r="H37" s="121">
        <f t="shared" si="1"/>
        <v>5</v>
      </c>
      <c r="I37" s="38">
        <v>14.8</v>
      </c>
      <c r="J37" s="121">
        <f t="shared" si="2"/>
        <v>14</v>
      </c>
      <c r="K37" s="38">
        <v>115.9</v>
      </c>
      <c r="L37" s="121">
        <f t="shared" si="3"/>
        <v>1</v>
      </c>
      <c r="M37" s="38">
        <v>18.8</v>
      </c>
      <c r="N37" s="105"/>
      <c r="O37" s="121">
        <f t="shared" si="4"/>
        <v>3</v>
      </c>
      <c r="P37" s="38">
        <v>16.4</v>
      </c>
      <c r="Q37" s="121">
        <f t="shared" si="5"/>
        <v>9</v>
      </c>
      <c r="R37" s="38">
        <v>24.6</v>
      </c>
      <c r="S37" s="121">
        <f t="shared" si="10"/>
        <v>3</v>
      </c>
      <c r="T37" s="38">
        <v>55.5</v>
      </c>
      <c r="U37" s="121">
        <v>9</v>
      </c>
      <c r="V37" s="38">
        <v>40.4</v>
      </c>
      <c r="W37" s="121">
        <f t="shared" si="7"/>
        <v>15</v>
      </c>
      <c r="X37" s="38">
        <v>7.800000000000001</v>
      </c>
      <c r="Y37" s="121">
        <f t="shared" si="8"/>
        <v>18</v>
      </c>
      <c r="Z37" s="38">
        <v>25.8</v>
      </c>
      <c r="AA37" s="94" t="s">
        <v>99</v>
      </c>
    </row>
    <row r="38" spans="1:31" s="92" customFormat="1" ht="24" customHeight="1">
      <c r="A38" s="90" t="s">
        <v>39</v>
      </c>
      <c r="B38" s="116">
        <f t="shared" si="0"/>
        <v>11</v>
      </c>
      <c r="C38" s="37">
        <v>183.6</v>
      </c>
      <c r="D38" s="120">
        <v>42</v>
      </c>
      <c r="E38" s="37">
        <v>3.6</v>
      </c>
      <c r="F38" s="120">
        <f>RANK(G38,$G$8:$G$54)</f>
        <v>28</v>
      </c>
      <c r="G38" s="37">
        <v>1.5</v>
      </c>
      <c r="H38" s="120">
        <f t="shared" si="1"/>
        <v>4</v>
      </c>
      <c r="I38" s="37">
        <v>15</v>
      </c>
      <c r="J38" s="120">
        <f t="shared" si="2"/>
        <v>21</v>
      </c>
      <c r="K38" s="37">
        <v>104.8</v>
      </c>
      <c r="L38" s="120">
        <f t="shared" si="3"/>
        <v>22</v>
      </c>
      <c r="M38" s="37">
        <v>13.8</v>
      </c>
      <c r="N38" s="104"/>
      <c r="O38" s="120">
        <f t="shared" si="4"/>
        <v>2</v>
      </c>
      <c r="P38" s="37">
        <v>17.7</v>
      </c>
      <c r="Q38" s="120">
        <f t="shared" si="5"/>
        <v>24</v>
      </c>
      <c r="R38" s="37">
        <v>19.8</v>
      </c>
      <c r="S38" s="120">
        <f t="shared" si="10"/>
        <v>6</v>
      </c>
      <c r="T38" s="37">
        <v>52.3</v>
      </c>
      <c r="U38" s="120">
        <f t="shared" si="6"/>
        <v>14</v>
      </c>
      <c r="V38" s="37">
        <v>39</v>
      </c>
      <c r="W38" s="120">
        <f t="shared" si="7"/>
        <v>5</v>
      </c>
      <c r="X38" s="37">
        <v>9</v>
      </c>
      <c r="Y38" s="120">
        <f t="shared" si="8"/>
        <v>19</v>
      </c>
      <c r="Z38" s="37">
        <v>25.6</v>
      </c>
      <c r="AA38" s="91" t="s">
        <v>100</v>
      </c>
      <c r="AE38" s="73"/>
    </row>
    <row r="39" spans="1:27" ht="12" customHeight="1">
      <c r="A39" s="93" t="s">
        <v>40</v>
      </c>
      <c r="B39" s="117">
        <f t="shared" si="0"/>
        <v>3</v>
      </c>
      <c r="C39" s="38">
        <v>198.7</v>
      </c>
      <c r="D39" s="121">
        <f t="shared" si="9"/>
        <v>1</v>
      </c>
      <c r="E39" s="38">
        <v>9</v>
      </c>
      <c r="F39" s="121">
        <f>RANK(G39,$G$8:$G$54)</f>
        <v>1</v>
      </c>
      <c r="G39" s="38">
        <v>2.5</v>
      </c>
      <c r="H39" s="121">
        <f t="shared" si="1"/>
        <v>17</v>
      </c>
      <c r="I39" s="38">
        <v>12.7</v>
      </c>
      <c r="J39" s="121">
        <f t="shared" si="2"/>
        <v>9</v>
      </c>
      <c r="K39" s="38">
        <v>119.4</v>
      </c>
      <c r="L39" s="121">
        <f t="shared" si="3"/>
        <v>11</v>
      </c>
      <c r="M39" s="38">
        <v>15.8</v>
      </c>
      <c r="N39" s="105"/>
      <c r="O39" s="121">
        <f t="shared" si="4"/>
        <v>9</v>
      </c>
      <c r="P39" s="38">
        <v>15.1</v>
      </c>
      <c r="Q39" s="121">
        <f t="shared" si="5"/>
        <v>11</v>
      </c>
      <c r="R39" s="38">
        <v>23.6</v>
      </c>
      <c r="S39" s="121">
        <f t="shared" si="10"/>
        <v>1</v>
      </c>
      <c r="T39" s="38">
        <v>58.3</v>
      </c>
      <c r="U39" s="121">
        <f t="shared" si="6"/>
        <v>12</v>
      </c>
      <c r="V39" s="38">
        <v>39.7</v>
      </c>
      <c r="W39" s="121">
        <f t="shared" si="7"/>
        <v>26</v>
      </c>
      <c r="X39" s="38">
        <v>6.9</v>
      </c>
      <c r="Y39" s="121">
        <f t="shared" si="8"/>
        <v>4</v>
      </c>
      <c r="Z39" s="38">
        <v>30.9</v>
      </c>
      <c r="AA39" s="94" t="s">
        <v>101</v>
      </c>
    </row>
    <row r="40" spans="1:27" ht="12" customHeight="1">
      <c r="A40" s="93" t="s">
        <v>41</v>
      </c>
      <c r="B40" s="117">
        <f t="shared" si="0"/>
        <v>33</v>
      </c>
      <c r="C40" s="38">
        <v>148.1</v>
      </c>
      <c r="D40" s="121">
        <f t="shared" si="9"/>
        <v>41</v>
      </c>
      <c r="E40" s="38">
        <v>3.6</v>
      </c>
      <c r="F40" s="121">
        <v>43</v>
      </c>
      <c r="G40" s="38">
        <v>1.1</v>
      </c>
      <c r="H40" s="121">
        <v>31</v>
      </c>
      <c r="I40" s="38">
        <v>11.1</v>
      </c>
      <c r="J40" s="121">
        <f t="shared" si="2"/>
        <v>13</v>
      </c>
      <c r="K40" s="38">
        <v>116</v>
      </c>
      <c r="L40" s="121">
        <v>18</v>
      </c>
      <c r="M40" s="38">
        <v>15.1</v>
      </c>
      <c r="N40" s="105"/>
      <c r="O40" s="121">
        <v>24</v>
      </c>
      <c r="P40" s="38">
        <v>12.7</v>
      </c>
      <c r="Q40" s="121">
        <f t="shared" si="5"/>
        <v>21</v>
      </c>
      <c r="R40" s="38">
        <v>20.8</v>
      </c>
      <c r="S40" s="121">
        <f t="shared" si="10"/>
        <v>19</v>
      </c>
      <c r="T40" s="38">
        <v>37.4</v>
      </c>
      <c r="U40" s="121">
        <f t="shared" si="6"/>
        <v>15</v>
      </c>
      <c r="V40" s="38">
        <v>38.6</v>
      </c>
      <c r="W40" s="121">
        <f t="shared" si="7"/>
        <v>12</v>
      </c>
      <c r="X40" s="38">
        <v>8.3</v>
      </c>
      <c r="Y40" s="121">
        <f t="shared" si="8"/>
        <v>44</v>
      </c>
      <c r="Z40" s="38">
        <v>20.8</v>
      </c>
      <c r="AA40" s="94" t="s">
        <v>102</v>
      </c>
    </row>
    <row r="41" spans="1:27" ht="12" customHeight="1">
      <c r="A41" s="93" t="s">
        <v>42</v>
      </c>
      <c r="B41" s="117">
        <f t="shared" si="0"/>
        <v>27</v>
      </c>
      <c r="C41" s="38">
        <v>156.5</v>
      </c>
      <c r="D41" s="121">
        <v>38</v>
      </c>
      <c r="E41" s="38">
        <v>3.9</v>
      </c>
      <c r="F41" s="121">
        <f>RANK(G41,$G$8:$G$54)</f>
        <v>8</v>
      </c>
      <c r="G41" s="38">
        <v>2.1</v>
      </c>
      <c r="H41" s="121">
        <v>33</v>
      </c>
      <c r="I41" s="38">
        <v>11.1</v>
      </c>
      <c r="J41" s="121">
        <f t="shared" si="2"/>
        <v>25</v>
      </c>
      <c r="K41" s="38">
        <v>98.1</v>
      </c>
      <c r="L41" s="121">
        <f t="shared" si="3"/>
        <v>30</v>
      </c>
      <c r="M41" s="38">
        <v>12.4</v>
      </c>
      <c r="N41" s="105"/>
      <c r="O41" s="121">
        <v>16</v>
      </c>
      <c r="P41" s="38">
        <v>13.7</v>
      </c>
      <c r="Q41" s="121">
        <f t="shared" si="5"/>
        <v>20</v>
      </c>
      <c r="R41" s="38">
        <v>21.6</v>
      </c>
      <c r="S41" s="121">
        <f t="shared" si="10"/>
        <v>26</v>
      </c>
      <c r="T41" s="38">
        <v>35.1</v>
      </c>
      <c r="U41" s="121">
        <f t="shared" si="6"/>
        <v>30</v>
      </c>
      <c r="V41" s="38">
        <v>32.8</v>
      </c>
      <c r="W41" s="121">
        <f t="shared" si="7"/>
        <v>24</v>
      </c>
      <c r="X41" s="38">
        <v>7.1000000000000005</v>
      </c>
      <c r="Y41" s="121">
        <v>30</v>
      </c>
      <c r="Z41" s="38">
        <v>23.6</v>
      </c>
      <c r="AA41" s="94" t="s">
        <v>103</v>
      </c>
    </row>
    <row r="42" spans="1:27" ht="12" customHeight="1">
      <c r="A42" s="93" t="s">
        <v>43</v>
      </c>
      <c r="B42" s="117">
        <f t="shared" si="0"/>
        <v>7</v>
      </c>
      <c r="C42" s="38">
        <v>194.2</v>
      </c>
      <c r="D42" s="121">
        <v>25</v>
      </c>
      <c r="E42" s="38">
        <v>5.1</v>
      </c>
      <c r="F42" s="121">
        <v>2</v>
      </c>
      <c r="G42" s="38">
        <v>2.5</v>
      </c>
      <c r="H42" s="121">
        <f t="shared" si="1"/>
        <v>24</v>
      </c>
      <c r="I42" s="38">
        <v>12</v>
      </c>
      <c r="J42" s="121">
        <f t="shared" si="2"/>
        <v>3</v>
      </c>
      <c r="K42" s="38">
        <v>132.5</v>
      </c>
      <c r="L42" s="121">
        <v>6</v>
      </c>
      <c r="M42" s="38">
        <v>17.4</v>
      </c>
      <c r="N42" s="105"/>
      <c r="O42" s="121">
        <f t="shared" si="4"/>
        <v>7</v>
      </c>
      <c r="P42" s="38">
        <v>15.7</v>
      </c>
      <c r="Q42" s="121">
        <f t="shared" si="5"/>
        <v>12</v>
      </c>
      <c r="R42" s="38">
        <v>23.2</v>
      </c>
      <c r="S42" s="121">
        <f t="shared" si="10"/>
        <v>12</v>
      </c>
      <c r="T42" s="38">
        <v>42.1</v>
      </c>
      <c r="U42" s="121">
        <f t="shared" si="6"/>
        <v>18</v>
      </c>
      <c r="V42" s="38">
        <v>37.7</v>
      </c>
      <c r="W42" s="121">
        <f t="shared" si="7"/>
        <v>4</v>
      </c>
      <c r="X42" s="38">
        <v>9.1</v>
      </c>
      <c r="Y42" s="121">
        <f t="shared" si="8"/>
        <v>9</v>
      </c>
      <c r="Z42" s="38">
        <v>28.3</v>
      </c>
      <c r="AA42" s="94" t="s">
        <v>77</v>
      </c>
    </row>
    <row r="43" spans="1:31" s="92" customFormat="1" ht="24" customHeight="1">
      <c r="A43" s="90" t="s">
        <v>44</v>
      </c>
      <c r="B43" s="116">
        <f t="shared" si="0"/>
        <v>16</v>
      </c>
      <c r="C43" s="37">
        <v>171.6</v>
      </c>
      <c r="D43" s="120">
        <f t="shared" si="9"/>
        <v>2</v>
      </c>
      <c r="E43" s="37">
        <v>8.2</v>
      </c>
      <c r="F43" s="120">
        <v>6</v>
      </c>
      <c r="G43" s="37">
        <v>2.2</v>
      </c>
      <c r="H43" s="120">
        <f t="shared" si="1"/>
        <v>1</v>
      </c>
      <c r="I43" s="37">
        <v>18.9</v>
      </c>
      <c r="J43" s="120">
        <f t="shared" si="2"/>
        <v>11</v>
      </c>
      <c r="K43" s="37">
        <v>118.1</v>
      </c>
      <c r="L43" s="120">
        <f t="shared" si="3"/>
        <v>3</v>
      </c>
      <c r="M43" s="37">
        <v>17.8</v>
      </c>
      <c r="N43" s="104"/>
      <c r="O43" s="120">
        <v>5</v>
      </c>
      <c r="P43" s="37">
        <v>16.2</v>
      </c>
      <c r="Q43" s="120">
        <v>16</v>
      </c>
      <c r="R43" s="37">
        <v>22.8</v>
      </c>
      <c r="S43" s="120">
        <f t="shared" si="10"/>
        <v>10</v>
      </c>
      <c r="T43" s="37">
        <v>44.7</v>
      </c>
      <c r="U43" s="120">
        <f t="shared" si="6"/>
        <v>4</v>
      </c>
      <c r="V43" s="37">
        <v>41.9</v>
      </c>
      <c r="W43" s="120">
        <f t="shared" si="7"/>
        <v>11</v>
      </c>
      <c r="X43" s="37">
        <v>8.4</v>
      </c>
      <c r="Y43" s="120">
        <f t="shared" si="8"/>
        <v>42</v>
      </c>
      <c r="Z43" s="37">
        <v>21.1</v>
      </c>
      <c r="AA43" s="91" t="s">
        <v>104</v>
      </c>
      <c r="AE43" s="73"/>
    </row>
    <row r="44" spans="1:27" ht="12" customHeight="1">
      <c r="A44" s="93" t="s">
        <v>45</v>
      </c>
      <c r="B44" s="117">
        <f t="shared" si="0"/>
        <v>9</v>
      </c>
      <c r="C44" s="38">
        <v>189.7</v>
      </c>
      <c r="D44" s="121">
        <v>8</v>
      </c>
      <c r="E44" s="38">
        <v>7.3</v>
      </c>
      <c r="F44" s="121">
        <f>RANK(G44,$G$8:$G$54)</f>
        <v>37</v>
      </c>
      <c r="G44" s="38">
        <v>1.2</v>
      </c>
      <c r="H44" s="121">
        <v>21</v>
      </c>
      <c r="I44" s="38">
        <v>12.3</v>
      </c>
      <c r="J44" s="121">
        <f t="shared" si="2"/>
        <v>7</v>
      </c>
      <c r="K44" s="38">
        <v>121.1</v>
      </c>
      <c r="L44" s="121">
        <f t="shared" si="3"/>
        <v>2</v>
      </c>
      <c r="M44" s="38">
        <v>18.1</v>
      </c>
      <c r="N44" s="105"/>
      <c r="O44" s="121">
        <f t="shared" si="4"/>
        <v>14</v>
      </c>
      <c r="P44" s="38">
        <v>13.9</v>
      </c>
      <c r="Q44" s="121">
        <f t="shared" si="5"/>
        <v>4</v>
      </c>
      <c r="R44" s="38">
        <v>26.3</v>
      </c>
      <c r="S44" s="121">
        <f t="shared" si="10"/>
        <v>16</v>
      </c>
      <c r="T44" s="38">
        <v>38.2</v>
      </c>
      <c r="U44" s="121">
        <f t="shared" si="6"/>
        <v>5</v>
      </c>
      <c r="V44" s="38">
        <v>41.1</v>
      </c>
      <c r="W44" s="121">
        <f t="shared" si="7"/>
        <v>1</v>
      </c>
      <c r="X44" s="38">
        <v>11.3</v>
      </c>
      <c r="Y44" s="121">
        <f t="shared" si="8"/>
        <v>45</v>
      </c>
      <c r="Z44" s="38">
        <v>20.7</v>
      </c>
      <c r="AA44" s="94" t="s">
        <v>105</v>
      </c>
    </row>
    <row r="45" spans="1:27" ht="12" customHeight="1">
      <c r="A45" s="93" t="s">
        <v>176</v>
      </c>
      <c r="B45" s="117">
        <f t="shared" si="0"/>
        <v>2</v>
      </c>
      <c r="C45" s="38">
        <v>205.9</v>
      </c>
      <c r="D45" s="121">
        <v>44</v>
      </c>
      <c r="E45" s="38">
        <v>3.4</v>
      </c>
      <c r="F45" s="121">
        <v>41</v>
      </c>
      <c r="G45" s="38">
        <v>1.1</v>
      </c>
      <c r="H45" s="121">
        <f t="shared" si="1"/>
        <v>30</v>
      </c>
      <c r="I45" s="38">
        <v>11.1</v>
      </c>
      <c r="J45" s="121">
        <f t="shared" si="2"/>
        <v>18</v>
      </c>
      <c r="K45" s="38">
        <v>109.9</v>
      </c>
      <c r="L45" s="121">
        <f t="shared" si="3"/>
        <v>32</v>
      </c>
      <c r="M45" s="38">
        <v>12.2</v>
      </c>
      <c r="N45" s="105"/>
      <c r="O45" s="121">
        <f t="shared" si="4"/>
        <v>10</v>
      </c>
      <c r="P45" s="38">
        <v>14.9</v>
      </c>
      <c r="Q45" s="121">
        <f t="shared" si="5"/>
        <v>14</v>
      </c>
      <c r="R45" s="38">
        <v>23</v>
      </c>
      <c r="S45" s="121">
        <f t="shared" si="10"/>
        <v>9</v>
      </c>
      <c r="T45" s="38">
        <v>46.4</v>
      </c>
      <c r="U45" s="121">
        <v>6</v>
      </c>
      <c r="V45" s="38">
        <v>41.1</v>
      </c>
      <c r="W45" s="121">
        <v>6</v>
      </c>
      <c r="X45" s="38">
        <v>9</v>
      </c>
      <c r="Y45" s="121">
        <f t="shared" si="8"/>
        <v>32</v>
      </c>
      <c r="Z45" s="38">
        <v>23.2</v>
      </c>
      <c r="AA45" s="94" t="s">
        <v>92</v>
      </c>
    </row>
    <row r="46" spans="1:27" ht="12" customHeight="1">
      <c r="A46" s="93" t="s">
        <v>46</v>
      </c>
      <c r="B46" s="117">
        <f t="shared" si="0"/>
        <v>1</v>
      </c>
      <c r="C46" s="38">
        <v>207.3</v>
      </c>
      <c r="D46" s="121">
        <f t="shared" si="9"/>
        <v>37</v>
      </c>
      <c r="E46" s="38">
        <v>3.9</v>
      </c>
      <c r="F46" s="121">
        <f>RANK(G46,$G$8:$G$54)</f>
        <v>4</v>
      </c>
      <c r="G46" s="38">
        <v>2.4</v>
      </c>
      <c r="H46" s="121">
        <f t="shared" si="1"/>
        <v>2</v>
      </c>
      <c r="I46" s="38">
        <v>15.4</v>
      </c>
      <c r="J46" s="121">
        <f t="shared" si="2"/>
        <v>1</v>
      </c>
      <c r="K46" s="38">
        <v>137.8</v>
      </c>
      <c r="L46" s="121">
        <f t="shared" si="3"/>
        <v>4</v>
      </c>
      <c r="M46" s="38">
        <v>17.5</v>
      </c>
      <c r="N46" s="105"/>
      <c r="O46" s="121">
        <f t="shared" si="4"/>
        <v>4</v>
      </c>
      <c r="P46" s="38">
        <v>16.2</v>
      </c>
      <c r="Q46" s="121">
        <f t="shared" si="5"/>
        <v>1</v>
      </c>
      <c r="R46" s="38">
        <v>30.9</v>
      </c>
      <c r="S46" s="121">
        <f t="shared" si="10"/>
        <v>27</v>
      </c>
      <c r="T46" s="38">
        <v>34.9</v>
      </c>
      <c r="U46" s="121">
        <f t="shared" si="6"/>
        <v>2</v>
      </c>
      <c r="V46" s="38">
        <v>52.4</v>
      </c>
      <c r="W46" s="121">
        <f t="shared" si="7"/>
        <v>2</v>
      </c>
      <c r="X46" s="38">
        <v>9.3</v>
      </c>
      <c r="Y46" s="121">
        <f t="shared" si="8"/>
        <v>5</v>
      </c>
      <c r="Z46" s="38">
        <v>30.5</v>
      </c>
      <c r="AA46" s="94" t="s">
        <v>106</v>
      </c>
    </row>
    <row r="47" spans="1:27" ht="12" customHeight="1">
      <c r="A47" s="93" t="s">
        <v>47</v>
      </c>
      <c r="B47" s="117">
        <f t="shared" si="0"/>
        <v>45</v>
      </c>
      <c r="C47" s="38">
        <v>111.4</v>
      </c>
      <c r="D47" s="121">
        <f t="shared" si="9"/>
        <v>7</v>
      </c>
      <c r="E47" s="38">
        <v>7.3</v>
      </c>
      <c r="F47" s="121">
        <v>18</v>
      </c>
      <c r="G47" s="38">
        <v>1.8</v>
      </c>
      <c r="H47" s="121">
        <f t="shared" si="1"/>
        <v>28</v>
      </c>
      <c r="I47" s="38">
        <v>11.2</v>
      </c>
      <c r="J47" s="121">
        <f t="shared" si="2"/>
        <v>30</v>
      </c>
      <c r="K47" s="38">
        <v>92.9</v>
      </c>
      <c r="L47" s="121">
        <f t="shared" si="3"/>
        <v>35</v>
      </c>
      <c r="M47" s="38">
        <v>12.1</v>
      </c>
      <c r="N47" s="105"/>
      <c r="O47" s="121">
        <f t="shared" si="4"/>
        <v>29</v>
      </c>
      <c r="P47" s="38">
        <v>12.3</v>
      </c>
      <c r="Q47" s="121">
        <f t="shared" si="5"/>
        <v>32</v>
      </c>
      <c r="R47" s="38">
        <v>18.2</v>
      </c>
      <c r="S47" s="121">
        <f t="shared" si="10"/>
        <v>44</v>
      </c>
      <c r="T47" s="38">
        <v>19.7</v>
      </c>
      <c r="U47" s="121">
        <f t="shared" si="6"/>
        <v>31</v>
      </c>
      <c r="V47" s="38">
        <v>32.6</v>
      </c>
      <c r="W47" s="121">
        <f t="shared" si="7"/>
        <v>36</v>
      </c>
      <c r="X47" s="38">
        <v>5.7</v>
      </c>
      <c r="Y47" s="121">
        <f t="shared" si="8"/>
        <v>29</v>
      </c>
      <c r="Z47" s="38">
        <v>23.6</v>
      </c>
      <c r="AA47" s="94" t="s">
        <v>78</v>
      </c>
    </row>
    <row r="48" spans="1:31" s="92" customFormat="1" ht="24" customHeight="1">
      <c r="A48" s="90" t="s">
        <v>48</v>
      </c>
      <c r="B48" s="116">
        <f t="shared" si="0"/>
        <v>34</v>
      </c>
      <c r="C48" s="37">
        <v>147.9</v>
      </c>
      <c r="D48" s="120">
        <f t="shared" si="9"/>
        <v>9</v>
      </c>
      <c r="E48" s="37">
        <v>6.9</v>
      </c>
      <c r="F48" s="120">
        <v>15</v>
      </c>
      <c r="G48" s="37">
        <v>1.9</v>
      </c>
      <c r="H48" s="120">
        <v>29</v>
      </c>
      <c r="I48" s="37">
        <v>11.2</v>
      </c>
      <c r="J48" s="120">
        <f t="shared" si="2"/>
        <v>12</v>
      </c>
      <c r="K48" s="37">
        <v>116.1</v>
      </c>
      <c r="L48" s="120">
        <v>23</v>
      </c>
      <c r="M48" s="37">
        <v>13.8</v>
      </c>
      <c r="N48" s="104"/>
      <c r="O48" s="120">
        <f t="shared" si="4"/>
        <v>11</v>
      </c>
      <c r="P48" s="37">
        <v>14.7</v>
      </c>
      <c r="Q48" s="120">
        <f t="shared" si="5"/>
        <v>39</v>
      </c>
      <c r="R48" s="37">
        <v>16.6</v>
      </c>
      <c r="S48" s="120">
        <f t="shared" si="10"/>
        <v>39</v>
      </c>
      <c r="T48" s="37">
        <v>27</v>
      </c>
      <c r="U48" s="120">
        <f t="shared" si="6"/>
        <v>23</v>
      </c>
      <c r="V48" s="37">
        <v>36.4</v>
      </c>
      <c r="W48" s="120">
        <f t="shared" si="7"/>
        <v>27</v>
      </c>
      <c r="X48" s="37">
        <v>6.7</v>
      </c>
      <c r="Y48" s="120">
        <f t="shared" si="8"/>
        <v>15</v>
      </c>
      <c r="Z48" s="37">
        <v>26.6</v>
      </c>
      <c r="AA48" s="91" t="s">
        <v>107</v>
      </c>
      <c r="AE48" s="73"/>
    </row>
    <row r="49" spans="1:27" ht="12" customHeight="1">
      <c r="A49" s="93" t="s">
        <v>49</v>
      </c>
      <c r="B49" s="117">
        <f t="shared" si="0"/>
        <v>17</v>
      </c>
      <c r="C49" s="38">
        <v>168.6</v>
      </c>
      <c r="D49" s="121">
        <v>5</v>
      </c>
      <c r="E49" s="38">
        <v>7.8</v>
      </c>
      <c r="F49" s="121">
        <f>RANK(G49,$G$8:$G$54)</f>
        <v>16</v>
      </c>
      <c r="G49" s="38">
        <v>1.8</v>
      </c>
      <c r="H49" s="121">
        <v>43</v>
      </c>
      <c r="I49" s="38">
        <v>9.8</v>
      </c>
      <c r="J49" s="121">
        <f t="shared" si="2"/>
        <v>8</v>
      </c>
      <c r="K49" s="38">
        <v>120.5</v>
      </c>
      <c r="L49" s="121">
        <f t="shared" si="3"/>
        <v>7</v>
      </c>
      <c r="M49" s="38">
        <v>17.3</v>
      </c>
      <c r="N49" s="105"/>
      <c r="O49" s="121">
        <f t="shared" si="4"/>
        <v>15</v>
      </c>
      <c r="P49" s="38">
        <v>13.7</v>
      </c>
      <c r="Q49" s="121">
        <f t="shared" si="5"/>
        <v>13</v>
      </c>
      <c r="R49" s="38">
        <v>23.1</v>
      </c>
      <c r="S49" s="121">
        <f t="shared" si="10"/>
        <v>29</v>
      </c>
      <c r="T49" s="38">
        <v>32.4</v>
      </c>
      <c r="U49" s="121">
        <f t="shared" si="6"/>
        <v>7</v>
      </c>
      <c r="V49" s="38">
        <v>41</v>
      </c>
      <c r="W49" s="121">
        <v>21</v>
      </c>
      <c r="X49" s="38">
        <v>7.300000000000001</v>
      </c>
      <c r="Y49" s="121">
        <v>34</v>
      </c>
      <c r="Z49" s="38">
        <v>23.1</v>
      </c>
      <c r="AA49" s="94" t="s">
        <v>89</v>
      </c>
    </row>
    <row r="50" spans="1:27" ht="12" customHeight="1">
      <c r="A50" s="93" t="s">
        <v>50</v>
      </c>
      <c r="B50" s="117">
        <f t="shared" si="0"/>
        <v>21</v>
      </c>
      <c r="C50" s="38">
        <v>160</v>
      </c>
      <c r="D50" s="121">
        <f t="shared" si="9"/>
        <v>18</v>
      </c>
      <c r="E50" s="38">
        <v>5.5</v>
      </c>
      <c r="F50" s="121">
        <f>RANK(G50,$G$8:$G$54)</f>
        <v>33</v>
      </c>
      <c r="G50" s="38">
        <v>1.3</v>
      </c>
      <c r="H50" s="121">
        <f t="shared" si="1"/>
        <v>27</v>
      </c>
      <c r="I50" s="38">
        <v>11.5</v>
      </c>
      <c r="J50" s="121">
        <f t="shared" si="2"/>
        <v>22</v>
      </c>
      <c r="K50" s="38">
        <v>101.1</v>
      </c>
      <c r="L50" s="121">
        <f t="shared" si="3"/>
        <v>13</v>
      </c>
      <c r="M50" s="38">
        <v>15.4</v>
      </c>
      <c r="N50" s="105"/>
      <c r="O50" s="121">
        <f t="shared" si="4"/>
        <v>25</v>
      </c>
      <c r="P50" s="38">
        <v>12.6</v>
      </c>
      <c r="Q50" s="121">
        <f t="shared" si="5"/>
        <v>6</v>
      </c>
      <c r="R50" s="38">
        <v>25.9</v>
      </c>
      <c r="S50" s="121">
        <f t="shared" si="10"/>
        <v>28</v>
      </c>
      <c r="T50" s="38">
        <v>34.2</v>
      </c>
      <c r="U50" s="121">
        <f t="shared" si="6"/>
        <v>29</v>
      </c>
      <c r="V50" s="38">
        <v>32.9</v>
      </c>
      <c r="W50" s="121">
        <f t="shared" si="7"/>
        <v>18</v>
      </c>
      <c r="X50" s="38">
        <v>7.5</v>
      </c>
      <c r="Y50" s="121">
        <f t="shared" si="8"/>
        <v>20</v>
      </c>
      <c r="Z50" s="38">
        <v>25</v>
      </c>
      <c r="AA50" s="94" t="s">
        <v>108</v>
      </c>
    </row>
    <row r="51" spans="1:27" ht="12" customHeight="1">
      <c r="A51" s="87" t="s">
        <v>51</v>
      </c>
      <c r="B51" s="118">
        <f t="shared" si="0"/>
        <v>23</v>
      </c>
      <c r="C51" s="39">
        <v>159.4</v>
      </c>
      <c r="D51" s="122">
        <f t="shared" si="9"/>
        <v>10</v>
      </c>
      <c r="E51" s="39">
        <v>6.4</v>
      </c>
      <c r="F51" s="122">
        <f>RANK(G51,$G$8:$G$54)</f>
        <v>5</v>
      </c>
      <c r="G51" s="39">
        <v>2.2</v>
      </c>
      <c r="H51" s="122">
        <f t="shared" si="1"/>
        <v>20</v>
      </c>
      <c r="I51" s="39">
        <v>12.3</v>
      </c>
      <c r="J51" s="122">
        <f t="shared" si="2"/>
        <v>17</v>
      </c>
      <c r="K51" s="39">
        <v>111.5</v>
      </c>
      <c r="L51" s="122">
        <f t="shared" si="3"/>
        <v>5</v>
      </c>
      <c r="M51" s="39">
        <v>17.4</v>
      </c>
      <c r="N51" s="103"/>
      <c r="O51" s="122">
        <v>33</v>
      </c>
      <c r="P51" s="39">
        <v>12</v>
      </c>
      <c r="Q51" s="122">
        <f t="shared" si="5"/>
        <v>10</v>
      </c>
      <c r="R51" s="39">
        <v>23.9</v>
      </c>
      <c r="S51" s="122">
        <f t="shared" si="10"/>
        <v>25</v>
      </c>
      <c r="T51" s="39">
        <v>35.6</v>
      </c>
      <c r="U51" s="122">
        <f t="shared" si="6"/>
        <v>17</v>
      </c>
      <c r="V51" s="39">
        <v>38</v>
      </c>
      <c r="W51" s="122">
        <f t="shared" si="7"/>
        <v>19</v>
      </c>
      <c r="X51" s="39">
        <v>7.4</v>
      </c>
      <c r="Y51" s="122">
        <f t="shared" si="8"/>
        <v>22</v>
      </c>
      <c r="Z51" s="39">
        <v>24.9</v>
      </c>
      <c r="AA51" s="95" t="s">
        <v>96</v>
      </c>
    </row>
    <row r="52" spans="1:27" ht="12" customHeight="1">
      <c r="A52" s="93" t="s">
        <v>52</v>
      </c>
      <c r="B52" s="117">
        <f t="shared" si="0"/>
        <v>12</v>
      </c>
      <c r="C52" s="38">
        <v>181.5</v>
      </c>
      <c r="D52" s="121">
        <f t="shared" si="9"/>
        <v>13</v>
      </c>
      <c r="E52" s="38">
        <v>6.1</v>
      </c>
      <c r="F52" s="121">
        <f>RANK(G52,$G$8:$G$54)</f>
        <v>46</v>
      </c>
      <c r="G52" s="38">
        <v>0.9</v>
      </c>
      <c r="H52" s="121">
        <v>32</v>
      </c>
      <c r="I52" s="38">
        <v>11.1</v>
      </c>
      <c r="J52" s="121">
        <f t="shared" si="2"/>
        <v>19</v>
      </c>
      <c r="K52" s="38">
        <v>109.1</v>
      </c>
      <c r="L52" s="121">
        <v>14</v>
      </c>
      <c r="M52" s="38">
        <v>15.4</v>
      </c>
      <c r="N52" s="105"/>
      <c r="O52" s="121">
        <v>35</v>
      </c>
      <c r="P52" s="38">
        <v>11.8</v>
      </c>
      <c r="Q52" s="121">
        <f t="shared" si="5"/>
        <v>19</v>
      </c>
      <c r="R52" s="38">
        <v>22.3</v>
      </c>
      <c r="S52" s="121">
        <f t="shared" si="10"/>
        <v>30</v>
      </c>
      <c r="T52" s="38">
        <v>31.7</v>
      </c>
      <c r="U52" s="121">
        <f t="shared" si="6"/>
        <v>22</v>
      </c>
      <c r="V52" s="38">
        <v>36.6</v>
      </c>
      <c r="W52" s="121">
        <f t="shared" si="7"/>
        <v>10</v>
      </c>
      <c r="X52" s="38">
        <v>8.5</v>
      </c>
      <c r="Y52" s="121">
        <f t="shared" si="8"/>
        <v>7</v>
      </c>
      <c r="Z52" s="38">
        <v>29.8</v>
      </c>
      <c r="AA52" s="94" t="s">
        <v>75</v>
      </c>
    </row>
    <row r="53" spans="1:31" s="92" customFormat="1" ht="24" customHeight="1">
      <c r="A53" s="90" t="s">
        <v>53</v>
      </c>
      <c r="B53" s="116">
        <f t="shared" si="0"/>
        <v>14</v>
      </c>
      <c r="C53" s="37">
        <v>179.6</v>
      </c>
      <c r="D53" s="120">
        <v>36</v>
      </c>
      <c r="E53" s="37">
        <v>4.2</v>
      </c>
      <c r="F53" s="120">
        <v>17</v>
      </c>
      <c r="G53" s="37">
        <v>1.8</v>
      </c>
      <c r="H53" s="120">
        <v>15</v>
      </c>
      <c r="I53" s="37">
        <v>12.9</v>
      </c>
      <c r="J53" s="120">
        <f t="shared" si="2"/>
        <v>4</v>
      </c>
      <c r="K53" s="37">
        <v>130.7</v>
      </c>
      <c r="L53" s="120">
        <f t="shared" si="3"/>
        <v>8</v>
      </c>
      <c r="M53" s="37">
        <v>17.1</v>
      </c>
      <c r="N53" s="104"/>
      <c r="O53" s="120">
        <f t="shared" si="4"/>
        <v>22</v>
      </c>
      <c r="P53" s="37">
        <v>12.8</v>
      </c>
      <c r="Q53" s="120">
        <f t="shared" si="5"/>
        <v>5</v>
      </c>
      <c r="R53" s="37">
        <v>26.2</v>
      </c>
      <c r="S53" s="120">
        <f t="shared" si="10"/>
        <v>33</v>
      </c>
      <c r="T53" s="37">
        <v>30.9</v>
      </c>
      <c r="U53" s="120">
        <f t="shared" si="6"/>
        <v>11</v>
      </c>
      <c r="V53" s="37">
        <v>39.8</v>
      </c>
      <c r="W53" s="120">
        <f t="shared" si="7"/>
        <v>13</v>
      </c>
      <c r="X53" s="37">
        <v>8.200000000000001</v>
      </c>
      <c r="Y53" s="120">
        <v>26</v>
      </c>
      <c r="Z53" s="37">
        <v>24.4</v>
      </c>
      <c r="AA53" s="91" t="s">
        <v>109</v>
      </c>
      <c r="AE53" s="73"/>
    </row>
    <row r="54" spans="1:27" ht="12" customHeight="1">
      <c r="A54" s="96" t="s">
        <v>54</v>
      </c>
      <c r="B54" s="119">
        <f t="shared" si="0"/>
        <v>47</v>
      </c>
      <c r="C54" s="97">
        <v>104.5</v>
      </c>
      <c r="D54" s="123">
        <f t="shared" si="9"/>
        <v>31</v>
      </c>
      <c r="E54" s="97">
        <v>4.7</v>
      </c>
      <c r="F54" s="123">
        <v>25</v>
      </c>
      <c r="G54" s="97">
        <v>1.6</v>
      </c>
      <c r="H54" s="123">
        <f t="shared" si="1"/>
        <v>36</v>
      </c>
      <c r="I54" s="97">
        <v>10.6</v>
      </c>
      <c r="J54" s="123">
        <f t="shared" si="2"/>
        <v>46</v>
      </c>
      <c r="K54" s="97">
        <v>68.7</v>
      </c>
      <c r="L54" s="123">
        <f t="shared" si="3"/>
        <v>10</v>
      </c>
      <c r="M54" s="97">
        <v>16.1</v>
      </c>
      <c r="N54" s="105"/>
      <c r="O54" s="123">
        <f t="shared" si="4"/>
        <v>1</v>
      </c>
      <c r="P54" s="97">
        <v>18.8</v>
      </c>
      <c r="Q54" s="123">
        <f t="shared" si="5"/>
        <v>41</v>
      </c>
      <c r="R54" s="97">
        <v>15.3</v>
      </c>
      <c r="S54" s="123">
        <f t="shared" si="10"/>
        <v>47</v>
      </c>
      <c r="T54" s="97">
        <v>16.1</v>
      </c>
      <c r="U54" s="123">
        <f t="shared" si="6"/>
        <v>44</v>
      </c>
      <c r="V54" s="97">
        <v>23.7</v>
      </c>
      <c r="W54" s="123">
        <f t="shared" si="7"/>
        <v>43</v>
      </c>
      <c r="X54" s="97">
        <v>4.9</v>
      </c>
      <c r="Y54" s="123">
        <f t="shared" si="8"/>
        <v>10</v>
      </c>
      <c r="Z54" s="97">
        <v>27.9</v>
      </c>
      <c r="AA54" s="98" t="s">
        <v>110</v>
      </c>
    </row>
  </sheetData>
  <sheetProtection/>
  <mergeCells count="15">
    <mergeCell ref="S4:T5"/>
    <mergeCell ref="W5:X5"/>
    <mergeCell ref="W4:X4"/>
    <mergeCell ref="A4:A6"/>
    <mergeCell ref="B4:C5"/>
    <mergeCell ref="AA4:AA6"/>
    <mergeCell ref="L4:M5"/>
    <mergeCell ref="O4:P5"/>
    <mergeCell ref="U4:V5"/>
    <mergeCell ref="D4:E5"/>
    <mergeCell ref="F4:G5"/>
    <mergeCell ref="H4:I5"/>
    <mergeCell ref="J4:K5"/>
    <mergeCell ref="Y4:Z5"/>
    <mergeCell ref="Q4:R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125" style="75" customWidth="1"/>
    <col min="2" max="2" width="5.00390625" style="100" customWidth="1"/>
    <col min="3" max="3" width="10.125" style="75" customWidth="1"/>
    <col min="4" max="4" width="5.00390625" style="100" customWidth="1"/>
    <col min="5" max="5" width="10.125" style="75" customWidth="1"/>
    <col min="6" max="6" width="5.00390625" style="100" customWidth="1"/>
    <col min="7" max="7" width="10.125" style="75" customWidth="1"/>
    <col min="8" max="8" width="5.00390625" style="101" customWidth="1"/>
    <col min="9" max="9" width="10.125" style="76" customWidth="1"/>
    <col min="10" max="10" width="5.00390625" style="100" customWidth="1"/>
    <col min="11" max="11" width="10.125" style="75" customWidth="1"/>
    <col min="12" max="12" width="5.00390625" style="100" customWidth="1"/>
    <col min="13" max="13" width="10.125" style="100" customWidth="1"/>
    <col min="14" max="14" width="1.25" style="41" customWidth="1"/>
    <col min="15" max="15" width="5.00390625" style="100" customWidth="1"/>
    <col min="16" max="16" width="10.25390625" style="75" customWidth="1"/>
    <col min="17" max="17" width="5.00390625" style="101" customWidth="1"/>
    <col min="18" max="18" width="10.125" style="76" customWidth="1"/>
    <col min="19" max="19" width="5.00390625" style="101" customWidth="1"/>
    <col min="20" max="20" width="10.125" style="76" customWidth="1"/>
    <col min="21" max="21" width="5.00390625" style="101" customWidth="1"/>
    <col min="22" max="22" width="10.125" style="76" customWidth="1"/>
    <col min="23" max="23" width="5.00390625" style="101" customWidth="1"/>
    <col min="24" max="24" width="10.125" style="76" customWidth="1"/>
    <col min="25" max="25" width="5.00390625" style="101" customWidth="1"/>
    <col min="26" max="26" width="10.125" style="76" customWidth="1"/>
    <col min="27" max="27" width="5.625" style="75" customWidth="1"/>
    <col min="28" max="16384" width="9.00390625" style="73" customWidth="1"/>
  </cols>
  <sheetData>
    <row r="1" spans="1:27" ht="18.75">
      <c r="A1" s="69" t="s">
        <v>55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0"/>
      <c r="AA1" s="70"/>
    </row>
    <row r="2" spans="1:27" ht="18.75">
      <c r="A2" s="69" t="s">
        <v>136</v>
      </c>
      <c r="B2" s="125"/>
      <c r="E2" s="72"/>
      <c r="F2" s="72"/>
      <c r="G2" s="72"/>
      <c r="H2" s="72"/>
      <c r="I2" s="72"/>
      <c r="J2" s="72"/>
      <c r="K2" s="72"/>
      <c r="L2" s="72"/>
      <c r="M2" s="109" t="s">
        <v>183</v>
      </c>
      <c r="N2" s="72"/>
      <c r="O2" s="71" t="s">
        <v>197</v>
      </c>
      <c r="P2" s="72"/>
      <c r="Q2" s="72"/>
      <c r="R2" s="72"/>
      <c r="S2" s="72"/>
      <c r="T2" s="72"/>
      <c r="U2" s="72"/>
      <c r="V2" s="72"/>
      <c r="W2" s="72"/>
      <c r="X2" s="72"/>
      <c r="Y2" s="72"/>
      <c r="AA2" s="77"/>
    </row>
    <row r="3" spans="1:27" ht="14.25" thickBot="1">
      <c r="A3" s="78"/>
      <c r="B3" s="108"/>
      <c r="C3" s="78"/>
      <c r="D3" s="108"/>
      <c r="E3" s="78"/>
      <c r="F3" s="108"/>
      <c r="G3" s="78"/>
      <c r="H3" s="79"/>
      <c r="I3" s="79"/>
      <c r="J3" s="108"/>
      <c r="K3" s="78"/>
      <c r="L3" s="106"/>
      <c r="M3" s="108"/>
      <c r="O3" s="108"/>
      <c r="P3" s="78"/>
      <c r="Q3" s="79"/>
      <c r="R3" s="79"/>
      <c r="S3" s="79"/>
      <c r="T3" s="79"/>
      <c r="U3" s="79"/>
      <c r="V3" s="79"/>
      <c r="W3" s="79"/>
      <c r="X3" s="79"/>
      <c r="Y3" s="79"/>
      <c r="Z3" s="79"/>
      <c r="AA3" s="23" t="str">
        <f>'8-1'!M3</f>
        <v>平成21年</v>
      </c>
    </row>
    <row r="4" spans="1:27" ht="10.5" customHeight="1">
      <c r="A4" s="223" t="s">
        <v>1</v>
      </c>
      <c r="B4" s="219" t="s">
        <v>137</v>
      </c>
      <c r="C4" s="220"/>
      <c r="D4" s="234"/>
      <c r="E4" s="234"/>
      <c r="F4" s="234"/>
      <c r="G4" s="235"/>
      <c r="H4" s="241" t="s">
        <v>139</v>
      </c>
      <c r="I4" s="240"/>
      <c r="J4" s="241" t="s">
        <v>140</v>
      </c>
      <c r="K4" s="240"/>
      <c r="L4" s="219" t="s">
        <v>141</v>
      </c>
      <c r="M4" s="239"/>
      <c r="N4" s="43"/>
      <c r="O4" s="236"/>
      <c r="P4" s="236"/>
      <c r="Q4" s="236"/>
      <c r="R4" s="236"/>
      <c r="S4" s="236"/>
      <c r="T4" s="236"/>
      <c r="U4" s="236"/>
      <c r="V4" s="237"/>
      <c r="W4" s="219" t="s">
        <v>144</v>
      </c>
      <c r="X4" s="240"/>
      <c r="Y4" s="220" t="s">
        <v>145</v>
      </c>
      <c r="Z4" s="242"/>
      <c r="AA4" s="216" t="s">
        <v>1</v>
      </c>
    </row>
    <row r="5" spans="1:27" ht="33" customHeight="1">
      <c r="A5" s="224"/>
      <c r="B5" s="221"/>
      <c r="C5" s="226"/>
      <c r="D5" s="231" t="s">
        <v>203</v>
      </c>
      <c r="E5" s="232"/>
      <c r="F5" s="231" t="s">
        <v>138</v>
      </c>
      <c r="G5" s="232"/>
      <c r="H5" s="229"/>
      <c r="I5" s="230"/>
      <c r="J5" s="229"/>
      <c r="K5" s="230"/>
      <c r="L5" s="229"/>
      <c r="M5" s="238"/>
      <c r="N5" s="43"/>
      <c r="O5" s="243" t="s">
        <v>142</v>
      </c>
      <c r="P5" s="232"/>
      <c r="Q5" s="231" t="s">
        <v>143</v>
      </c>
      <c r="R5" s="232"/>
      <c r="S5" s="231" t="s">
        <v>184</v>
      </c>
      <c r="T5" s="232"/>
      <c r="U5" s="231" t="s">
        <v>185</v>
      </c>
      <c r="V5" s="232"/>
      <c r="W5" s="229"/>
      <c r="X5" s="230"/>
      <c r="Y5" s="222"/>
      <c r="Z5" s="226"/>
      <c r="AA5" s="217"/>
    </row>
    <row r="6" spans="1:27" ht="27.75" customHeight="1">
      <c r="A6" s="225"/>
      <c r="B6" s="84" t="s">
        <v>2</v>
      </c>
      <c r="C6" s="85" t="s">
        <v>116</v>
      </c>
      <c r="D6" s="84" t="s">
        <v>2</v>
      </c>
      <c r="E6" s="85" t="s">
        <v>116</v>
      </c>
      <c r="F6" s="84" t="s">
        <v>2</v>
      </c>
      <c r="G6" s="85" t="s">
        <v>116</v>
      </c>
      <c r="H6" s="84" t="s">
        <v>2</v>
      </c>
      <c r="I6" s="85" t="s">
        <v>116</v>
      </c>
      <c r="J6" s="84" t="s">
        <v>2</v>
      </c>
      <c r="K6" s="85" t="s">
        <v>116</v>
      </c>
      <c r="L6" s="84" t="s">
        <v>2</v>
      </c>
      <c r="M6" s="82" t="s">
        <v>116</v>
      </c>
      <c r="N6" s="43"/>
      <c r="O6" s="83" t="s">
        <v>2</v>
      </c>
      <c r="P6" s="85" t="s">
        <v>116</v>
      </c>
      <c r="Q6" s="84" t="s">
        <v>2</v>
      </c>
      <c r="R6" s="85" t="s">
        <v>116</v>
      </c>
      <c r="S6" s="84" t="s">
        <v>2</v>
      </c>
      <c r="T6" s="85" t="s">
        <v>116</v>
      </c>
      <c r="U6" s="84" t="s">
        <v>2</v>
      </c>
      <c r="V6" s="85" t="s">
        <v>116</v>
      </c>
      <c r="W6" s="84" t="s">
        <v>2</v>
      </c>
      <c r="X6" s="85" t="s">
        <v>116</v>
      </c>
      <c r="Y6" s="84" t="s">
        <v>2</v>
      </c>
      <c r="Z6" s="85" t="s">
        <v>116</v>
      </c>
      <c r="AA6" s="218"/>
    </row>
    <row r="7" spans="1:27" ht="12" customHeight="1">
      <c r="A7" s="87" t="s">
        <v>8</v>
      </c>
      <c r="B7" s="88"/>
      <c r="C7" s="35">
        <v>6.9</v>
      </c>
      <c r="D7" s="36"/>
      <c r="E7" s="35">
        <v>0.8</v>
      </c>
      <c r="F7" s="36"/>
      <c r="G7" s="35">
        <v>6</v>
      </c>
      <c r="H7" s="36"/>
      <c r="I7" s="35">
        <v>78.1</v>
      </c>
      <c r="J7" s="36"/>
      <c r="K7" s="35">
        <v>53.4</v>
      </c>
      <c r="L7" s="36"/>
      <c r="M7" s="35">
        <v>1256</v>
      </c>
      <c r="N7" s="103"/>
      <c r="O7" s="36"/>
      <c r="P7" s="35">
        <v>273</v>
      </c>
      <c r="Q7" s="36"/>
      <c r="R7" s="35">
        <v>7</v>
      </c>
      <c r="S7" s="36"/>
      <c r="T7" s="35">
        <v>263.7</v>
      </c>
      <c r="U7" s="36"/>
      <c r="V7" s="35">
        <v>710.8</v>
      </c>
      <c r="W7" s="36"/>
      <c r="X7" s="35">
        <v>111.2</v>
      </c>
      <c r="Y7" s="36"/>
      <c r="Z7" s="35">
        <v>1026</v>
      </c>
      <c r="AA7" s="89" t="s">
        <v>71</v>
      </c>
    </row>
    <row r="8" spans="1:27" s="92" customFormat="1" ht="24" customHeight="1">
      <c r="A8" s="90" t="s">
        <v>9</v>
      </c>
      <c r="B8" s="116">
        <f aca="true" t="shared" si="0" ref="B8:B54">IF(C8="","",RANK(C8,C$8:C$54))</f>
        <v>9</v>
      </c>
      <c r="C8" s="37">
        <v>10.7</v>
      </c>
      <c r="D8" s="120">
        <f aca="true" t="shared" si="1" ref="D8:D54">IF(E8="","",RANK(E8,E$8:E$54))</f>
        <v>11</v>
      </c>
      <c r="E8" s="37">
        <v>1.3</v>
      </c>
      <c r="F8" s="120">
        <f aca="true" t="shared" si="2" ref="F8:F54">IF(G8="","",RANK(G8,G$8:G$54))</f>
        <v>9</v>
      </c>
      <c r="G8" s="37">
        <v>9.4</v>
      </c>
      <c r="H8" s="120">
        <f aca="true" t="shared" si="3" ref="H8:H54">IF(I8="","",RANK(I8,I$8:I$54))</f>
        <v>43</v>
      </c>
      <c r="I8" s="37">
        <v>61.3</v>
      </c>
      <c r="J8" s="120">
        <f aca="true" t="shared" si="4" ref="J8:J54">IF(K8="","",RANK(K8,K$8:K$54))</f>
        <v>5</v>
      </c>
      <c r="K8" s="37">
        <v>55.1</v>
      </c>
      <c r="L8" s="120">
        <f aca="true" t="shared" si="5" ref="L8:L54">IF(M8="","",RANK(M8,M$8:M$54))</f>
        <v>7</v>
      </c>
      <c r="M8" s="37">
        <v>1815.7</v>
      </c>
      <c r="N8" s="104"/>
      <c r="O8" s="120">
        <f aca="true" t="shared" si="6" ref="O8:O54">IF(P8="","",RANK(P8,P$8:P$54))</f>
        <v>13</v>
      </c>
      <c r="P8" s="37">
        <v>384.8</v>
      </c>
      <c r="Q8" s="120">
        <f aca="true" t="shared" si="7" ref="Q8:S54">IF(R8="","",RANK(R8,R$8:R$54))</f>
        <v>17</v>
      </c>
      <c r="R8" s="37">
        <v>9.1</v>
      </c>
      <c r="S8" s="120">
        <f t="shared" si="7"/>
        <v>9</v>
      </c>
      <c r="T8" s="37">
        <v>442</v>
      </c>
      <c r="U8" s="120">
        <f aca="true" t="shared" si="8" ref="U8:U54">IF(V8="","",RANK(V8,V$8:V$54))</f>
        <v>4</v>
      </c>
      <c r="V8" s="37">
        <v>978.2</v>
      </c>
      <c r="W8" s="120">
        <f aca="true" t="shared" si="9" ref="W8:W54">IF(X8="","",RANK(X8,X$8:X$54))</f>
        <v>18</v>
      </c>
      <c r="X8" s="37">
        <v>151.5</v>
      </c>
      <c r="Y8" s="120">
        <f aca="true" t="shared" si="10" ref="Y8:Y54">IF(Z8="","",RANK(Z8,Z$8:Z$54))</f>
        <v>8</v>
      </c>
      <c r="Z8" s="37">
        <v>1484.4</v>
      </c>
      <c r="AA8" s="91" t="s">
        <v>72</v>
      </c>
    </row>
    <row r="9" spans="1:27" ht="12" customHeight="1">
      <c r="A9" s="93" t="s">
        <v>10</v>
      </c>
      <c r="B9" s="117">
        <f t="shared" si="0"/>
        <v>22</v>
      </c>
      <c r="C9" s="38">
        <v>7.5</v>
      </c>
      <c r="D9" s="121">
        <f t="shared" si="1"/>
        <v>13</v>
      </c>
      <c r="E9" s="38">
        <v>1.2</v>
      </c>
      <c r="F9" s="121">
        <f t="shared" si="2"/>
        <v>22</v>
      </c>
      <c r="G9" s="38">
        <v>6.4</v>
      </c>
      <c r="H9" s="121">
        <f t="shared" si="3"/>
        <v>40</v>
      </c>
      <c r="I9" s="38">
        <v>67.9</v>
      </c>
      <c r="J9" s="121">
        <f t="shared" si="4"/>
        <v>43</v>
      </c>
      <c r="K9" s="38">
        <v>41.3</v>
      </c>
      <c r="L9" s="121">
        <f t="shared" si="5"/>
        <v>27</v>
      </c>
      <c r="M9" s="38">
        <v>1352.7</v>
      </c>
      <c r="N9" s="105"/>
      <c r="O9" s="121">
        <f t="shared" si="6"/>
        <v>20</v>
      </c>
      <c r="P9" s="38">
        <v>332.5</v>
      </c>
      <c r="Q9" s="121">
        <f t="shared" si="7"/>
        <v>22</v>
      </c>
      <c r="R9" s="38">
        <v>8.1</v>
      </c>
      <c r="S9" s="121">
        <f t="shared" si="7"/>
        <v>37</v>
      </c>
      <c r="T9" s="38">
        <v>205.1</v>
      </c>
      <c r="U9" s="121">
        <f t="shared" si="8"/>
        <v>23</v>
      </c>
      <c r="V9" s="38">
        <v>805.5</v>
      </c>
      <c r="W9" s="121">
        <f t="shared" si="9"/>
        <v>9</v>
      </c>
      <c r="X9" s="38">
        <v>278.7</v>
      </c>
      <c r="Y9" s="121">
        <f t="shared" si="10"/>
        <v>27</v>
      </c>
      <c r="Z9" s="38">
        <v>1077.5</v>
      </c>
      <c r="AA9" s="94" t="s">
        <v>73</v>
      </c>
    </row>
    <row r="10" spans="1:27" ht="12" customHeight="1">
      <c r="A10" s="93" t="s">
        <v>11</v>
      </c>
      <c r="B10" s="117">
        <f t="shared" si="0"/>
        <v>23</v>
      </c>
      <c r="C10" s="38">
        <v>7.2</v>
      </c>
      <c r="D10" s="121">
        <f t="shared" si="1"/>
        <v>18</v>
      </c>
      <c r="E10" s="38">
        <v>1.1</v>
      </c>
      <c r="F10" s="121">
        <f t="shared" si="2"/>
        <v>25</v>
      </c>
      <c r="G10" s="38">
        <v>6</v>
      </c>
      <c r="H10" s="121">
        <f t="shared" si="3"/>
        <v>39</v>
      </c>
      <c r="I10" s="38">
        <v>69.2</v>
      </c>
      <c r="J10" s="121">
        <f t="shared" si="4"/>
        <v>34</v>
      </c>
      <c r="K10" s="38">
        <v>45.4</v>
      </c>
      <c r="L10" s="121">
        <f t="shared" si="5"/>
        <v>23</v>
      </c>
      <c r="M10" s="38">
        <v>1400.5</v>
      </c>
      <c r="N10" s="105"/>
      <c r="O10" s="121">
        <f t="shared" si="6"/>
        <v>17</v>
      </c>
      <c r="P10" s="38">
        <v>347.1</v>
      </c>
      <c r="Q10" s="121">
        <f t="shared" si="7"/>
        <v>10</v>
      </c>
      <c r="R10" s="38">
        <v>12.5</v>
      </c>
      <c r="S10" s="121">
        <f t="shared" si="7"/>
        <v>34</v>
      </c>
      <c r="T10" s="38">
        <v>213.6</v>
      </c>
      <c r="U10" s="121">
        <f t="shared" si="8"/>
        <v>19</v>
      </c>
      <c r="V10" s="38">
        <v>824.7</v>
      </c>
      <c r="W10" s="121">
        <f t="shared" si="9"/>
        <v>16</v>
      </c>
      <c r="X10" s="38">
        <v>166</v>
      </c>
      <c r="Y10" s="121">
        <f t="shared" si="10"/>
        <v>25</v>
      </c>
      <c r="Z10" s="38">
        <v>1110.9</v>
      </c>
      <c r="AA10" s="94" t="s">
        <v>74</v>
      </c>
    </row>
    <row r="11" spans="1:27" ht="12" customHeight="1">
      <c r="A11" s="93" t="s">
        <v>12</v>
      </c>
      <c r="B11" s="117">
        <f t="shared" si="0"/>
        <v>31</v>
      </c>
      <c r="C11" s="38">
        <v>6.3</v>
      </c>
      <c r="D11" s="121">
        <f t="shared" si="1"/>
        <v>13</v>
      </c>
      <c r="E11" s="38">
        <v>1.2</v>
      </c>
      <c r="F11" s="121">
        <f t="shared" si="2"/>
        <v>34</v>
      </c>
      <c r="G11" s="38">
        <v>5.1</v>
      </c>
      <c r="H11" s="121">
        <f t="shared" si="3"/>
        <v>42</v>
      </c>
      <c r="I11" s="38">
        <v>67.6</v>
      </c>
      <c r="J11" s="121">
        <f t="shared" si="4"/>
        <v>36</v>
      </c>
      <c r="K11" s="38">
        <v>44.8</v>
      </c>
      <c r="L11" s="121">
        <f t="shared" si="5"/>
        <v>36</v>
      </c>
      <c r="M11" s="38">
        <v>1139</v>
      </c>
      <c r="N11" s="105"/>
      <c r="O11" s="121">
        <f t="shared" si="6"/>
        <v>29</v>
      </c>
      <c r="P11" s="38">
        <v>277.4</v>
      </c>
      <c r="Q11" s="121">
        <f t="shared" si="7"/>
        <v>35</v>
      </c>
      <c r="R11" s="38">
        <v>5.3</v>
      </c>
      <c r="S11" s="121">
        <f t="shared" si="7"/>
        <v>47</v>
      </c>
      <c r="T11" s="38">
        <v>138.2</v>
      </c>
      <c r="U11" s="121">
        <f t="shared" si="8"/>
        <v>34</v>
      </c>
      <c r="V11" s="38">
        <v>717</v>
      </c>
      <c r="W11" s="121">
        <f t="shared" si="9"/>
        <v>27</v>
      </c>
      <c r="X11" s="38">
        <v>113.7</v>
      </c>
      <c r="Y11" s="121">
        <f t="shared" si="10"/>
        <v>38</v>
      </c>
      <c r="Z11" s="38">
        <v>879</v>
      </c>
      <c r="AA11" s="94" t="s">
        <v>75</v>
      </c>
    </row>
    <row r="12" spans="1:27" ht="12" customHeight="1">
      <c r="A12" s="93" t="s">
        <v>13</v>
      </c>
      <c r="B12" s="117">
        <f t="shared" si="0"/>
        <v>24</v>
      </c>
      <c r="C12" s="38">
        <v>7.1</v>
      </c>
      <c r="D12" s="121">
        <f t="shared" si="1"/>
        <v>10</v>
      </c>
      <c r="E12" s="38">
        <v>1.5</v>
      </c>
      <c r="F12" s="121">
        <f t="shared" si="2"/>
        <v>29</v>
      </c>
      <c r="G12" s="38">
        <v>5.7</v>
      </c>
      <c r="H12" s="121">
        <f t="shared" si="3"/>
        <v>27</v>
      </c>
      <c r="I12" s="38">
        <v>75.2</v>
      </c>
      <c r="J12" s="121">
        <f t="shared" si="4"/>
        <v>41</v>
      </c>
      <c r="K12" s="38">
        <v>42.1</v>
      </c>
      <c r="L12" s="121">
        <f t="shared" si="5"/>
        <v>19</v>
      </c>
      <c r="M12" s="38">
        <v>1514.6</v>
      </c>
      <c r="N12" s="105"/>
      <c r="O12" s="121">
        <f t="shared" si="6"/>
        <v>12</v>
      </c>
      <c r="P12" s="38">
        <v>393.1</v>
      </c>
      <c r="Q12" s="121">
        <f t="shared" si="7"/>
        <v>30</v>
      </c>
      <c r="R12" s="38">
        <v>5.9</v>
      </c>
      <c r="S12" s="121">
        <f t="shared" si="7"/>
        <v>32</v>
      </c>
      <c r="T12" s="38">
        <v>218.3</v>
      </c>
      <c r="U12" s="121">
        <f t="shared" si="8"/>
        <v>10</v>
      </c>
      <c r="V12" s="38">
        <v>894.5</v>
      </c>
      <c r="W12" s="121">
        <f t="shared" si="9"/>
        <v>22</v>
      </c>
      <c r="X12" s="38">
        <v>125.7</v>
      </c>
      <c r="Y12" s="121">
        <f t="shared" si="10"/>
        <v>18</v>
      </c>
      <c r="Z12" s="38">
        <v>1252.4</v>
      </c>
      <c r="AA12" s="94" t="s">
        <v>76</v>
      </c>
    </row>
    <row r="13" spans="1:27" s="92" customFormat="1" ht="24" customHeight="1">
      <c r="A13" s="90" t="s">
        <v>14</v>
      </c>
      <c r="B13" s="116">
        <f t="shared" si="0"/>
        <v>35</v>
      </c>
      <c r="C13" s="37">
        <v>5.9</v>
      </c>
      <c r="D13" s="120">
        <f t="shared" si="1"/>
        <v>18</v>
      </c>
      <c r="E13" s="37">
        <v>1.1</v>
      </c>
      <c r="F13" s="120">
        <f t="shared" si="2"/>
        <v>37</v>
      </c>
      <c r="G13" s="37">
        <v>4.8</v>
      </c>
      <c r="H13" s="120">
        <f t="shared" si="3"/>
        <v>23</v>
      </c>
      <c r="I13" s="37">
        <v>78.6</v>
      </c>
      <c r="J13" s="120">
        <f t="shared" si="4"/>
        <v>44</v>
      </c>
      <c r="K13" s="37">
        <v>40.4</v>
      </c>
      <c r="L13" s="120">
        <f t="shared" si="5"/>
        <v>29</v>
      </c>
      <c r="M13" s="37">
        <v>1288</v>
      </c>
      <c r="N13" s="104"/>
      <c r="O13" s="120">
        <f t="shared" si="6"/>
        <v>22</v>
      </c>
      <c r="P13" s="37">
        <v>329</v>
      </c>
      <c r="Q13" s="120">
        <f t="shared" si="7"/>
        <v>40</v>
      </c>
      <c r="R13" s="37">
        <v>4.2</v>
      </c>
      <c r="S13" s="120">
        <f t="shared" si="7"/>
        <v>42</v>
      </c>
      <c r="T13" s="37">
        <v>169.4</v>
      </c>
      <c r="U13" s="120">
        <f t="shared" si="8"/>
        <v>25</v>
      </c>
      <c r="V13" s="37">
        <v>783.9</v>
      </c>
      <c r="W13" s="120">
        <f t="shared" si="9"/>
        <v>34</v>
      </c>
      <c r="X13" s="37">
        <v>85.2</v>
      </c>
      <c r="Y13" s="120">
        <f t="shared" si="10"/>
        <v>28</v>
      </c>
      <c r="Z13" s="37">
        <v>1066.3</v>
      </c>
      <c r="AA13" s="91" t="s">
        <v>77</v>
      </c>
    </row>
    <row r="14" spans="1:27" ht="12" customHeight="1">
      <c r="A14" s="93" t="s">
        <v>15</v>
      </c>
      <c r="B14" s="117">
        <f t="shared" si="0"/>
        <v>25</v>
      </c>
      <c r="C14" s="38">
        <v>7</v>
      </c>
      <c r="D14" s="121">
        <f t="shared" si="1"/>
        <v>13</v>
      </c>
      <c r="E14" s="38">
        <v>1.2</v>
      </c>
      <c r="F14" s="121">
        <f t="shared" si="2"/>
        <v>28</v>
      </c>
      <c r="G14" s="38">
        <v>5.8</v>
      </c>
      <c r="H14" s="121">
        <f t="shared" si="3"/>
        <v>32</v>
      </c>
      <c r="I14" s="38">
        <v>72.4</v>
      </c>
      <c r="J14" s="121">
        <f t="shared" si="4"/>
        <v>37</v>
      </c>
      <c r="K14" s="38">
        <v>44.7</v>
      </c>
      <c r="L14" s="121">
        <f t="shared" si="5"/>
        <v>24</v>
      </c>
      <c r="M14" s="38">
        <v>1399.7</v>
      </c>
      <c r="N14" s="105"/>
      <c r="O14" s="121">
        <f t="shared" si="6"/>
        <v>15</v>
      </c>
      <c r="P14" s="38">
        <v>362.4</v>
      </c>
      <c r="Q14" s="121">
        <f t="shared" si="7"/>
        <v>17</v>
      </c>
      <c r="R14" s="38">
        <v>9.1</v>
      </c>
      <c r="S14" s="121">
        <f t="shared" si="7"/>
        <v>31</v>
      </c>
      <c r="T14" s="38">
        <v>219.9</v>
      </c>
      <c r="U14" s="121">
        <f t="shared" si="8"/>
        <v>22</v>
      </c>
      <c r="V14" s="38">
        <v>806.6</v>
      </c>
      <c r="W14" s="121">
        <f t="shared" si="9"/>
        <v>25</v>
      </c>
      <c r="X14" s="38">
        <v>118.8</v>
      </c>
      <c r="Y14" s="121">
        <f t="shared" si="10"/>
        <v>26</v>
      </c>
      <c r="Z14" s="38">
        <v>1084.4</v>
      </c>
      <c r="AA14" s="94" t="s">
        <v>78</v>
      </c>
    </row>
    <row r="15" spans="1:27" ht="12" customHeight="1">
      <c r="A15" s="93" t="s">
        <v>16</v>
      </c>
      <c r="B15" s="117">
        <f t="shared" si="0"/>
        <v>30</v>
      </c>
      <c r="C15" s="38">
        <v>6.4</v>
      </c>
      <c r="D15" s="121">
        <f t="shared" si="1"/>
        <v>33</v>
      </c>
      <c r="E15" s="38">
        <v>0.7</v>
      </c>
      <c r="F15" s="121">
        <f t="shared" si="2"/>
        <v>29</v>
      </c>
      <c r="G15" s="38">
        <v>5.7</v>
      </c>
      <c r="H15" s="121">
        <f t="shared" si="3"/>
        <v>46</v>
      </c>
      <c r="I15" s="38">
        <v>57.2</v>
      </c>
      <c r="J15" s="121">
        <f t="shared" si="4"/>
        <v>25</v>
      </c>
      <c r="K15" s="38">
        <v>47.1</v>
      </c>
      <c r="L15" s="121">
        <f t="shared" si="5"/>
        <v>38</v>
      </c>
      <c r="M15" s="38">
        <v>1108</v>
      </c>
      <c r="N15" s="105"/>
      <c r="O15" s="121">
        <f t="shared" si="6"/>
        <v>33</v>
      </c>
      <c r="P15" s="38">
        <v>252.7</v>
      </c>
      <c r="Q15" s="121">
        <f t="shared" si="7"/>
        <v>31</v>
      </c>
      <c r="R15" s="38">
        <v>5.8</v>
      </c>
      <c r="S15" s="121">
        <f t="shared" si="7"/>
        <v>38</v>
      </c>
      <c r="T15" s="38">
        <v>200.6</v>
      </c>
      <c r="U15" s="121">
        <f t="shared" si="8"/>
        <v>38</v>
      </c>
      <c r="V15" s="38">
        <v>647.3</v>
      </c>
      <c r="W15" s="121">
        <f t="shared" si="9"/>
        <v>32</v>
      </c>
      <c r="X15" s="38">
        <v>90.6</v>
      </c>
      <c r="Y15" s="121">
        <f t="shared" si="10"/>
        <v>39</v>
      </c>
      <c r="Z15" s="38">
        <v>850.7</v>
      </c>
      <c r="AA15" s="94" t="s">
        <v>79</v>
      </c>
    </row>
    <row r="16" spans="1:27" ht="12" customHeight="1">
      <c r="A16" s="93" t="s">
        <v>17</v>
      </c>
      <c r="B16" s="117">
        <f t="shared" si="0"/>
        <v>38</v>
      </c>
      <c r="C16" s="38">
        <v>5.5</v>
      </c>
      <c r="D16" s="121">
        <f t="shared" si="1"/>
        <v>25</v>
      </c>
      <c r="E16" s="38">
        <v>0.9</v>
      </c>
      <c r="F16" s="121">
        <f t="shared" si="2"/>
        <v>39</v>
      </c>
      <c r="G16" s="38">
        <v>4.6</v>
      </c>
      <c r="H16" s="121">
        <f t="shared" si="3"/>
        <v>36</v>
      </c>
      <c r="I16" s="38">
        <v>70.7</v>
      </c>
      <c r="J16" s="121">
        <f t="shared" si="4"/>
        <v>17</v>
      </c>
      <c r="K16" s="38">
        <v>49.1</v>
      </c>
      <c r="L16" s="121">
        <f t="shared" si="5"/>
        <v>39</v>
      </c>
      <c r="M16" s="38">
        <v>1097</v>
      </c>
      <c r="N16" s="105"/>
      <c r="O16" s="121">
        <f t="shared" si="6"/>
        <v>30</v>
      </c>
      <c r="P16" s="38">
        <v>265</v>
      </c>
      <c r="Q16" s="121">
        <f t="shared" si="7"/>
        <v>28</v>
      </c>
      <c r="R16" s="38">
        <v>6.7</v>
      </c>
      <c r="S16" s="121">
        <f t="shared" si="7"/>
        <v>35</v>
      </c>
      <c r="T16" s="38">
        <v>211.4</v>
      </c>
      <c r="U16" s="121">
        <f t="shared" si="8"/>
        <v>42</v>
      </c>
      <c r="V16" s="38">
        <v>612.7</v>
      </c>
      <c r="W16" s="121">
        <f t="shared" si="9"/>
        <v>21</v>
      </c>
      <c r="X16" s="38">
        <v>129</v>
      </c>
      <c r="Y16" s="121">
        <f t="shared" si="10"/>
        <v>37</v>
      </c>
      <c r="Z16" s="38">
        <v>882.7</v>
      </c>
      <c r="AA16" s="94" t="s">
        <v>80</v>
      </c>
    </row>
    <row r="17" spans="1:27" ht="12" customHeight="1">
      <c r="A17" s="93" t="s">
        <v>18</v>
      </c>
      <c r="B17" s="117">
        <f t="shared" si="0"/>
        <v>26</v>
      </c>
      <c r="C17" s="38">
        <v>6.9</v>
      </c>
      <c r="D17" s="121">
        <f t="shared" si="1"/>
        <v>37</v>
      </c>
      <c r="E17" s="38">
        <v>0.6</v>
      </c>
      <c r="F17" s="121">
        <f t="shared" si="2"/>
        <v>24</v>
      </c>
      <c r="G17" s="38">
        <v>6.2</v>
      </c>
      <c r="H17" s="121">
        <f t="shared" si="3"/>
        <v>24</v>
      </c>
      <c r="I17" s="38">
        <v>78.5</v>
      </c>
      <c r="J17" s="121">
        <f t="shared" si="4"/>
        <v>20</v>
      </c>
      <c r="K17" s="38">
        <v>47.9</v>
      </c>
      <c r="L17" s="121">
        <f t="shared" si="5"/>
        <v>30</v>
      </c>
      <c r="M17" s="38">
        <v>1260</v>
      </c>
      <c r="N17" s="105"/>
      <c r="O17" s="121">
        <f t="shared" si="6"/>
        <v>31</v>
      </c>
      <c r="P17" s="38">
        <v>262.1</v>
      </c>
      <c r="Q17" s="121">
        <f t="shared" si="7"/>
        <v>42</v>
      </c>
      <c r="R17" s="38">
        <v>3.4</v>
      </c>
      <c r="S17" s="121">
        <f t="shared" si="7"/>
        <v>26</v>
      </c>
      <c r="T17" s="38">
        <v>254.8</v>
      </c>
      <c r="U17" s="121">
        <f t="shared" si="8"/>
        <v>30</v>
      </c>
      <c r="V17" s="38">
        <v>737.4</v>
      </c>
      <c r="W17" s="121">
        <f t="shared" si="9"/>
        <v>31</v>
      </c>
      <c r="X17" s="38">
        <v>100.7</v>
      </c>
      <c r="Y17" s="121">
        <f t="shared" si="10"/>
        <v>31</v>
      </c>
      <c r="Z17" s="38">
        <v>1017.6</v>
      </c>
      <c r="AA17" s="94" t="s">
        <v>81</v>
      </c>
    </row>
    <row r="18" spans="1:27" s="92" customFormat="1" ht="24" customHeight="1">
      <c r="A18" s="90" t="s">
        <v>19</v>
      </c>
      <c r="B18" s="116">
        <f t="shared" si="0"/>
        <v>40</v>
      </c>
      <c r="C18" s="37">
        <v>5</v>
      </c>
      <c r="D18" s="120">
        <f t="shared" si="1"/>
        <v>33</v>
      </c>
      <c r="E18" s="37">
        <v>0.7</v>
      </c>
      <c r="F18" s="120">
        <f t="shared" si="2"/>
        <v>42</v>
      </c>
      <c r="G18" s="37">
        <v>4.2</v>
      </c>
      <c r="H18" s="120">
        <f t="shared" si="3"/>
        <v>47</v>
      </c>
      <c r="I18" s="37">
        <v>56.2</v>
      </c>
      <c r="J18" s="120">
        <f t="shared" si="4"/>
        <v>23</v>
      </c>
      <c r="K18" s="37">
        <v>47.4</v>
      </c>
      <c r="L18" s="120">
        <f t="shared" si="5"/>
        <v>46</v>
      </c>
      <c r="M18" s="37">
        <v>881.8</v>
      </c>
      <c r="N18" s="104"/>
      <c r="O18" s="120">
        <f t="shared" si="6"/>
        <v>41</v>
      </c>
      <c r="P18" s="37">
        <v>204.8</v>
      </c>
      <c r="Q18" s="120">
        <f t="shared" si="7"/>
        <v>46</v>
      </c>
      <c r="R18" s="37">
        <v>2.7</v>
      </c>
      <c r="S18" s="120">
        <f t="shared" si="7"/>
        <v>40</v>
      </c>
      <c r="T18" s="37">
        <v>183.3</v>
      </c>
      <c r="U18" s="120">
        <f t="shared" si="8"/>
        <v>47</v>
      </c>
      <c r="V18" s="37">
        <v>490.6</v>
      </c>
      <c r="W18" s="120">
        <f t="shared" si="9"/>
        <v>39</v>
      </c>
      <c r="X18" s="37">
        <v>54.5</v>
      </c>
      <c r="Y18" s="120">
        <f t="shared" si="10"/>
        <v>46</v>
      </c>
      <c r="Z18" s="37">
        <v>715.1</v>
      </c>
      <c r="AA18" s="91" t="s">
        <v>82</v>
      </c>
    </row>
    <row r="19" spans="1:27" ht="12" customHeight="1">
      <c r="A19" s="93" t="s">
        <v>20</v>
      </c>
      <c r="B19" s="117">
        <f t="shared" si="0"/>
        <v>44</v>
      </c>
      <c r="C19" s="38">
        <v>4.6</v>
      </c>
      <c r="D19" s="121">
        <f t="shared" si="1"/>
        <v>37</v>
      </c>
      <c r="E19" s="38">
        <v>0.6</v>
      </c>
      <c r="F19" s="121">
        <f t="shared" si="2"/>
        <v>43</v>
      </c>
      <c r="G19" s="38">
        <v>4.1</v>
      </c>
      <c r="H19" s="121">
        <f t="shared" si="3"/>
        <v>44</v>
      </c>
      <c r="I19" s="38">
        <v>59.5</v>
      </c>
      <c r="J19" s="121">
        <f t="shared" si="4"/>
        <v>12</v>
      </c>
      <c r="K19" s="38">
        <v>51.2</v>
      </c>
      <c r="L19" s="121">
        <f t="shared" si="5"/>
        <v>44</v>
      </c>
      <c r="M19" s="38">
        <v>925.2</v>
      </c>
      <c r="N19" s="105"/>
      <c r="O19" s="121">
        <f t="shared" si="6"/>
        <v>38</v>
      </c>
      <c r="P19" s="38">
        <v>212.1</v>
      </c>
      <c r="Q19" s="121">
        <f t="shared" si="7"/>
        <v>44</v>
      </c>
      <c r="R19" s="38">
        <v>3.2</v>
      </c>
      <c r="S19" s="121">
        <f t="shared" si="7"/>
        <v>45</v>
      </c>
      <c r="T19" s="38">
        <v>156.5</v>
      </c>
      <c r="U19" s="121">
        <f t="shared" si="8"/>
        <v>44</v>
      </c>
      <c r="V19" s="38">
        <v>552.5</v>
      </c>
      <c r="W19" s="121">
        <f t="shared" si="9"/>
        <v>40</v>
      </c>
      <c r="X19" s="38">
        <v>54.2</v>
      </c>
      <c r="Y19" s="121">
        <f t="shared" si="10"/>
        <v>45</v>
      </c>
      <c r="Z19" s="38">
        <v>735.9</v>
      </c>
      <c r="AA19" s="94" t="s">
        <v>83</v>
      </c>
    </row>
    <row r="20" spans="1:27" ht="12" customHeight="1">
      <c r="A20" s="93" t="s">
        <v>21</v>
      </c>
      <c r="B20" s="117">
        <f t="shared" si="0"/>
        <v>40</v>
      </c>
      <c r="C20" s="38">
        <v>5</v>
      </c>
      <c r="D20" s="121">
        <f t="shared" si="1"/>
        <v>45</v>
      </c>
      <c r="E20" s="38">
        <v>0.4</v>
      </c>
      <c r="F20" s="121">
        <f t="shared" si="2"/>
        <v>39</v>
      </c>
      <c r="G20" s="38">
        <v>4.6</v>
      </c>
      <c r="H20" s="121">
        <f t="shared" si="3"/>
        <v>5</v>
      </c>
      <c r="I20" s="38">
        <v>98.1</v>
      </c>
      <c r="J20" s="121">
        <f t="shared" si="4"/>
        <v>1</v>
      </c>
      <c r="K20" s="38">
        <v>81.9</v>
      </c>
      <c r="L20" s="121">
        <f t="shared" si="5"/>
        <v>43</v>
      </c>
      <c r="M20" s="38">
        <v>996.4</v>
      </c>
      <c r="N20" s="105"/>
      <c r="O20" s="121">
        <f t="shared" si="6"/>
        <v>43</v>
      </c>
      <c r="P20" s="38">
        <v>189.9</v>
      </c>
      <c r="Q20" s="121">
        <f t="shared" si="7"/>
        <v>33</v>
      </c>
      <c r="R20" s="38">
        <v>5.5</v>
      </c>
      <c r="S20" s="121">
        <f t="shared" si="7"/>
        <v>44</v>
      </c>
      <c r="T20" s="38">
        <v>159.8</v>
      </c>
      <c r="U20" s="121">
        <f t="shared" si="8"/>
        <v>39</v>
      </c>
      <c r="V20" s="38">
        <v>640.2</v>
      </c>
      <c r="W20" s="121">
        <f t="shared" si="9"/>
        <v>45</v>
      </c>
      <c r="X20" s="38">
        <v>40</v>
      </c>
      <c r="Y20" s="121">
        <f t="shared" si="10"/>
        <v>42</v>
      </c>
      <c r="Z20" s="38">
        <v>788</v>
      </c>
      <c r="AA20" s="94" t="s">
        <v>84</v>
      </c>
    </row>
    <row r="21" spans="1:27" ht="12" customHeight="1">
      <c r="A21" s="93" t="s">
        <v>22</v>
      </c>
      <c r="B21" s="117">
        <f t="shared" si="0"/>
        <v>47</v>
      </c>
      <c r="C21" s="38">
        <v>3.9</v>
      </c>
      <c r="D21" s="121">
        <f t="shared" si="1"/>
        <v>41</v>
      </c>
      <c r="E21" s="38">
        <v>0.5</v>
      </c>
      <c r="F21" s="121">
        <f t="shared" si="2"/>
        <v>47</v>
      </c>
      <c r="G21" s="38">
        <v>3.4</v>
      </c>
      <c r="H21" s="121">
        <f t="shared" si="3"/>
        <v>33</v>
      </c>
      <c r="I21" s="38">
        <v>71.3</v>
      </c>
      <c r="J21" s="121">
        <f t="shared" si="4"/>
        <v>7</v>
      </c>
      <c r="K21" s="38">
        <v>54.1</v>
      </c>
      <c r="L21" s="121">
        <f t="shared" si="5"/>
        <v>47</v>
      </c>
      <c r="M21" s="38">
        <v>826.7</v>
      </c>
      <c r="N21" s="105"/>
      <c r="O21" s="121">
        <f t="shared" si="6"/>
        <v>47</v>
      </c>
      <c r="P21" s="38">
        <v>156.1</v>
      </c>
      <c r="Q21" s="121">
        <f t="shared" si="7"/>
        <v>47</v>
      </c>
      <c r="R21" s="38">
        <v>2.1</v>
      </c>
      <c r="S21" s="121">
        <f t="shared" si="7"/>
        <v>46</v>
      </c>
      <c r="T21" s="38">
        <v>144.8</v>
      </c>
      <c r="U21" s="121">
        <f t="shared" si="8"/>
        <v>46</v>
      </c>
      <c r="V21" s="38">
        <v>522.8</v>
      </c>
      <c r="W21" s="121">
        <f t="shared" si="9"/>
        <v>46</v>
      </c>
      <c r="X21" s="38">
        <v>37.5</v>
      </c>
      <c r="Y21" s="121">
        <f t="shared" si="10"/>
        <v>47</v>
      </c>
      <c r="Z21" s="38">
        <v>659.5</v>
      </c>
      <c r="AA21" s="94" t="s">
        <v>85</v>
      </c>
    </row>
    <row r="22" spans="1:27" ht="12" customHeight="1">
      <c r="A22" s="93" t="s">
        <v>23</v>
      </c>
      <c r="B22" s="117">
        <f t="shared" si="0"/>
        <v>37</v>
      </c>
      <c r="C22" s="38">
        <v>5.6</v>
      </c>
      <c r="D22" s="121">
        <f t="shared" si="1"/>
        <v>25</v>
      </c>
      <c r="E22" s="38">
        <v>0.9</v>
      </c>
      <c r="F22" s="121">
        <f t="shared" si="2"/>
        <v>38</v>
      </c>
      <c r="G22" s="38">
        <v>4.7</v>
      </c>
      <c r="H22" s="121">
        <f t="shared" si="3"/>
        <v>37</v>
      </c>
      <c r="I22" s="38">
        <v>70.1</v>
      </c>
      <c r="J22" s="121">
        <f t="shared" si="4"/>
        <v>15</v>
      </c>
      <c r="K22" s="38">
        <v>50.1</v>
      </c>
      <c r="L22" s="121">
        <f t="shared" si="5"/>
        <v>31</v>
      </c>
      <c r="M22" s="38">
        <v>1244.2</v>
      </c>
      <c r="N22" s="105"/>
      <c r="O22" s="121">
        <f t="shared" si="6"/>
        <v>27</v>
      </c>
      <c r="P22" s="38">
        <v>293.7</v>
      </c>
      <c r="Q22" s="121">
        <f t="shared" si="7"/>
        <v>40</v>
      </c>
      <c r="R22" s="38">
        <v>4.2</v>
      </c>
      <c r="S22" s="121">
        <f t="shared" si="7"/>
        <v>33</v>
      </c>
      <c r="T22" s="38">
        <v>214.9</v>
      </c>
      <c r="U22" s="121">
        <f t="shared" si="8"/>
        <v>32</v>
      </c>
      <c r="V22" s="38">
        <v>729.8</v>
      </c>
      <c r="W22" s="121">
        <f t="shared" si="9"/>
        <v>43</v>
      </c>
      <c r="X22" s="38">
        <v>45.4</v>
      </c>
      <c r="Y22" s="121">
        <f t="shared" si="10"/>
        <v>29</v>
      </c>
      <c r="Z22" s="38">
        <v>1043</v>
      </c>
      <c r="AA22" s="94" t="s">
        <v>86</v>
      </c>
    </row>
    <row r="23" spans="1:27" s="92" customFormat="1" ht="24" customHeight="1">
      <c r="A23" s="90" t="s">
        <v>24</v>
      </c>
      <c r="B23" s="116">
        <f t="shared" si="0"/>
        <v>11</v>
      </c>
      <c r="C23" s="37">
        <v>10.1</v>
      </c>
      <c r="D23" s="120">
        <f t="shared" si="1"/>
        <v>7</v>
      </c>
      <c r="E23" s="37">
        <v>1.7</v>
      </c>
      <c r="F23" s="120">
        <f t="shared" si="2"/>
        <v>12</v>
      </c>
      <c r="G23" s="37">
        <v>8.4</v>
      </c>
      <c r="H23" s="120">
        <f t="shared" si="3"/>
        <v>34</v>
      </c>
      <c r="I23" s="37">
        <v>71.1</v>
      </c>
      <c r="J23" s="120">
        <f t="shared" si="4"/>
        <v>42</v>
      </c>
      <c r="K23" s="37">
        <v>41.5</v>
      </c>
      <c r="L23" s="120">
        <f t="shared" si="5"/>
        <v>13</v>
      </c>
      <c r="M23" s="37">
        <v>1636.2</v>
      </c>
      <c r="N23" s="104"/>
      <c r="O23" s="120">
        <f t="shared" si="6"/>
        <v>24</v>
      </c>
      <c r="P23" s="37">
        <v>315.3</v>
      </c>
      <c r="Q23" s="120">
        <f t="shared" si="7"/>
        <v>15</v>
      </c>
      <c r="R23" s="37">
        <v>9.7</v>
      </c>
      <c r="S23" s="120">
        <f t="shared" si="7"/>
        <v>7</v>
      </c>
      <c r="T23" s="37">
        <v>488.8</v>
      </c>
      <c r="U23" s="120">
        <f t="shared" si="8"/>
        <v>20</v>
      </c>
      <c r="V23" s="37">
        <v>820.6</v>
      </c>
      <c r="W23" s="120">
        <f t="shared" si="9"/>
        <v>28</v>
      </c>
      <c r="X23" s="37">
        <v>109.5</v>
      </c>
      <c r="Y23" s="120">
        <f t="shared" si="10"/>
        <v>13</v>
      </c>
      <c r="Z23" s="37">
        <v>1360</v>
      </c>
      <c r="AA23" s="91" t="s">
        <v>87</v>
      </c>
    </row>
    <row r="24" spans="1:27" ht="12" customHeight="1">
      <c r="A24" s="93" t="s">
        <v>25</v>
      </c>
      <c r="B24" s="117">
        <f t="shared" si="0"/>
        <v>19</v>
      </c>
      <c r="C24" s="38">
        <v>8.7</v>
      </c>
      <c r="D24" s="121">
        <f t="shared" si="1"/>
        <v>18</v>
      </c>
      <c r="E24" s="38">
        <v>1.1</v>
      </c>
      <c r="F24" s="121">
        <f t="shared" si="2"/>
        <v>19</v>
      </c>
      <c r="G24" s="38">
        <v>7.6</v>
      </c>
      <c r="H24" s="121">
        <f t="shared" si="3"/>
        <v>28</v>
      </c>
      <c r="I24" s="38">
        <v>74</v>
      </c>
      <c r="J24" s="121">
        <f t="shared" si="4"/>
        <v>40</v>
      </c>
      <c r="K24" s="38">
        <v>42.4</v>
      </c>
      <c r="L24" s="121">
        <f t="shared" si="5"/>
        <v>12</v>
      </c>
      <c r="M24" s="38">
        <v>1655.8</v>
      </c>
      <c r="N24" s="105"/>
      <c r="O24" s="121">
        <f t="shared" si="6"/>
        <v>21</v>
      </c>
      <c r="P24" s="38">
        <v>330.4</v>
      </c>
      <c r="Q24" s="121">
        <f t="shared" si="7"/>
        <v>24</v>
      </c>
      <c r="R24" s="38">
        <v>7.9</v>
      </c>
      <c r="S24" s="121">
        <f t="shared" si="7"/>
        <v>11</v>
      </c>
      <c r="T24" s="38">
        <v>400.7</v>
      </c>
      <c r="U24" s="121">
        <f t="shared" si="8"/>
        <v>7</v>
      </c>
      <c r="V24" s="38">
        <v>915.3</v>
      </c>
      <c r="W24" s="121">
        <f t="shared" si="9"/>
        <v>23</v>
      </c>
      <c r="X24" s="38">
        <v>122.9</v>
      </c>
      <c r="Y24" s="121">
        <f t="shared" si="10"/>
        <v>12</v>
      </c>
      <c r="Z24" s="38">
        <v>1386.1</v>
      </c>
      <c r="AA24" s="94" t="s">
        <v>88</v>
      </c>
    </row>
    <row r="25" spans="1:27" ht="12" customHeight="1">
      <c r="A25" s="93" t="s">
        <v>26</v>
      </c>
      <c r="B25" s="117">
        <f t="shared" si="0"/>
        <v>14</v>
      </c>
      <c r="C25" s="38">
        <v>9.4</v>
      </c>
      <c r="D25" s="121">
        <f t="shared" si="1"/>
        <v>13</v>
      </c>
      <c r="E25" s="38">
        <v>1.2</v>
      </c>
      <c r="F25" s="121">
        <f t="shared" si="2"/>
        <v>13</v>
      </c>
      <c r="G25" s="38">
        <v>8.2</v>
      </c>
      <c r="H25" s="121">
        <f t="shared" si="3"/>
        <v>30</v>
      </c>
      <c r="I25" s="38">
        <v>73.5</v>
      </c>
      <c r="J25" s="121">
        <f t="shared" si="4"/>
        <v>47</v>
      </c>
      <c r="K25" s="38">
        <v>34.9</v>
      </c>
      <c r="L25" s="121">
        <f t="shared" si="5"/>
        <v>21</v>
      </c>
      <c r="M25" s="38">
        <v>1437.4</v>
      </c>
      <c r="N25" s="105"/>
      <c r="O25" s="121">
        <f t="shared" si="6"/>
        <v>26</v>
      </c>
      <c r="P25" s="38">
        <v>299.4</v>
      </c>
      <c r="Q25" s="121">
        <f t="shared" si="7"/>
        <v>4</v>
      </c>
      <c r="R25" s="38">
        <v>14.4</v>
      </c>
      <c r="S25" s="121">
        <f t="shared" si="7"/>
        <v>17</v>
      </c>
      <c r="T25" s="38">
        <v>303.8</v>
      </c>
      <c r="U25" s="121">
        <f t="shared" si="8"/>
        <v>21</v>
      </c>
      <c r="V25" s="38">
        <v>817.8</v>
      </c>
      <c r="W25" s="121">
        <f t="shared" si="9"/>
        <v>12</v>
      </c>
      <c r="X25" s="38">
        <v>206.8</v>
      </c>
      <c r="Y25" s="121">
        <f t="shared" si="10"/>
        <v>22</v>
      </c>
      <c r="Z25" s="38">
        <v>1196.3</v>
      </c>
      <c r="AA25" s="94" t="s">
        <v>78</v>
      </c>
    </row>
    <row r="26" spans="1:27" ht="12" customHeight="1">
      <c r="A26" s="93" t="s">
        <v>27</v>
      </c>
      <c r="B26" s="117">
        <f t="shared" si="0"/>
        <v>26</v>
      </c>
      <c r="C26" s="38">
        <v>6.9</v>
      </c>
      <c r="D26" s="121">
        <f t="shared" si="1"/>
        <v>25</v>
      </c>
      <c r="E26" s="38">
        <v>0.9</v>
      </c>
      <c r="F26" s="121">
        <f t="shared" si="2"/>
        <v>25</v>
      </c>
      <c r="G26" s="38">
        <v>6</v>
      </c>
      <c r="H26" s="121">
        <f t="shared" si="3"/>
        <v>25</v>
      </c>
      <c r="I26" s="38">
        <v>77.4</v>
      </c>
      <c r="J26" s="121">
        <f t="shared" si="4"/>
        <v>21</v>
      </c>
      <c r="K26" s="38">
        <v>47.8</v>
      </c>
      <c r="L26" s="121">
        <f t="shared" si="5"/>
        <v>28</v>
      </c>
      <c r="M26" s="38">
        <v>1301.2</v>
      </c>
      <c r="N26" s="105"/>
      <c r="O26" s="121">
        <f t="shared" si="6"/>
        <v>28</v>
      </c>
      <c r="P26" s="38">
        <v>281.4</v>
      </c>
      <c r="Q26" s="121">
        <f t="shared" si="7"/>
        <v>22</v>
      </c>
      <c r="R26" s="38">
        <v>8.1</v>
      </c>
      <c r="S26" s="121">
        <f t="shared" si="7"/>
        <v>24</v>
      </c>
      <c r="T26" s="38">
        <v>261.9</v>
      </c>
      <c r="U26" s="121">
        <f t="shared" si="8"/>
        <v>28</v>
      </c>
      <c r="V26" s="38">
        <v>746.5</v>
      </c>
      <c r="W26" s="121">
        <f t="shared" si="9"/>
        <v>33</v>
      </c>
      <c r="X26" s="38">
        <v>88.6</v>
      </c>
      <c r="Y26" s="121">
        <f t="shared" si="10"/>
        <v>32</v>
      </c>
      <c r="Z26" s="38">
        <v>1008.9</v>
      </c>
      <c r="AA26" s="94" t="s">
        <v>77</v>
      </c>
    </row>
    <row r="27" spans="1:27" ht="12" customHeight="1">
      <c r="A27" s="93" t="s">
        <v>28</v>
      </c>
      <c r="B27" s="117">
        <f t="shared" si="0"/>
        <v>33</v>
      </c>
      <c r="C27" s="38">
        <v>6.2</v>
      </c>
      <c r="D27" s="121">
        <f t="shared" si="1"/>
        <v>33</v>
      </c>
      <c r="E27" s="38">
        <v>0.7</v>
      </c>
      <c r="F27" s="121">
        <f t="shared" si="2"/>
        <v>33</v>
      </c>
      <c r="G27" s="38">
        <v>5.5</v>
      </c>
      <c r="H27" s="121">
        <f t="shared" si="3"/>
        <v>31</v>
      </c>
      <c r="I27" s="38">
        <v>72.8</v>
      </c>
      <c r="J27" s="121">
        <f t="shared" si="4"/>
        <v>26</v>
      </c>
      <c r="K27" s="38">
        <v>46.8</v>
      </c>
      <c r="L27" s="121">
        <f t="shared" si="5"/>
        <v>35</v>
      </c>
      <c r="M27" s="38">
        <v>1143.2</v>
      </c>
      <c r="N27" s="105"/>
      <c r="O27" s="121">
        <f t="shared" si="6"/>
        <v>35</v>
      </c>
      <c r="P27" s="38">
        <v>242.9</v>
      </c>
      <c r="Q27" s="121">
        <f t="shared" si="7"/>
        <v>42</v>
      </c>
      <c r="R27" s="38">
        <v>3.4</v>
      </c>
      <c r="S27" s="121">
        <f t="shared" si="7"/>
        <v>41</v>
      </c>
      <c r="T27" s="38">
        <v>172.9</v>
      </c>
      <c r="U27" s="121">
        <f t="shared" si="8"/>
        <v>33</v>
      </c>
      <c r="V27" s="38">
        <v>722.1</v>
      </c>
      <c r="W27" s="121">
        <f t="shared" si="9"/>
        <v>37</v>
      </c>
      <c r="X27" s="38">
        <v>70.2</v>
      </c>
      <c r="Y27" s="121">
        <f t="shared" si="10"/>
        <v>35</v>
      </c>
      <c r="Z27" s="38">
        <v>917.2</v>
      </c>
      <c r="AA27" s="94" t="s">
        <v>89</v>
      </c>
    </row>
    <row r="28" spans="1:27" s="92" customFormat="1" ht="24" customHeight="1">
      <c r="A28" s="90" t="s">
        <v>29</v>
      </c>
      <c r="B28" s="116">
        <f t="shared" si="0"/>
        <v>40</v>
      </c>
      <c r="C28" s="37">
        <v>5</v>
      </c>
      <c r="D28" s="120">
        <f t="shared" si="1"/>
        <v>37</v>
      </c>
      <c r="E28" s="37">
        <v>0.6</v>
      </c>
      <c r="F28" s="120">
        <f t="shared" si="2"/>
        <v>41</v>
      </c>
      <c r="G28" s="37">
        <v>4.3</v>
      </c>
      <c r="H28" s="120">
        <f t="shared" si="3"/>
        <v>29</v>
      </c>
      <c r="I28" s="37">
        <v>73.8</v>
      </c>
      <c r="J28" s="120">
        <f t="shared" si="4"/>
        <v>37</v>
      </c>
      <c r="K28" s="37">
        <v>44.7</v>
      </c>
      <c r="L28" s="120">
        <f t="shared" si="5"/>
        <v>42</v>
      </c>
      <c r="M28" s="37">
        <v>999.3</v>
      </c>
      <c r="N28" s="104"/>
      <c r="O28" s="120">
        <f t="shared" si="6"/>
        <v>42</v>
      </c>
      <c r="P28" s="37">
        <v>204.3</v>
      </c>
      <c r="Q28" s="120">
        <f t="shared" si="7"/>
        <v>25</v>
      </c>
      <c r="R28" s="37">
        <v>7.5</v>
      </c>
      <c r="S28" s="120">
        <f t="shared" si="7"/>
        <v>43</v>
      </c>
      <c r="T28" s="37">
        <v>161.6</v>
      </c>
      <c r="U28" s="120">
        <f t="shared" si="8"/>
        <v>40</v>
      </c>
      <c r="V28" s="37">
        <v>624.6</v>
      </c>
      <c r="W28" s="120">
        <f t="shared" si="9"/>
        <v>30</v>
      </c>
      <c r="X28" s="37">
        <v>105.7</v>
      </c>
      <c r="Y28" s="120">
        <f t="shared" si="10"/>
        <v>43</v>
      </c>
      <c r="Z28" s="37">
        <v>780.5</v>
      </c>
      <c r="AA28" s="91" t="s">
        <v>90</v>
      </c>
    </row>
    <row r="29" spans="1:27" ht="12" customHeight="1">
      <c r="A29" s="93" t="s">
        <v>30</v>
      </c>
      <c r="B29" s="117">
        <f t="shared" si="0"/>
        <v>43</v>
      </c>
      <c r="C29" s="38">
        <v>4.9</v>
      </c>
      <c r="D29" s="121">
        <f t="shared" si="1"/>
        <v>31</v>
      </c>
      <c r="E29" s="38">
        <v>0.8</v>
      </c>
      <c r="F29" s="121">
        <f t="shared" si="2"/>
        <v>44</v>
      </c>
      <c r="G29" s="38">
        <v>4</v>
      </c>
      <c r="H29" s="121">
        <f t="shared" si="3"/>
        <v>34</v>
      </c>
      <c r="I29" s="38">
        <v>71.1</v>
      </c>
      <c r="J29" s="121">
        <f t="shared" si="4"/>
        <v>29</v>
      </c>
      <c r="K29" s="38">
        <v>46.4</v>
      </c>
      <c r="L29" s="121">
        <f t="shared" si="5"/>
        <v>40</v>
      </c>
      <c r="M29" s="38">
        <v>1072.3</v>
      </c>
      <c r="N29" s="105"/>
      <c r="O29" s="121">
        <f t="shared" si="6"/>
        <v>44</v>
      </c>
      <c r="P29" s="38">
        <v>188.5</v>
      </c>
      <c r="Q29" s="121">
        <f t="shared" si="7"/>
        <v>36</v>
      </c>
      <c r="R29" s="38">
        <v>5.2</v>
      </c>
      <c r="S29" s="121">
        <f t="shared" si="7"/>
        <v>18</v>
      </c>
      <c r="T29" s="38">
        <v>295.8</v>
      </c>
      <c r="U29" s="121">
        <f t="shared" si="8"/>
        <v>43</v>
      </c>
      <c r="V29" s="38">
        <v>581.6</v>
      </c>
      <c r="W29" s="121">
        <f t="shared" si="9"/>
        <v>35</v>
      </c>
      <c r="X29" s="38">
        <v>79.4</v>
      </c>
      <c r="Y29" s="121">
        <f t="shared" si="10"/>
        <v>40</v>
      </c>
      <c r="Z29" s="38">
        <v>831.6</v>
      </c>
      <c r="AA29" s="94" t="s">
        <v>91</v>
      </c>
    </row>
    <row r="30" spans="1:27" ht="12" customHeight="1">
      <c r="A30" s="93" t="s">
        <v>31</v>
      </c>
      <c r="B30" s="117">
        <f t="shared" si="0"/>
        <v>45</v>
      </c>
      <c r="C30" s="38">
        <v>4.5</v>
      </c>
      <c r="D30" s="121">
        <f t="shared" si="1"/>
        <v>41</v>
      </c>
      <c r="E30" s="38">
        <v>0.5</v>
      </c>
      <c r="F30" s="121">
        <f t="shared" si="2"/>
        <v>45</v>
      </c>
      <c r="G30" s="38">
        <v>3.9</v>
      </c>
      <c r="H30" s="121">
        <f t="shared" si="3"/>
        <v>41</v>
      </c>
      <c r="I30" s="38">
        <v>67.8</v>
      </c>
      <c r="J30" s="121">
        <f t="shared" si="4"/>
        <v>18</v>
      </c>
      <c r="K30" s="38">
        <v>49</v>
      </c>
      <c r="L30" s="121">
        <f t="shared" si="5"/>
        <v>45</v>
      </c>
      <c r="M30" s="38">
        <v>919</v>
      </c>
      <c r="N30" s="105"/>
      <c r="O30" s="121">
        <f t="shared" si="6"/>
        <v>45</v>
      </c>
      <c r="P30" s="38">
        <v>178.9</v>
      </c>
      <c r="Q30" s="121">
        <f t="shared" si="7"/>
        <v>38</v>
      </c>
      <c r="R30" s="38">
        <v>4.9</v>
      </c>
      <c r="S30" s="121">
        <f t="shared" si="7"/>
        <v>39</v>
      </c>
      <c r="T30" s="38">
        <v>187</v>
      </c>
      <c r="U30" s="121">
        <f t="shared" si="8"/>
        <v>45</v>
      </c>
      <c r="V30" s="38">
        <v>547.4</v>
      </c>
      <c r="W30" s="121">
        <f t="shared" si="9"/>
        <v>36</v>
      </c>
      <c r="X30" s="38">
        <v>77.3</v>
      </c>
      <c r="Y30" s="121">
        <f t="shared" si="10"/>
        <v>44</v>
      </c>
      <c r="Z30" s="38">
        <v>751.7</v>
      </c>
      <c r="AA30" s="94" t="s">
        <v>92</v>
      </c>
    </row>
    <row r="31" spans="1:27" ht="12" customHeight="1">
      <c r="A31" s="93" t="s">
        <v>32</v>
      </c>
      <c r="B31" s="117">
        <f t="shared" si="0"/>
        <v>36</v>
      </c>
      <c r="C31" s="38">
        <v>5.7</v>
      </c>
      <c r="D31" s="121">
        <f t="shared" si="1"/>
        <v>33</v>
      </c>
      <c r="E31" s="38">
        <v>0.7</v>
      </c>
      <c r="F31" s="121">
        <f t="shared" si="2"/>
        <v>36</v>
      </c>
      <c r="G31" s="38">
        <v>5</v>
      </c>
      <c r="H31" s="121">
        <f t="shared" si="3"/>
        <v>21</v>
      </c>
      <c r="I31" s="38">
        <v>80.1</v>
      </c>
      <c r="J31" s="121">
        <f t="shared" si="4"/>
        <v>31</v>
      </c>
      <c r="K31" s="38">
        <v>46.1</v>
      </c>
      <c r="L31" s="121">
        <f t="shared" si="5"/>
        <v>37</v>
      </c>
      <c r="M31" s="38">
        <v>1115.7</v>
      </c>
      <c r="N31" s="105"/>
      <c r="O31" s="121">
        <f t="shared" si="6"/>
        <v>32</v>
      </c>
      <c r="P31" s="38">
        <v>258.2</v>
      </c>
      <c r="Q31" s="121">
        <f t="shared" si="7"/>
        <v>44</v>
      </c>
      <c r="R31" s="38">
        <v>3.2</v>
      </c>
      <c r="S31" s="121">
        <f t="shared" si="7"/>
        <v>29</v>
      </c>
      <c r="T31" s="38">
        <v>234</v>
      </c>
      <c r="U31" s="121">
        <f t="shared" si="8"/>
        <v>41</v>
      </c>
      <c r="V31" s="38">
        <v>619.3</v>
      </c>
      <c r="W31" s="121">
        <f t="shared" si="9"/>
        <v>29</v>
      </c>
      <c r="X31" s="38">
        <v>109.1</v>
      </c>
      <c r="Y31" s="121">
        <f t="shared" si="10"/>
        <v>36</v>
      </c>
      <c r="Z31" s="38">
        <v>909.5</v>
      </c>
      <c r="AA31" s="94" t="s">
        <v>93</v>
      </c>
    </row>
    <row r="32" spans="1:27" ht="12" customHeight="1">
      <c r="A32" s="93" t="s">
        <v>33</v>
      </c>
      <c r="B32" s="117">
        <f t="shared" si="0"/>
        <v>46</v>
      </c>
      <c r="C32" s="38">
        <v>4.3</v>
      </c>
      <c r="D32" s="121">
        <f t="shared" si="1"/>
        <v>41</v>
      </c>
      <c r="E32" s="38">
        <v>0.5</v>
      </c>
      <c r="F32" s="121">
        <f t="shared" si="2"/>
        <v>46</v>
      </c>
      <c r="G32" s="38">
        <v>3.8</v>
      </c>
      <c r="H32" s="121">
        <f t="shared" si="3"/>
        <v>38</v>
      </c>
      <c r="I32" s="38">
        <v>69.4</v>
      </c>
      <c r="J32" s="121">
        <f t="shared" si="4"/>
        <v>46</v>
      </c>
      <c r="K32" s="38">
        <v>39</v>
      </c>
      <c r="L32" s="121">
        <f t="shared" si="5"/>
        <v>41</v>
      </c>
      <c r="M32" s="38">
        <v>1063.1</v>
      </c>
      <c r="N32" s="105"/>
      <c r="O32" s="121">
        <f t="shared" si="6"/>
        <v>46</v>
      </c>
      <c r="P32" s="38">
        <v>171</v>
      </c>
      <c r="Q32" s="121">
        <f t="shared" si="7"/>
        <v>26</v>
      </c>
      <c r="R32" s="38">
        <v>7.3</v>
      </c>
      <c r="S32" s="121">
        <f t="shared" si="7"/>
        <v>36</v>
      </c>
      <c r="T32" s="38">
        <v>208.9</v>
      </c>
      <c r="U32" s="121">
        <f t="shared" si="8"/>
        <v>37</v>
      </c>
      <c r="V32" s="38">
        <v>673.6</v>
      </c>
      <c r="W32" s="121">
        <f t="shared" si="9"/>
        <v>44</v>
      </c>
      <c r="X32" s="38">
        <v>45</v>
      </c>
      <c r="Y32" s="121">
        <f t="shared" si="10"/>
        <v>41</v>
      </c>
      <c r="Z32" s="38">
        <v>829.1</v>
      </c>
      <c r="AA32" s="94" t="s">
        <v>94</v>
      </c>
    </row>
    <row r="33" spans="1:27" s="92" customFormat="1" ht="24" customHeight="1">
      <c r="A33" s="90" t="s">
        <v>34</v>
      </c>
      <c r="B33" s="116">
        <f t="shared" si="0"/>
        <v>29</v>
      </c>
      <c r="C33" s="37">
        <v>6.7</v>
      </c>
      <c r="D33" s="120">
        <f t="shared" si="1"/>
        <v>41</v>
      </c>
      <c r="E33" s="37">
        <v>0.5</v>
      </c>
      <c r="F33" s="120">
        <f t="shared" si="2"/>
        <v>23</v>
      </c>
      <c r="G33" s="37">
        <v>6.3</v>
      </c>
      <c r="H33" s="120">
        <f t="shared" si="3"/>
        <v>6</v>
      </c>
      <c r="I33" s="37">
        <v>96.7</v>
      </c>
      <c r="J33" s="120">
        <f t="shared" si="4"/>
        <v>13</v>
      </c>
      <c r="K33" s="37">
        <v>50.2</v>
      </c>
      <c r="L33" s="120">
        <f t="shared" si="5"/>
        <v>25</v>
      </c>
      <c r="M33" s="37">
        <v>1388.3</v>
      </c>
      <c r="N33" s="104"/>
      <c r="O33" s="120">
        <f t="shared" si="6"/>
        <v>34</v>
      </c>
      <c r="P33" s="37">
        <v>247.4</v>
      </c>
      <c r="Q33" s="120">
        <f t="shared" si="7"/>
        <v>7</v>
      </c>
      <c r="R33" s="37">
        <v>13.3</v>
      </c>
      <c r="S33" s="120">
        <f t="shared" si="7"/>
        <v>28</v>
      </c>
      <c r="T33" s="37">
        <v>243.9</v>
      </c>
      <c r="U33" s="120">
        <f t="shared" si="8"/>
        <v>13</v>
      </c>
      <c r="V33" s="37">
        <v>882.3</v>
      </c>
      <c r="W33" s="120">
        <f t="shared" si="9"/>
        <v>42</v>
      </c>
      <c r="X33" s="37">
        <v>49.4</v>
      </c>
      <c r="Y33" s="120">
        <f t="shared" si="10"/>
        <v>24</v>
      </c>
      <c r="Z33" s="37">
        <v>1123.1</v>
      </c>
      <c r="AA33" s="91" t="s">
        <v>95</v>
      </c>
    </row>
    <row r="34" spans="1:27" ht="12" customHeight="1">
      <c r="A34" s="93" t="s">
        <v>35</v>
      </c>
      <c r="B34" s="117">
        <f t="shared" si="0"/>
        <v>34</v>
      </c>
      <c r="C34" s="38">
        <v>6.1</v>
      </c>
      <c r="D34" s="121">
        <f t="shared" si="1"/>
        <v>45</v>
      </c>
      <c r="E34" s="38">
        <v>0.4</v>
      </c>
      <c r="F34" s="121">
        <f t="shared" si="2"/>
        <v>29</v>
      </c>
      <c r="G34" s="38">
        <v>5.7</v>
      </c>
      <c r="H34" s="121">
        <f t="shared" si="3"/>
        <v>7</v>
      </c>
      <c r="I34" s="38">
        <v>93.5</v>
      </c>
      <c r="J34" s="121">
        <f t="shared" si="4"/>
        <v>2</v>
      </c>
      <c r="K34" s="38">
        <v>61.7</v>
      </c>
      <c r="L34" s="121">
        <f t="shared" si="5"/>
        <v>32</v>
      </c>
      <c r="M34" s="38">
        <v>1241.3</v>
      </c>
      <c r="N34" s="105"/>
      <c r="O34" s="121">
        <f t="shared" si="6"/>
        <v>37</v>
      </c>
      <c r="P34" s="38">
        <v>222.5</v>
      </c>
      <c r="Q34" s="121">
        <f t="shared" si="7"/>
        <v>13</v>
      </c>
      <c r="R34" s="38">
        <v>11</v>
      </c>
      <c r="S34" s="121">
        <f t="shared" si="7"/>
        <v>21</v>
      </c>
      <c r="T34" s="38">
        <v>268.5</v>
      </c>
      <c r="U34" s="121">
        <f t="shared" si="8"/>
        <v>29</v>
      </c>
      <c r="V34" s="38">
        <v>738.4</v>
      </c>
      <c r="W34" s="121">
        <f t="shared" si="9"/>
        <v>47</v>
      </c>
      <c r="X34" s="38">
        <v>37.3</v>
      </c>
      <c r="Y34" s="121">
        <f t="shared" si="10"/>
        <v>30</v>
      </c>
      <c r="Z34" s="38">
        <v>1037.5</v>
      </c>
      <c r="AA34" s="94" t="s">
        <v>96</v>
      </c>
    </row>
    <row r="35" spans="1:27" ht="12" customHeight="1">
      <c r="A35" s="93" t="s">
        <v>36</v>
      </c>
      <c r="B35" s="117">
        <f t="shared" si="0"/>
        <v>31</v>
      </c>
      <c r="C35" s="38">
        <v>6.3</v>
      </c>
      <c r="D35" s="121">
        <f t="shared" si="1"/>
        <v>37</v>
      </c>
      <c r="E35" s="38">
        <v>0.6</v>
      </c>
      <c r="F35" s="121">
        <f t="shared" si="2"/>
        <v>29</v>
      </c>
      <c r="G35" s="38">
        <v>5.7</v>
      </c>
      <c r="H35" s="121">
        <f t="shared" si="3"/>
        <v>11</v>
      </c>
      <c r="I35" s="38">
        <v>88.4</v>
      </c>
      <c r="J35" s="121">
        <f t="shared" si="4"/>
        <v>9</v>
      </c>
      <c r="K35" s="38">
        <v>52.8</v>
      </c>
      <c r="L35" s="121">
        <f t="shared" si="5"/>
        <v>34</v>
      </c>
      <c r="M35" s="38">
        <v>1154.8</v>
      </c>
      <c r="N35" s="105"/>
      <c r="O35" s="121">
        <f t="shared" si="6"/>
        <v>39</v>
      </c>
      <c r="P35" s="38">
        <v>210.9</v>
      </c>
      <c r="Q35" s="121">
        <f t="shared" si="7"/>
        <v>29</v>
      </c>
      <c r="R35" s="38">
        <v>6.1</v>
      </c>
      <c r="S35" s="121">
        <f t="shared" si="7"/>
        <v>27</v>
      </c>
      <c r="T35" s="38">
        <v>254.2</v>
      </c>
      <c r="U35" s="121">
        <f t="shared" si="8"/>
        <v>36</v>
      </c>
      <c r="V35" s="38">
        <v>682.6</v>
      </c>
      <c r="W35" s="121">
        <f t="shared" si="9"/>
        <v>38</v>
      </c>
      <c r="X35" s="38">
        <v>69.8</v>
      </c>
      <c r="Y35" s="121">
        <f t="shared" si="10"/>
        <v>33</v>
      </c>
      <c r="Z35" s="38">
        <v>928.5</v>
      </c>
      <c r="AA35" s="94" t="s">
        <v>97</v>
      </c>
    </row>
    <row r="36" spans="1:27" ht="12" customHeight="1">
      <c r="A36" s="93" t="s">
        <v>37</v>
      </c>
      <c r="B36" s="117">
        <f t="shared" si="0"/>
        <v>39</v>
      </c>
      <c r="C36" s="38">
        <v>5.4</v>
      </c>
      <c r="D36" s="121">
        <f t="shared" si="1"/>
        <v>47</v>
      </c>
      <c r="E36" s="38">
        <v>0.3</v>
      </c>
      <c r="F36" s="121">
        <f t="shared" si="2"/>
        <v>34</v>
      </c>
      <c r="G36" s="38">
        <v>5.1</v>
      </c>
      <c r="H36" s="121">
        <f t="shared" si="3"/>
        <v>16</v>
      </c>
      <c r="I36" s="38">
        <v>82.9</v>
      </c>
      <c r="J36" s="121">
        <f t="shared" si="4"/>
        <v>13</v>
      </c>
      <c r="K36" s="38">
        <v>50.2</v>
      </c>
      <c r="L36" s="121">
        <f t="shared" si="5"/>
        <v>33</v>
      </c>
      <c r="M36" s="38">
        <v>1177.6</v>
      </c>
      <c r="N36" s="105"/>
      <c r="O36" s="121">
        <f t="shared" si="6"/>
        <v>40</v>
      </c>
      <c r="P36" s="38">
        <v>207</v>
      </c>
      <c r="Q36" s="121">
        <f t="shared" si="7"/>
        <v>27</v>
      </c>
      <c r="R36" s="38">
        <v>7.1</v>
      </c>
      <c r="S36" s="121">
        <f t="shared" si="7"/>
        <v>30</v>
      </c>
      <c r="T36" s="38">
        <v>228.7</v>
      </c>
      <c r="U36" s="121">
        <f t="shared" si="8"/>
        <v>31</v>
      </c>
      <c r="V36" s="38">
        <v>733.9</v>
      </c>
      <c r="W36" s="121">
        <f t="shared" si="9"/>
        <v>41</v>
      </c>
      <c r="X36" s="38">
        <v>50.9</v>
      </c>
      <c r="Y36" s="121">
        <f t="shared" si="10"/>
        <v>34</v>
      </c>
      <c r="Z36" s="38">
        <v>922.5</v>
      </c>
      <c r="AA36" s="94" t="s">
        <v>98</v>
      </c>
    </row>
    <row r="37" spans="1:27" ht="12" customHeight="1">
      <c r="A37" s="93" t="s">
        <v>38</v>
      </c>
      <c r="B37" s="117">
        <f t="shared" si="0"/>
        <v>16</v>
      </c>
      <c r="C37" s="38">
        <v>9.2</v>
      </c>
      <c r="D37" s="121">
        <f t="shared" si="1"/>
        <v>25</v>
      </c>
      <c r="E37" s="38">
        <v>0.9</v>
      </c>
      <c r="F37" s="121">
        <f t="shared" si="2"/>
        <v>13</v>
      </c>
      <c r="G37" s="38">
        <v>8.2</v>
      </c>
      <c r="H37" s="121">
        <f t="shared" si="3"/>
        <v>1</v>
      </c>
      <c r="I37" s="38">
        <v>106.4</v>
      </c>
      <c r="J37" s="121">
        <f t="shared" si="4"/>
        <v>4</v>
      </c>
      <c r="K37" s="38">
        <v>55.4</v>
      </c>
      <c r="L37" s="121">
        <f t="shared" si="5"/>
        <v>22</v>
      </c>
      <c r="M37" s="38">
        <v>1434</v>
      </c>
      <c r="N37" s="105"/>
      <c r="O37" s="121">
        <f t="shared" si="6"/>
        <v>36</v>
      </c>
      <c r="P37" s="38">
        <v>236</v>
      </c>
      <c r="Q37" s="121">
        <f t="shared" si="7"/>
        <v>2</v>
      </c>
      <c r="R37" s="38">
        <v>16.5</v>
      </c>
      <c r="S37" s="121">
        <f t="shared" si="7"/>
        <v>19</v>
      </c>
      <c r="T37" s="38">
        <v>285.3</v>
      </c>
      <c r="U37" s="121">
        <f t="shared" si="8"/>
        <v>11</v>
      </c>
      <c r="V37" s="38">
        <v>893.8</v>
      </c>
      <c r="W37" s="121">
        <f t="shared" si="9"/>
        <v>14</v>
      </c>
      <c r="X37" s="38">
        <v>180.5</v>
      </c>
      <c r="Y37" s="121">
        <f t="shared" si="10"/>
        <v>23</v>
      </c>
      <c r="Z37" s="38">
        <v>1159.8</v>
      </c>
      <c r="AA37" s="94" t="s">
        <v>99</v>
      </c>
    </row>
    <row r="38" spans="1:27" s="92" customFormat="1" ht="24" customHeight="1">
      <c r="A38" s="90" t="s">
        <v>39</v>
      </c>
      <c r="B38" s="116">
        <f t="shared" si="0"/>
        <v>20</v>
      </c>
      <c r="C38" s="37">
        <v>7.8</v>
      </c>
      <c r="D38" s="120">
        <f t="shared" si="1"/>
        <v>31</v>
      </c>
      <c r="E38" s="37">
        <v>0.8</v>
      </c>
      <c r="F38" s="120">
        <f t="shared" si="2"/>
        <v>20</v>
      </c>
      <c r="G38" s="37">
        <v>6.9</v>
      </c>
      <c r="H38" s="120">
        <f t="shared" si="3"/>
        <v>9</v>
      </c>
      <c r="I38" s="37">
        <v>90.2</v>
      </c>
      <c r="J38" s="120">
        <f t="shared" si="4"/>
        <v>35</v>
      </c>
      <c r="K38" s="37">
        <v>45.2</v>
      </c>
      <c r="L38" s="120">
        <f t="shared" si="5"/>
        <v>18</v>
      </c>
      <c r="M38" s="37">
        <v>1537.4</v>
      </c>
      <c r="N38" s="104"/>
      <c r="O38" s="120">
        <f t="shared" si="6"/>
        <v>19</v>
      </c>
      <c r="P38" s="37">
        <v>343.7</v>
      </c>
      <c r="Q38" s="120">
        <f t="shared" si="7"/>
        <v>31</v>
      </c>
      <c r="R38" s="37">
        <v>5.8</v>
      </c>
      <c r="S38" s="120">
        <f t="shared" si="7"/>
        <v>16</v>
      </c>
      <c r="T38" s="37">
        <v>311.5</v>
      </c>
      <c r="U38" s="120">
        <f t="shared" si="8"/>
        <v>14</v>
      </c>
      <c r="V38" s="37">
        <v>874.5</v>
      </c>
      <c r="W38" s="120">
        <f t="shared" si="9"/>
        <v>20</v>
      </c>
      <c r="X38" s="37">
        <v>140.4</v>
      </c>
      <c r="Y38" s="120">
        <f t="shared" si="10"/>
        <v>17</v>
      </c>
      <c r="Z38" s="37">
        <v>1267.4</v>
      </c>
      <c r="AA38" s="91" t="s">
        <v>100</v>
      </c>
    </row>
    <row r="39" spans="1:27" ht="12" customHeight="1">
      <c r="A39" s="93" t="s">
        <v>40</v>
      </c>
      <c r="B39" s="117">
        <f t="shared" si="0"/>
        <v>20</v>
      </c>
      <c r="C39" s="38">
        <v>7.8</v>
      </c>
      <c r="D39" s="121">
        <f t="shared" si="1"/>
        <v>22</v>
      </c>
      <c r="E39" s="38">
        <v>1</v>
      </c>
      <c r="F39" s="121">
        <f t="shared" si="2"/>
        <v>21</v>
      </c>
      <c r="G39" s="38">
        <v>6.8</v>
      </c>
      <c r="H39" s="121">
        <f t="shared" si="3"/>
        <v>2</v>
      </c>
      <c r="I39" s="38">
        <v>104.6</v>
      </c>
      <c r="J39" s="121">
        <f t="shared" si="4"/>
        <v>45</v>
      </c>
      <c r="K39" s="38">
        <v>39.7</v>
      </c>
      <c r="L39" s="121">
        <f t="shared" si="5"/>
        <v>14</v>
      </c>
      <c r="M39" s="38">
        <v>1625.8</v>
      </c>
      <c r="N39" s="105"/>
      <c r="O39" s="121">
        <f t="shared" si="6"/>
        <v>17</v>
      </c>
      <c r="P39" s="38">
        <v>347.1</v>
      </c>
      <c r="Q39" s="121">
        <f t="shared" si="7"/>
        <v>39</v>
      </c>
      <c r="R39" s="38">
        <v>4.6</v>
      </c>
      <c r="S39" s="121">
        <f t="shared" si="7"/>
        <v>15</v>
      </c>
      <c r="T39" s="38">
        <v>337.9</v>
      </c>
      <c r="U39" s="121">
        <f t="shared" si="8"/>
        <v>6</v>
      </c>
      <c r="V39" s="38">
        <v>932.3</v>
      </c>
      <c r="W39" s="121">
        <f t="shared" si="9"/>
        <v>24</v>
      </c>
      <c r="X39" s="38">
        <v>120.6</v>
      </c>
      <c r="Y39" s="121">
        <f t="shared" si="10"/>
        <v>14</v>
      </c>
      <c r="Z39" s="38">
        <v>1327.3</v>
      </c>
      <c r="AA39" s="94" t="s">
        <v>101</v>
      </c>
    </row>
    <row r="40" spans="1:27" ht="12" customHeight="1">
      <c r="A40" s="93" t="s">
        <v>41</v>
      </c>
      <c r="B40" s="117">
        <f t="shared" si="0"/>
        <v>17</v>
      </c>
      <c r="C40" s="38">
        <v>9.1</v>
      </c>
      <c r="D40" s="121">
        <f t="shared" si="1"/>
        <v>25</v>
      </c>
      <c r="E40" s="38">
        <v>0.9</v>
      </c>
      <c r="F40" s="121">
        <f t="shared" si="2"/>
        <v>13</v>
      </c>
      <c r="G40" s="38">
        <v>8.2</v>
      </c>
      <c r="H40" s="121">
        <f t="shared" si="3"/>
        <v>15</v>
      </c>
      <c r="I40" s="38">
        <v>83.6</v>
      </c>
      <c r="J40" s="121">
        <f t="shared" si="4"/>
        <v>10</v>
      </c>
      <c r="K40" s="38">
        <v>51.8</v>
      </c>
      <c r="L40" s="121">
        <f t="shared" si="5"/>
        <v>17</v>
      </c>
      <c r="M40" s="38">
        <v>1557.6</v>
      </c>
      <c r="N40" s="105"/>
      <c r="O40" s="121">
        <f t="shared" si="6"/>
        <v>25</v>
      </c>
      <c r="P40" s="38">
        <v>300.9</v>
      </c>
      <c r="Q40" s="121">
        <f t="shared" si="7"/>
        <v>3</v>
      </c>
      <c r="R40" s="38">
        <v>14.5</v>
      </c>
      <c r="S40" s="121">
        <f t="shared" si="7"/>
        <v>23</v>
      </c>
      <c r="T40" s="38">
        <v>262.6</v>
      </c>
      <c r="U40" s="121">
        <f t="shared" si="8"/>
        <v>3</v>
      </c>
      <c r="V40" s="38">
        <v>978.3</v>
      </c>
      <c r="W40" s="121">
        <f t="shared" si="9"/>
        <v>19</v>
      </c>
      <c r="X40" s="38">
        <v>150</v>
      </c>
      <c r="Y40" s="121">
        <f t="shared" si="10"/>
        <v>21</v>
      </c>
      <c r="Z40" s="38">
        <v>1209.1</v>
      </c>
      <c r="AA40" s="94" t="s">
        <v>102</v>
      </c>
    </row>
    <row r="41" spans="1:27" ht="12" customHeight="1">
      <c r="A41" s="93" t="s">
        <v>42</v>
      </c>
      <c r="B41" s="117">
        <f t="shared" si="0"/>
        <v>18</v>
      </c>
      <c r="C41" s="38">
        <v>8.9</v>
      </c>
      <c r="D41" s="121">
        <f t="shared" si="1"/>
        <v>18</v>
      </c>
      <c r="E41" s="38">
        <v>1.1</v>
      </c>
      <c r="F41" s="121">
        <f t="shared" si="2"/>
        <v>18</v>
      </c>
      <c r="G41" s="38">
        <v>7.8</v>
      </c>
      <c r="H41" s="121">
        <f t="shared" si="3"/>
        <v>8</v>
      </c>
      <c r="I41" s="38">
        <v>92.3</v>
      </c>
      <c r="J41" s="121">
        <f t="shared" si="4"/>
        <v>8</v>
      </c>
      <c r="K41" s="38">
        <v>54</v>
      </c>
      <c r="L41" s="121">
        <f t="shared" si="5"/>
        <v>20</v>
      </c>
      <c r="M41" s="38">
        <v>1449.2</v>
      </c>
      <c r="N41" s="105"/>
      <c r="O41" s="121">
        <f t="shared" si="6"/>
        <v>23</v>
      </c>
      <c r="P41" s="38">
        <v>323.8</v>
      </c>
      <c r="Q41" s="121">
        <f t="shared" si="7"/>
        <v>34</v>
      </c>
      <c r="R41" s="38">
        <v>5.4</v>
      </c>
      <c r="S41" s="121">
        <f t="shared" si="7"/>
        <v>13</v>
      </c>
      <c r="T41" s="38">
        <v>368.9</v>
      </c>
      <c r="U41" s="121">
        <f t="shared" si="8"/>
        <v>27</v>
      </c>
      <c r="V41" s="38">
        <v>749.1</v>
      </c>
      <c r="W41" s="121">
        <f t="shared" si="9"/>
        <v>17</v>
      </c>
      <c r="X41" s="38">
        <v>155.3</v>
      </c>
      <c r="Y41" s="121">
        <f t="shared" si="10"/>
        <v>19</v>
      </c>
      <c r="Z41" s="38">
        <v>1231.9</v>
      </c>
      <c r="AA41" s="94" t="s">
        <v>103</v>
      </c>
    </row>
    <row r="42" spans="1:27" ht="12" customHeight="1">
      <c r="A42" s="93" t="s">
        <v>43</v>
      </c>
      <c r="B42" s="117">
        <f t="shared" si="0"/>
        <v>10</v>
      </c>
      <c r="C42" s="38">
        <v>10.2</v>
      </c>
      <c r="D42" s="121">
        <f t="shared" si="1"/>
        <v>4</v>
      </c>
      <c r="E42" s="38">
        <v>2</v>
      </c>
      <c r="F42" s="121">
        <f t="shared" si="2"/>
        <v>13</v>
      </c>
      <c r="G42" s="38">
        <v>8.2</v>
      </c>
      <c r="H42" s="121">
        <f t="shared" si="3"/>
        <v>12</v>
      </c>
      <c r="I42" s="38">
        <v>87.9</v>
      </c>
      <c r="J42" s="121">
        <f t="shared" si="4"/>
        <v>24</v>
      </c>
      <c r="K42" s="38">
        <v>47.2</v>
      </c>
      <c r="L42" s="121">
        <f t="shared" si="5"/>
        <v>6</v>
      </c>
      <c r="M42" s="38">
        <v>1891.2</v>
      </c>
      <c r="N42" s="105"/>
      <c r="O42" s="121">
        <f t="shared" si="6"/>
        <v>10</v>
      </c>
      <c r="P42" s="38">
        <v>423.5</v>
      </c>
      <c r="Q42" s="121">
        <f t="shared" si="7"/>
        <v>19</v>
      </c>
      <c r="R42" s="38">
        <v>8.9</v>
      </c>
      <c r="S42" s="121">
        <f t="shared" si="7"/>
        <v>2</v>
      </c>
      <c r="T42" s="38">
        <v>650.7</v>
      </c>
      <c r="U42" s="121">
        <f t="shared" si="8"/>
        <v>24</v>
      </c>
      <c r="V42" s="38">
        <v>805.4</v>
      </c>
      <c r="W42" s="121">
        <f t="shared" si="9"/>
        <v>15</v>
      </c>
      <c r="X42" s="38">
        <v>177.6</v>
      </c>
      <c r="Y42" s="121">
        <f t="shared" si="10"/>
        <v>4</v>
      </c>
      <c r="Z42" s="38">
        <v>1676.3</v>
      </c>
      <c r="AA42" s="94" t="s">
        <v>77</v>
      </c>
    </row>
    <row r="43" spans="1:27" s="92" customFormat="1" ht="24" customHeight="1">
      <c r="A43" s="90" t="s">
        <v>44</v>
      </c>
      <c r="B43" s="116">
        <f t="shared" si="0"/>
        <v>3</v>
      </c>
      <c r="C43" s="37">
        <v>15.1</v>
      </c>
      <c r="D43" s="120">
        <f t="shared" si="1"/>
        <v>6</v>
      </c>
      <c r="E43" s="37">
        <v>1.9</v>
      </c>
      <c r="F43" s="120">
        <f t="shared" si="2"/>
        <v>3</v>
      </c>
      <c r="G43" s="37">
        <v>13.2</v>
      </c>
      <c r="H43" s="120">
        <f t="shared" si="3"/>
        <v>4</v>
      </c>
      <c r="I43" s="37">
        <v>99.2</v>
      </c>
      <c r="J43" s="120">
        <f t="shared" si="4"/>
        <v>6</v>
      </c>
      <c r="K43" s="37">
        <v>55</v>
      </c>
      <c r="L43" s="120">
        <f t="shared" si="5"/>
        <v>5</v>
      </c>
      <c r="M43" s="37">
        <v>1931.3</v>
      </c>
      <c r="N43" s="104"/>
      <c r="O43" s="120">
        <f t="shared" si="6"/>
        <v>5</v>
      </c>
      <c r="P43" s="37">
        <v>504.2</v>
      </c>
      <c r="Q43" s="120">
        <f t="shared" si="7"/>
        <v>12</v>
      </c>
      <c r="R43" s="37">
        <v>11.3</v>
      </c>
      <c r="S43" s="120">
        <f t="shared" si="7"/>
        <v>3</v>
      </c>
      <c r="T43" s="37">
        <v>574.3</v>
      </c>
      <c r="U43" s="120">
        <f t="shared" si="8"/>
        <v>18</v>
      </c>
      <c r="V43" s="37">
        <v>839.5</v>
      </c>
      <c r="W43" s="120">
        <f t="shared" si="9"/>
        <v>6</v>
      </c>
      <c r="X43" s="37">
        <v>342.7</v>
      </c>
      <c r="Y43" s="120">
        <f t="shared" si="10"/>
        <v>6</v>
      </c>
      <c r="Z43" s="37">
        <v>1611.2</v>
      </c>
      <c r="AA43" s="91" t="s">
        <v>104</v>
      </c>
    </row>
    <row r="44" spans="1:27" ht="12" customHeight="1">
      <c r="A44" s="93" t="s">
        <v>45</v>
      </c>
      <c r="B44" s="117">
        <f t="shared" si="0"/>
        <v>13</v>
      </c>
      <c r="C44" s="38">
        <v>9.5</v>
      </c>
      <c r="D44" s="121">
        <f t="shared" si="1"/>
        <v>22</v>
      </c>
      <c r="E44" s="38">
        <v>1</v>
      </c>
      <c r="F44" s="121">
        <f t="shared" si="2"/>
        <v>11</v>
      </c>
      <c r="G44" s="38">
        <v>8.5</v>
      </c>
      <c r="H44" s="121">
        <f t="shared" si="3"/>
        <v>17</v>
      </c>
      <c r="I44" s="38">
        <v>82.4</v>
      </c>
      <c r="J44" s="121">
        <f t="shared" si="4"/>
        <v>30</v>
      </c>
      <c r="K44" s="38">
        <v>46.2</v>
      </c>
      <c r="L44" s="121">
        <f t="shared" si="5"/>
        <v>16</v>
      </c>
      <c r="M44" s="38">
        <v>1582.8</v>
      </c>
      <c r="N44" s="105"/>
      <c r="O44" s="121">
        <f t="shared" si="6"/>
        <v>16</v>
      </c>
      <c r="P44" s="38">
        <v>350.5</v>
      </c>
      <c r="Q44" s="121">
        <f t="shared" si="7"/>
        <v>11</v>
      </c>
      <c r="R44" s="38">
        <v>12.3</v>
      </c>
      <c r="S44" s="121">
        <f t="shared" si="7"/>
        <v>22</v>
      </c>
      <c r="T44" s="38">
        <v>264.3</v>
      </c>
      <c r="U44" s="121">
        <f t="shared" si="8"/>
        <v>5</v>
      </c>
      <c r="V44" s="38">
        <v>954</v>
      </c>
      <c r="W44" s="121">
        <f t="shared" si="9"/>
        <v>10</v>
      </c>
      <c r="X44" s="38">
        <v>240.7</v>
      </c>
      <c r="Y44" s="121">
        <f t="shared" si="10"/>
        <v>16</v>
      </c>
      <c r="Z44" s="38">
        <v>1267.6</v>
      </c>
      <c r="AA44" s="94" t="s">
        <v>105</v>
      </c>
    </row>
    <row r="45" spans="1:27" ht="12" customHeight="1">
      <c r="A45" s="93" t="s">
        <v>176</v>
      </c>
      <c r="B45" s="117">
        <f t="shared" si="0"/>
        <v>12</v>
      </c>
      <c r="C45" s="38">
        <v>10</v>
      </c>
      <c r="D45" s="121">
        <f t="shared" si="1"/>
        <v>22</v>
      </c>
      <c r="E45" s="38">
        <v>1</v>
      </c>
      <c r="F45" s="121">
        <f t="shared" si="2"/>
        <v>10</v>
      </c>
      <c r="G45" s="38">
        <v>9</v>
      </c>
      <c r="H45" s="121">
        <f t="shared" si="3"/>
        <v>13</v>
      </c>
      <c r="I45" s="38">
        <v>86.2</v>
      </c>
      <c r="J45" s="121">
        <f t="shared" si="4"/>
        <v>19</v>
      </c>
      <c r="K45" s="38">
        <v>48.4</v>
      </c>
      <c r="L45" s="121">
        <f t="shared" si="5"/>
        <v>15</v>
      </c>
      <c r="M45" s="38">
        <v>1603.2</v>
      </c>
      <c r="N45" s="105"/>
      <c r="O45" s="121">
        <f t="shared" si="6"/>
        <v>14</v>
      </c>
      <c r="P45" s="38">
        <v>363.5</v>
      </c>
      <c r="Q45" s="121">
        <f t="shared" si="7"/>
        <v>14</v>
      </c>
      <c r="R45" s="38">
        <v>10.7</v>
      </c>
      <c r="S45" s="121">
        <f t="shared" si="7"/>
        <v>12</v>
      </c>
      <c r="T45" s="38">
        <v>371.9</v>
      </c>
      <c r="U45" s="121">
        <f t="shared" si="8"/>
        <v>16</v>
      </c>
      <c r="V45" s="38">
        <v>855.4</v>
      </c>
      <c r="W45" s="121">
        <f t="shared" si="9"/>
        <v>8</v>
      </c>
      <c r="X45" s="38">
        <v>290.8</v>
      </c>
      <c r="Y45" s="121">
        <f t="shared" si="10"/>
        <v>15</v>
      </c>
      <c r="Z45" s="38">
        <v>1302.2</v>
      </c>
      <c r="AA45" s="94" t="s">
        <v>92</v>
      </c>
    </row>
    <row r="46" spans="1:27" ht="12" customHeight="1">
      <c r="A46" s="93" t="s">
        <v>46</v>
      </c>
      <c r="B46" s="117">
        <f t="shared" si="0"/>
        <v>1</v>
      </c>
      <c r="C46" s="38">
        <v>18</v>
      </c>
      <c r="D46" s="121">
        <f t="shared" si="1"/>
        <v>7</v>
      </c>
      <c r="E46" s="38">
        <v>1.7</v>
      </c>
      <c r="F46" s="121">
        <f t="shared" si="2"/>
        <v>1</v>
      </c>
      <c r="G46" s="38">
        <v>16.3</v>
      </c>
      <c r="H46" s="121">
        <f t="shared" si="3"/>
        <v>26</v>
      </c>
      <c r="I46" s="38">
        <v>75.5</v>
      </c>
      <c r="J46" s="121">
        <f t="shared" si="4"/>
        <v>27</v>
      </c>
      <c r="K46" s="38">
        <v>46.7</v>
      </c>
      <c r="L46" s="121">
        <f t="shared" si="5"/>
        <v>1</v>
      </c>
      <c r="M46" s="38">
        <v>2488.5</v>
      </c>
      <c r="N46" s="105"/>
      <c r="O46" s="121">
        <f t="shared" si="6"/>
        <v>6</v>
      </c>
      <c r="P46" s="38">
        <v>499.6</v>
      </c>
      <c r="Q46" s="121">
        <f t="shared" si="7"/>
        <v>1</v>
      </c>
      <c r="R46" s="38">
        <v>24</v>
      </c>
      <c r="S46" s="121">
        <f t="shared" si="7"/>
        <v>1</v>
      </c>
      <c r="T46" s="38">
        <v>937.1</v>
      </c>
      <c r="U46" s="121">
        <f t="shared" si="8"/>
        <v>1</v>
      </c>
      <c r="V46" s="38">
        <v>1026.4</v>
      </c>
      <c r="W46" s="121">
        <f t="shared" si="9"/>
        <v>11</v>
      </c>
      <c r="X46" s="38">
        <v>223.9</v>
      </c>
      <c r="Y46" s="121">
        <f t="shared" si="10"/>
        <v>1</v>
      </c>
      <c r="Z46" s="38">
        <v>2124.5</v>
      </c>
      <c r="AA46" s="94" t="s">
        <v>106</v>
      </c>
    </row>
    <row r="47" spans="1:27" ht="12" customHeight="1">
      <c r="A47" s="93" t="s">
        <v>47</v>
      </c>
      <c r="B47" s="117">
        <f t="shared" si="0"/>
        <v>15</v>
      </c>
      <c r="C47" s="38">
        <v>9.3</v>
      </c>
      <c r="D47" s="121">
        <f t="shared" si="1"/>
        <v>13</v>
      </c>
      <c r="E47" s="38">
        <v>1.2</v>
      </c>
      <c r="F47" s="121">
        <f t="shared" si="2"/>
        <v>17</v>
      </c>
      <c r="G47" s="38">
        <v>8.1</v>
      </c>
      <c r="H47" s="121">
        <f t="shared" si="3"/>
        <v>10</v>
      </c>
      <c r="I47" s="38">
        <v>88.6</v>
      </c>
      <c r="J47" s="121">
        <f t="shared" si="4"/>
        <v>3</v>
      </c>
      <c r="K47" s="38">
        <v>59.3</v>
      </c>
      <c r="L47" s="121">
        <f t="shared" si="5"/>
        <v>11</v>
      </c>
      <c r="M47" s="38">
        <v>1729.3</v>
      </c>
      <c r="N47" s="105"/>
      <c r="O47" s="121">
        <f t="shared" si="6"/>
        <v>9</v>
      </c>
      <c r="P47" s="38">
        <v>429.5</v>
      </c>
      <c r="Q47" s="121">
        <f t="shared" si="7"/>
        <v>20</v>
      </c>
      <c r="R47" s="38">
        <v>8.8</v>
      </c>
      <c r="S47" s="121">
        <f t="shared" si="7"/>
        <v>10</v>
      </c>
      <c r="T47" s="38">
        <v>438.6</v>
      </c>
      <c r="U47" s="121">
        <f t="shared" si="8"/>
        <v>17</v>
      </c>
      <c r="V47" s="38">
        <v>851.2</v>
      </c>
      <c r="W47" s="121">
        <f t="shared" si="9"/>
        <v>13</v>
      </c>
      <c r="X47" s="38">
        <v>205.9</v>
      </c>
      <c r="Y47" s="121">
        <f t="shared" si="10"/>
        <v>9</v>
      </c>
      <c r="Z47" s="38">
        <v>1484.1</v>
      </c>
      <c r="AA47" s="94" t="s">
        <v>78</v>
      </c>
    </row>
    <row r="48" spans="1:27" s="92" customFormat="1" ht="24" customHeight="1">
      <c r="A48" s="90" t="s">
        <v>48</v>
      </c>
      <c r="B48" s="116">
        <f t="shared" si="0"/>
        <v>5</v>
      </c>
      <c r="C48" s="37">
        <v>12.9</v>
      </c>
      <c r="D48" s="120">
        <f t="shared" si="1"/>
        <v>9</v>
      </c>
      <c r="E48" s="37">
        <v>1.6</v>
      </c>
      <c r="F48" s="120">
        <f t="shared" si="2"/>
        <v>5</v>
      </c>
      <c r="G48" s="37">
        <v>11.3</v>
      </c>
      <c r="H48" s="120">
        <f t="shared" si="3"/>
        <v>18</v>
      </c>
      <c r="I48" s="37">
        <v>81.6</v>
      </c>
      <c r="J48" s="120">
        <f t="shared" si="4"/>
        <v>16</v>
      </c>
      <c r="K48" s="37">
        <v>49.9</v>
      </c>
      <c r="L48" s="120">
        <f t="shared" si="5"/>
        <v>8</v>
      </c>
      <c r="M48" s="37">
        <v>1805.4</v>
      </c>
      <c r="N48" s="104"/>
      <c r="O48" s="120">
        <f t="shared" si="6"/>
        <v>4</v>
      </c>
      <c r="P48" s="37">
        <v>507.4</v>
      </c>
      <c r="Q48" s="120">
        <f t="shared" si="7"/>
        <v>21</v>
      </c>
      <c r="R48" s="37">
        <v>8.2</v>
      </c>
      <c r="S48" s="120">
        <f t="shared" si="7"/>
        <v>6</v>
      </c>
      <c r="T48" s="37">
        <v>525.8</v>
      </c>
      <c r="U48" s="120">
        <f t="shared" si="8"/>
        <v>26</v>
      </c>
      <c r="V48" s="37">
        <v>761.4</v>
      </c>
      <c r="W48" s="120">
        <f t="shared" si="9"/>
        <v>5</v>
      </c>
      <c r="X48" s="37">
        <v>353.5</v>
      </c>
      <c r="Y48" s="120">
        <f t="shared" si="10"/>
        <v>7</v>
      </c>
      <c r="Z48" s="37">
        <v>1589.3</v>
      </c>
      <c r="AA48" s="91" t="s">
        <v>107</v>
      </c>
    </row>
    <row r="49" spans="1:27" ht="12" customHeight="1">
      <c r="A49" s="93" t="s">
        <v>49</v>
      </c>
      <c r="B49" s="117">
        <f t="shared" si="0"/>
        <v>8</v>
      </c>
      <c r="C49" s="38">
        <v>11.5</v>
      </c>
      <c r="D49" s="121">
        <f t="shared" si="1"/>
        <v>4</v>
      </c>
      <c r="E49" s="38">
        <v>2</v>
      </c>
      <c r="F49" s="121">
        <f t="shared" si="2"/>
        <v>8</v>
      </c>
      <c r="G49" s="38">
        <v>9.5</v>
      </c>
      <c r="H49" s="121">
        <f t="shared" si="3"/>
        <v>3</v>
      </c>
      <c r="I49" s="38">
        <v>100.1</v>
      </c>
      <c r="J49" s="121">
        <f t="shared" si="4"/>
        <v>11</v>
      </c>
      <c r="K49" s="38">
        <v>51.5</v>
      </c>
      <c r="L49" s="121">
        <f t="shared" si="5"/>
        <v>4</v>
      </c>
      <c r="M49" s="38">
        <v>1934.1</v>
      </c>
      <c r="N49" s="105"/>
      <c r="O49" s="121">
        <f t="shared" si="6"/>
        <v>2</v>
      </c>
      <c r="P49" s="38">
        <v>563.1</v>
      </c>
      <c r="Q49" s="121">
        <f t="shared" si="7"/>
        <v>5</v>
      </c>
      <c r="R49" s="38">
        <v>14</v>
      </c>
      <c r="S49" s="121">
        <f t="shared" si="7"/>
        <v>8</v>
      </c>
      <c r="T49" s="38">
        <v>470.7</v>
      </c>
      <c r="U49" s="121">
        <f t="shared" si="8"/>
        <v>12</v>
      </c>
      <c r="V49" s="38">
        <v>883.6</v>
      </c>
      <c r="W49" s="121">
        <f t="shared" si="9"/>
        <v>3</v>
      </c>
      <c r="X49" s="38">
        <v>368.4</v>
      </c>
      <c r="Y49" s="121">
        <f t="shared" si="10"/>
        <v>5</v>
      </c>
      <c r="Z49" s="38">
        <v>1655.7</v>
      </c>
      <c r="AA49" s="94" t="s">
        <v>89</v>
      </c>
    </row>
    <row r="50" spans="1:27" ht="12" customHeight="1">
      <c r="A50" s="93" t="s">
        <v>50</v>
      </c>
      <c r="B50" s="117">
        <f t="shared" si="0"/>
        <v>7</v>
      </c>
      <c r="C50" s="38">
        <v>12</v>
      </c>
      <c r="D50" s="121">
        <f t="shared" si="1"/>
        <v>2</v>
      </c>
      <c r="E50" s="38">
        <v>2.1</v>
      </c>
      <c r="F50" s="121">
        <f t="shared" si="2"/>
        <v>7</v>
      </c>
      <c r="G50" s="38">
        <v>9.9</v>
      </c>
      <c r="H50" s="121">
        <f t="shared" si="3"/>
        <v>20</v>
      </c>
      <c r="I50" s="38">
        <v>80.2</v>
      </c>
      <c r="J50" s="121">
        <f t="shared" si="4"/>
        <v>32</v>
      </c>
      <c r="K50" s="38">
        <v>45.9</v>
      </c>
      <c r="L50" s="121">
        <f t="shared" si="5"/>
        <v>3</v>
      </c>
      <c r="M50" s="38">
        <v>1975.9</v>
      </c>
      <c r="N50" s="105"/>
      <c r="O50" s="121">
        <f t="shared" si="6"/>
        <v>7</v>
      </c>
      <c r="P50" s="38">
        <v>496.9</v>
      </c>
      <c r="Q50" s="121">
        <f t="shared" si="7"/>
        <v>8</v>
      </c>
      <c r="R50" s="38">
        <v>12.7</v>
      </c>
      <c r="S50" s="121">
        <f t="shared" si="7"/>
        <v>5</v>
      </c>
      <c r="T50" s="38">
        <v>548.5</v>
      </c>
      <c r="U50" s="121">
        <f t="shared" si="8"/>
        <v>8</v>
      </c>
      <c r="V50" s="38">
        <v>915.1</v>
      </c>
      <c r="W50" s="121">
        <f t="shared" si="9"/>
        <v>4</v>
      </c>
      <c r="X50" s="38">
        <v>358.6</v>
      </c>
      <c r="Y50" s="121">
        <f t="shared" si="10"/>
        <v>3</v>
      </c>
      <c r="Z50" s="38">
        <v>1696.1</v>
      </c>
      <c r="AA50" s="94" t="s">
        <v>108</v>
      </c>
    </row>
    <row r="51" spans="1:27" ht="12" customHeight="1">
      <c r="A51" s="87" t="s">
        <v>51</v>
      </c>
      <c r="B51" s="118">
        <f t="shared" si="0"/>
        <v>4</v>
      </c>
      <c r="C51" s="39">
        <v>13.7</v>
      </c>
      <c r="D51" s="122">
        <f t="shared" si="1"/>
        <v>2</v>
      </c>
      <c r="E51" s="39">
        <v>2.1</v>
      </c>
      <c r="F51" s="122">
        <f t="shared" si="2"/>
        <v>4</v>
      </c>
      <c r="G51" s="39">
        <v>11.6</v>
      </c>
      <c r="H51" s="122">
        <f t="shared" si="3"/>
        <v>19</v>
      </c>
      <c r="I51" s="39">
        <v>81.1</v>
      </c>
      <c r="J51" s="122">
        <f t="shared" si="4"/>
        <v>32</v>
      </c>
      <c r="K51" s="39">
        <v>45.9</v>
      </c>
      <c r="L51" s="122">
        <f t="shared" si="5"/>
        <v>10</v>
      </c>
      <c r="M51" s="39">
        <v>1737.7</v>
      </c>
      <c r="N51" s="103"/>
      <c r="O51" s="122">
        <f t="shared" si="6"/>
        <v>8</v>
      </c>
      <c r="P51" s="39">
        <v>449.1</v>
      </c>
      <c r="Q51" s="122">
        <f t="shared" si="7"/>
        <v>9</v>
      </c>
      <c r="R51" s="39">
        <v>12.6</v>
      </c>
      <c r="S51" s="122">
        <f t="shared" si="7"/>
        <v>25</v>
      </c>
      <c r="T51" s="39">
        <v>257.4</v>
      </c>
      <c r="U51" s="122">
        <f t="shared" si="8"/>
        <v>2</v>
      </c>
      <c r="V51" s="39">
        <v>1015</v>
      </c>
      <c r="W51" s="122">
        <f t="shared" si="9"/>
        <v>2</v>
      </c>
      <c r="X51" s="39">
        <v>387.4</v>
      </c>
      <c r="Y51" s="122">
        <f t="shared" si="10"/>
        <v>10</v>
      </c>
      <c r="Z51" s="39">
        <v>1483.1</v>
      </c>
      <c r="AA51" s="95" t="s">
        <v>96</v>
      </c>
    </row>
    <row r="52" spans="1:27" ht="12" customHeight="1">
      <c r="A52" s="93" t="s">
        <v>52</v>
      </c>
      <c r="B52" s="117">
        <f t="shared" si="0"/>
        <v>6</v>
      </c>
      <c r="C52" s="38">
        <v>12.6</v>
      </c>
      <c r="D52" s="121">
        <f t="shared" si="1"/>
        <v>11</v>
      </c>
      <c r="E52" s="38">
        <v>1.3</v>
      </c>
      <c r="F52" s="121">
        <f t="shared" si="2"/>
        <v>5</v>
      </c>
      <c r="G52" s="38">
        <v>11.3</v>
      </c>
      <c r="H52" s="121">
        <f t="shared" si="3"/>
        <v>22</v>
      </c>
      <c r="I52" s="38">
        <v>79.9</v>
      </c>
      <c r="J52" s="121">
        <f t="shared" si="4"/>
        <v>28</v>
      </c>
      <c r="K52" s="38">
        <v>46.6</v>
      </c>
      <c r="L52" s="121">
        <f t="shared" si="5"/>
        <v>9</v>
      </c>
      <c r="M52" s="38">
        <v>1738.5</v>
      </c>
      <c r="N52" s="105"/>
      <c r="O52" s="121">
        <f t="shared" si="6"/>
        <v>3</v>
      </c>
      <c r="P52" s="38">
        <v>517.8</v>
      </c>
      <c r="Q52" s="121">
        <f t="shared" si="7"/>
        <v>15</v>
      </c>
      <c r="R52" s="38">
        <v>9.7</v>
      </c>
      <c r="S52" s="121">
        <f t="shared" si="7"/>
        <v>14</v>
      </c>
      <c r="T52" s="38">
        <v>352.8</v>
      </c>
      <c r="U52" s="121">
        <f t="shared" si="8"/>
        <v>15</v>
      </c>
      <c r="V52" s="38">
        <v>855.6</v>
      </c>
      <c r="W52" s="121">
        <f t="shared" si="9"/>
        <v>7</v>
      </c>
      <c r="X52" s="38">
        <v>333.5</v>
      </c>
      <c r="Y52" s="121">
        <f t="shared" si="10"/>
        <v>11</v>
      </c>
      <c r="Z52" s="38">
        <v>1443.8</v>
      </c>
      <c r="AA52" s="94" t="s">
        <v>75</v>
      </c>
    </row>
    <row r="53" spans="1:27" s="92" customFormat="1" ht="24" customHeight="1">
      <c r="A53" s="90" t="s">
        <v>53</v>
      </c>
      <c r="B53" s="116">
        <f t="shared" si="0"/>
        <v>2</v>
      </c>
      <c r="C53" s="37">
        <v>15.9</v>
      </c>
      <c r="D53" s="120">
        <f t="shared" si="1"/>
        <v>1</v>
      </c>
      <c r="E53" s="37">
        <v>2.2</v>
      </c>
      <c r="F53" s="120">
        <f t="shared" si="2"/>
        <v>2</v>
      </c>
      <c r="G53" s="37">
        <v>13.7</v>
      </c>
      <c r="H53" s="120">
        <f t="shared" si="3"/>
        <v>14</v>
      </c>
      <c r="I53" s="37">
        <v>83.9</v>
      </c>
      <c r="J53" s="120">
        <f t="shared" si="4"/>
        <v>22</v>
      </c>
      <c r="K53" s="37">
        <v>47.5</v>
      </c>
      <c r="L53" s="120">
        <f t="shared" si="5"/>
        <v>2</v>
      </c>
      <c r="M53" s="37">
        <v>2067.1</v>
      </c>
      <c r="N53" s="104"/>
      <c r="O53" s="120">
        <f t="shared" si="6"/>
        <v>1</v>
      </c>
      <c r="P53" s="37">
        <v>584.4</v>
      </c>
      <c r="Q53" s="120">
        <f t="shared" si="7"/>
        <v>6</v>
      </c>
      <c r="R53" s="37">
        <v>13.5</v>
      </c>
      <c r="S53" s="120">
        <f t="shared" si="7"/>
        <v>4</v>
      </c>
      <c r="T53" s="37">
        <v>565.2</v>
      </c>
      <c r="U53" s="120">
        <f t="shared" si="8"/>
        <v>9</v>
      </c>
      <c r="V53" s="37">
        <v>901.4</v>
      </c>
      <c r="W53" s="120">
        <f t="shared" si="9"/>
        <v>1</v>
      </c>
      <c r="X53" s="37">
        <v>400.4</v>
      </c>
      <c r="Y53" s="120">
        <f t="shared" si="10"/>
        <v>2</v>
      </c>
      <c r="Z53" s="37">
        <v>1759</v>
      </c>
      <c r="AA53" s="91" t="s">
        <v>109</v>
      </c>
    </row>
    <row r="54" spans="1:27" ht="12" customHeight="1">
      <c r="A54" s="96" t="s">
        <v>54</v>
      </c>
      <c r="B54" s="119">
        <f t="shared" si="0"/>
        <v>28</v>
      </c>
      <c r="C54" s="97">
        <v>6.8</v>
      </c>
      <c r="D54" s="123">
        <f t="shared" si="1"/>
        <v>25</v>
      </c>
      <c r="E54" s="97">
        <v>0.9</v>
      </c>
      <c r="F54" s="123">
        <f t="shared" si="2"/>
        <v>27</v>
      </c>
      <c r="G54" s="97">
        <v>5.9</v>
      </c>
      <c r="H54" s="123">
        <f t="shared" si="3"/>
        <v>45</v>
      </c>
      <c r="I54" s="97">
        <v>58.8</v>
      </c>
      <c r="J54" s="123">
        <f t="shared" si="4"/>
        <v>39</v>
      </c>
      <c r="K54" s="97">
        <v>42.5</v>
      </c>
      <c r="L54" s="123">
        <f t="shared" si="5"/>
        <v>26</v>
      </c>
      <c r="M54" s="97">
        <v>1386</v>
      </c>
      <c r="N54" s="105"/>
      <c r="O54" s="123">
        <f t="shared" si="6"/>
        <v>11</v>
      </c>
      <c r="P54" s="97">
        <v>399.5</v>
      </c>
      <c r="Q54" s="123">
        <f t="shared" si="7"/>
        <v>37</v>
      </c>
      <c r="R54" s="97">
        <v>5.1</v>
      </c>
      <c r="S54" s="123">
        <f t="shared" si="7"/>
        <v>20</v>
      </c>
      <c r="T54" s="97">
        <v>281.1</v>
      </c>
      <c r="U54" s="123">
        <f t="shared" si="8"/>
        <v>35</v>
      </c>
      <c r="V54" s="97">
        <v>698.5</v>
      </c>
      <c r="W54" s="123">
        <f t="shared" si="9"/>
        <v>26</v>
      </c>
      <c r="X54" s="97">
        <v>115.3</v>
      </c>
      <c r="Y54" s="123">
        <f t="shared" si="10"/>
        <v>20</v>
      </c>
      <c r="Z54" s="97">
        <v>1219</v>
      </c>
      <c r="AA54" s="98" t="s">
        <v>110</v>
      </c>
    </row>
  </sheetData>
  <sheetProtection/>
  <mergeCells count="16">
    <mergeCell ref="A4:A6"/>
    <mergeCell ref="B4:C5"/>
    <mergeCell ref="AA4:AA6"/>
    <mergeCell ref="D4:G4"/>
    <mergeCell ref="D5:E5"/>
    <mergeCell ref="F5:G5"/>
    <mergeCell ref="O4:V4"/>
    <mergeCell ref="O5:P5"/>
    <mergeCell ref="Q5:R5"/>
    <mergeCell ref="U5:V5"/>
    <mergeCell ref="L4:M5"/>
    <mergeCell ref="W4:X5"/>
    <mergeCell ref="Y4:Z5"/>
    <mergeCell ref="H4:I5"/>
    <mergeCell ref="J4:K5"/>
    <mergeCell ref="S5:T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4" r:id="rId1"/>
  <colBreaks count="1" manualBreakCount="1">
    <brk id="1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56"/>
  <sheetViews>
    <sheetView view="pageBreakPreview" zoomScale="85" zoomScaleSheetLayoutView="85" zoomScalePageLayoutView="0" workbookViewId="0" topLeftCell="A1">
      <pane xSplit="1" ySplit="8" topLeftCell="B9" activePane="bottomRight" state="frozen"/>
      <selection pane="topLeft" activeCell="U4" sqref="U4:U6"/>
      <selection pane="topRight" activeCell="U4" sqref="U4:U6"/>
      <selection pane="bottomLeft" activeCell="U4" sqref="U4:U6"/>
      <selection pane="bottomRight" activeCell="A1" sqref="A1"/>
    </sheetView>
  </sheetViews>
  <sheetFormatPr defaultColWidth="9.00390625" defaultRowHeight="13.5"/>
  <cols>
    <col min="1" max="1" width="8.625" style="75" customWidth="1"/>
    <col min="2" max="2" width="3.75390625" style="100" customWidth="1"/>
    <col min="3" max="3" width="8.75390625" style="75" customWidth="1"/>
    <col min="4" max="4" width="3.75390625" style="100" customWidth="1"/>
    <col min="5" max="5" width="8.75390625" style="75" customWidth="1"/>
    <col min="6" max="6" width="3.75390625" style="100" customWidth="1"/>
    <col min="7" max="7" width="8.75390625" style="75" customWidth="1"/>
    <col min="8" max="8" width="3.75390625" style="75" customWidth="1"/>
    <col min="9" max="9" width="8.75390625" style="75" customWidth="1"/>
    <col min="10" max="10" width="3.75390625" style="100" customWidth="1"/>
    <col min="11" max="11" width="8.75390625" style="75" customWidth="1"/>
    <col min="12" max="12" width="3.75390625" style="100" customWidth="1"/>
    <col min="13" max="13" width="8.75390625" style="75" customWidth="1"/>
    <col min="14" max="14" width="3.75390625" style="100" customWidth="1"/>
    <col min="15" max="15" width="8.75390625" style="75" customWidth="1"/>
    <col min="16" max="16" width="3.75390625" style="100" customWidth="1"/>
    <col min="17" max="17" width="8.75390625" style="75" customWidth="1"/>
    <col min="18" max="18" width="2.00390625" style="41" customWidth="1"/>
    <col min="19" max="19" width="3.75390625" style="101" customWidth="1"/>
    <col min="20" max="20" width="8.125" style="76" customWidth="1"/>
    <col min="21" max="21" width="3.75390625" style="100" customWidth="1"/>
    <col min="22" max="22" width="8.125" style="75" customWidth="1"/>
    <col min="23" max="23" width="3.75390625" style="100" customWidth="1"/>
    <col min="24" max="24" width="8.125" style="75" customWidth="1"/>
    <col min="25" max="25" width="3.75390625" style="100" customWidth="1"/>
    <col min="26" max="26" width="8.125" style="75" customWidth="1"/>
    <col min="27" max="27" width="3.75390625" style="100" customWidth="1"/>
    <col min="28" max="28" width="8.125" style="75" customWidth="1"/>
    <col min="29" max="29" width="3.75390625" style="101" customWidth="1"/>
    <col min="30" max="30" width="8.125" style="76" customWidth="1"/>
    <col min="31" max="31" width="3.75390625" style="101" customWidth="1"/>
    <col min="32" max="32" width="8.125" style="76" customWidth="1"/>
    <col min="33" max="33" width="3.75390625" style="101" customWidth="1"/>
    <col min="34" max="34" width="8.125" style="76" customWidth="1"/>
    <col min="35" max="35" width="3.75390625" style="101" customWidth="1"/>
    <col min="36" max="36" width="8.125" style="76" customWidth="1"/>
    <col min="37" max="37" width="5.125" style="75" customWidth="1"/>
    <col min="38" max="16384" width="9.00390625" style="73" customWidth="1"/>
  </cols>
  <sheetData>
    <row r="1" spans="1:37" ht="18.75">
      <c r="A1" s="77" t="s">
        <v>55</v>
      </c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40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0"/>
      <c r="AK1" s="70"/>
    </row>
    <row r="2" spans="1:37" ht="18.75">
      <c r="A2" s="77" t="s">
        <v>147</v>
      </c>
      <c r="B2" s="12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09" t="s">
        <v>183</v>
      </c>
      <c r="R2" s="40"/>
      <c r="S2" s="71" t="s">
        <v>196</v>
      </c>
      <c r="T2" s="72"/>
      <c r="U2" s="72"/>
      <c r="V2" s="72"/>
      <c r="W2" s="72"/>
      <c r="X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K2" s="77"/>
    </row>
    <row r="3" spans="1:37" ht="14.25" thickBot="1">
      <c r="A3" s="78"/>
      <c r="B3" s="108"/>
      <c r="C3" s="78"/>
      <c r="D3" s="108"/>
      <c r="E3" s="78"/>
      <c r="F3" s="108"/>
      <c r="G3" s="78"/>
      <c r="H3" s="78"/>
      <c r="I3" s="78"/>
      <c r="J3" s="108"/>
      <c r="K3" s="78"/>
      <c r="L3" s="108"/>
      <c r="M3" s="78"/>
      <c r="N3" s="108"/>
      <c r="O3" s="78"/>
      <c r="P3" s="108"/>
      <c r="Q3" s="78"/>
      <c r="S3" s="79"/>
      <c r="T3" s="79"/>
      <c r="U3" s="108"/>
      <c r="V3" s="78"/>
      <c r="W3" s="108"/>
      <c r="X3" s="78"/>
      <c r="Y3" s="108"/>
      <c r="Z3" s="78"/>
      <c r="AA3" s="108"/>
      <c r="AB3" s="78"/>
      <c r="AC3" s="79"/>
      <c r="AD3" s="79"/>
      <c r="AE3" s="79"/>
      <c r="AF3" s="79"/>
      <c r="AG3" s="79"/>
      <c r="AH3" s="79"/>
      <c r="AI3" s="79"/>
      <c r="AJ3" s="79"/>
      <c r="AK3" s="23" t="str">
        <f>'8-1'!M3</f>
        <v>平成21年</v>
      </c>
    </row>
    <row r="4" spans="1:37" ht="10.5" customHeight="1">
      <c r="A4" s="223" t="s">
        <v>1</v>
      </c>
      <c r="B4" s="219" t="s">
        <v>182</v>
      </c>
      <c r="C4" s="220"/>
      <c r="D4" s="249" t="s">
        <v>186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42"/>
      <c r="S4" s="234" t="s">
        <v>188</v>
      </c>
      <c r="T4" s="234"/>
      <c r="U4" s="234"/>
      <c r="V4" s="234"/>
      <c r="W4" s="234"/>
      <c r="X4" s="234"/>
      <c r="Y4" s="234"/>
      <c r="Z4" s="235"/>
      <c r="AA4" s="241" t="s">
        <v>148</v>
      </c>
      <c r="AB4" s="240"/>
      <c r="AC4" s="219" t="s">
        <v>210</v>
      </c>
      <c r="AD4" s="239"/>
      <c r="AE4" s="236"/>
      <c r="AF4" s="237"/>
      <c r="AG4" s="219" t="s">
        <v>211</v>
      </c>
      <c r="AH4" s="220"/>
      <c r="AI4" s="236"/>
      <c r="AJ4" s="237"/>
      <c r="AK4" s="216" t="s">
        <v>1</v>
      </c>
    </row>
    <row r="5" spans="1:37" ht="10.5" customHeight="1">
      <c r="A5" s="224"/>
      <c r="B5" s="244"/>
      <c r="C5" s="245"/>
      <c r="D5" s="244" t="s">
        <v>187</v>
      </c>
      <c r="E5" s="248"/>
      <c r="F5" s="244" t="s">
        <v>204</v>
      </c>
      <c r="G5" s="248"/>
      <c r="H5" s="244" t="s">
        <v>205</v>
      </c>
      <c r="I5" s="248"/>
      <c r="J5" s="250" t="s">
        <v>190</v>
      </c>
      <c r="K5" s="251"/>
      <c r="L5" s="251"/>
      <c r="M5" s="251"/>
      <c r="N5" s="251"/>
      <c r="O5" s="251"/>
      <c r="P5" s="251"/>
      <c r="Q5" s="251"/>
      <c r="R5" s="42"/>
      <c r="S5" s="253" t="s">
        <v>189</v>
      </c>
      <c r="T5" s="253"/>
      <c r="U5" s="253"/>
      <c r="V5" s="253"/>
      <c r="W5" s="253"/>
      <c r="X5" s="253"/>
      <c r="Y5" s="253"/>
      <c r="Z5" s="254"/>
      <c r="AA5" s="256"/>
      <c r="AB5" s="257"/>
      <c r="AC5" s="244"/>
      <c r="AD5" s="255"/>
      <c r="AE5" s="246" t="s">
        <v>206</v>
      </c>
      <c r="AF5" s="247"/>
      <c r="AG5" s="244"/>
      <c r="AH5" s="245"/>
      <c r="AI5" s="246" t="s">
        <v>207</v>
      </c>
      <c r="AJ5" s="247"/>
      <c r="AK5" s="217"/>
    </row>
    <row r="6" spans="1:37" ht="10.5" customHeight="1">
      <c r="A6" s="224"/>
      <c r="B6" s="244"/>
      <c r="C6" s="245"/>
      <c r="D6" s="244"/>
      <c r="E6" s="248"/>
      <c r="F6" s="244"/>
      <c r="G6" s="248"/>
      <c r="H6" s="244"/>
      <c r="I6" s="248"/>
      <c r="J6" s="246" t="s">
        <v>181</v>
      </c>
      <c r="K6" s="247"/>
      <c r="L6" s="246" t="s">
        <v>191</v>
      </c>
      <c r="M6" s="247"/>
      <c r="N6" s="227" t="s">
        <v>180</v>
      </c>
      <c r="O6" s="228"/>
      <c r="P6" s="228"/>
      <c r="Q6" s="228"/>
      <c r="R6" s="42"/>
      <c r="S6" s="258" t="s">
        <v>180</v>
      </c>
      <c r="T6" s="258"/>
      <c r="U6" s="258"/>
      <c r="V6" s="258"/>
      <c r="W6" s="258"/>
      <c r="X6" s="258"/>
      <c r="Y6" s="258"/>
      <c r="Z6" s="259"/>
      <c r="AA6" s="256"/>
      <c r="AB6" s="257"/>
      <c r="AC6" s="244"/>
      <c r="AD6" s="255"/>
      <c r="AE6" s="244"/>
      <c r="AF6" s="248"/>
      <c r="AG6" s="244"/>
      <c r="AH6" s="245"/>
      <c r="AI6" s="244"/>
      <c r="AJ6" s="248"/>
      <c r="AK6" s="217"/>
    </row>
    <row r="7" spans="1:37" ht="26.25" customHeight="1">
      <c r="A7" s="224"/>
      <c r="B7" s="221"/>
      <c r="C7" s="226"/>
      <c r="D7" s="221"/>
      <c r="E7" s="226"/>
      <c r="F7" s="221"/>
      <c r="G7" s="226"/>
      <c r="H7" s="221"/>
      <c r="I7" s="226"/>
      <c r="J7" s="221"/>
      <c r="K7" s="226"/>
      <c r="L7" s="221"/>
      <c r="M7" s="226"/>
      <c r="N7" s="252" t="s">
        <v>181</v>
      </c>
      <c r="O7" s="252"/>
      <c r="P7" s="252" t="s">
        <v>149</v>
      </c>
      <c r="Q7" s="231"/>
      <c r="R7" s="43"/>
      <c r="S7" s="260" t="s">
        <v>192</v>
      </c>
      <c r="T7" s="261"/>
      <c r="U7" s="252" t="s">
        <v>193</v>
      </c>
      <c r="V7" s="231"/>
      <c r="W7" s="231" t="s">
        <v>184</v>
      </c>
      <c r="X7" s="243"/>
      <c r="Y7" s="227" t="s">
        <v>185</v>
      </c>
      <c r="Z7" s="232"/>
      <c r="AA7" s="229"/>
      <c r="AB7" s="230"/>
      <c r="AC7" s="229"/>
      <c r="AD7" s="238"/>
      <c r="AE7" s="221"/>
      <c r="AF7" s="226"/>
      <c r="AG7" s="221"/>
      <c r="AH7" s="222"/>
      <c r="AI7" s="221"/>
      <c r="AJ7" s="226"/>
      <c r="AK7" s="217"/>
    </row>
    <row r="8" spans="1:37" ht="27.75" customHeight="1">
      <c r="A8" s="225"/>
      <c r="B8" s="84" t="s">
        <v>2</v>
      </c>
      <c r="C8" s="85" t="s">
        <v>116</v>
      </c>
      <c r="D8" s="84" t="s">
        <v>2</v>
      </c>
      <c r="E8" s="86" t="s">
        <v>150</v>
      </c>
      <c r="F8" s="84" t="s">
        <v>2</v>
      </c>
      <c r="G8" s="86" t="s">
        <v>150</v>
      </c>
      <c r="H8" s="84" t="s">
        <v>2</v>
      </c>
      <c r="I8" s="86" t="s">
        <v>150</v>
      </c>
      <c r="J8" s="84" t="s">
        <v>2</v>
      </c>
      <c r="K8" s="86" t="s">
        <v>150</v>
      </c>
      <c r="L8" s="84" t="s">
        <v>2</v>
      </c>
      <c r="M8" s="86" t="s">
        <v>150</v>
      </c>
      <c r="N8" s="84" t="s">
        <v>2</v>
      </c>
      <c r="O8" s="86" t="s">
        <v>150</v>
      </c>
      <c r="P8" s="84" t="s">
        <v>2</v>
      </c>
      <c r="Q8" s="81" t="s">
        <v>150</v>
      </c>
      <c r="R8" s="42"/>
      <c r="S8" s="83" t="s">
        <v>2</v>
      </c>
      <c r="T8" s="86" t="s">
        <v>150</v>
      </c>
      <c r="U8" s="84" t="s">
        <v>2</v>
      </c>
      <c r="V8" s="81" t="s">
        <v>150</v>
      </c>
      <c r="W8" s="84" t="s">
        <v>2</v>
      </c>
      <c r="X8" s="81" t="s">
        <v>150</v>
      </c>
      <c r="Y8" s="115" t="s">
        <v>2</v>
      </c>
      <c r="Z8" s="86" t="s">
        <v>150</v>
      </c>
      <c r="AA8" s="84" t="s">
        <v>2</v>
      </c>
      <c r="AB8" s="85" t="s">
        <v>116</v>
      </c>
      <c r="AC8" s="84" t="s">
        <v>2</v>
      </c>
      <c r="AD8" s="85" t="s">
        <v>116</v>
      </c>
      <c r="AE8" s="84" t="s">
        <v>2</v>
      </c>
      <c r="AF8" s="85" t="s">
        <v>116</v>
      </c>
      <c r="AG8" s="84" t="s">
        <v>2</v>
      </c>
      <c r="AH8" s="85" t="s">
        <v>116</v>
      </c>
      <c r="AI8" s="84" t="s">
        <v>2</v>
      </c>
      <c r="AJ8" s="85" t="s">
        <v>116</v>
      </c>
      <c r="AK8" s="218"/>
    </row>
    <row r="9" spans="1:37" ht="13.5" customHeight="1">
      <c r="A9" s="87" t="s">
        <v>8</v>
      </c>
      <c r="B9" s="88"/>
      <c r="C9" s="35">
        <v>1111.2</v>
      </c>
      <c r="D9" s="36"/>
      <c r="E9" s="35">
        <v>81.6</v>
      </c>
      <c r="F9" s="35"/>
      <c r="G9" s="35">
        <v>91.4</v>
      </c>
      <c r="H9" s="35"/>
      <c r="I9" s="35">
        <v>93.7</v>
      </c>
      <c r="J9" s="35"/>
      <c r="K9" s="35">
        <v>79.7</v>
      </c>
      <c r="L9" s="35"/>
      <c r="M9" s="35">
        <v>80.4</v>
      </c>
      <c r="N9" s="35"/>
      <c r="O9" s="35">
        <v>78</v>
      </c>
      <c r="P9" s="36"/>
      <c r="Q9" s="35">
        <v>85.6</v>
      </c>
      <c r="R9" s="39"/>
      <c r="S9" s="36"/>
      <c r="T9" s="35">
        <v>2.8</v>
      </c>
      <c r="U9" s="36"/>
      <c r="V9" s="35">
        <v>36.5</v>
      </c>
      <c r="W9" s="36"/>
      <c r="X9" s="35">
        <v>91.4</v>
      </c>
      <c r="Y9" s="36"/>
      <c r="Z9" s="35">
        <v>76</v>
      </c>
      <c r="AA9" s="36"/>
      <c r="AB9" s="35">
        <v>42.1</v>
      </c>
      <c r="AC9" s="36"/>
      <c r="AD9" s="35">
        <v>224.5</v>
      </c>
      <c r="AE9" s="36"/>
      <c r="AF9" s="35">
        <v>212.9</v>
      </c>
      <c r="AG9" s="36"/>
      <c r="AH9" s="35">
        <v>77.9</v>
      </c>
      <c r="AI9" s="36"/>
      <c r="AJ9" s="35">
        <v>75.7</v>
      </c>
      <c r="AK9" s="89" t="s">
        <v>71</v>
      </c>
    </row>
    <row r="10" spans="1:37" s="92" customFormat="1" ht="24" customHeight="1">
      <c r="A10" s="90" t="s">
        <v>9</v>
      </c>
      <c r="B10" s="116">
        <f aca="true" t="shared" si="0" ref="B10:B56">IF(C10="","",RANK(C10,C$10:C$56))</f>
        <v>4</v>
      </c>
      <c r="C10" s="37">
        <v>1491.3</v>
      </c>
      <c r="D10" s="120">
        <f aca="true" t="shared" si="1" ref="D10:D56">IF(E10="","",RANK(E10,E$10:E$56))</f>
        <v>22</v>
      </c>
      <c r="E10" s="37">
        <v>81.4</v>
      </c>
      <c r="F10" s="120">
        <f aca="true" t="shared" si="2" ref="F10:F56">IF(G10="","",RANK(G10,G$10:G$56))</f>
        <v>20</v>
      </c>
      <c r="G10" s="37">
        <v>92.1</v>
      </c>
      <c r="H10" s="190"/>
      <c r="I10" s="37"/>
      <c r="J10" s="120">
        <f aca="true" t="shared" si="3" ref="J10:J56">IF(K10="","",RANK(K10,K$10:K$56))</f>
        <v>21</v>
      </c>
      <c r="K10" s="37">
        <v>79.7</v>
      </c>
      <c r="L10" s="120">
        <f aca="true" t="shared" si="4" ref="L10:L56">IF(M10="","",RANK(M10,M$10:M$56))</f>
        <v>21</v>
      </c>
      <c r="M10" s="37">
        <v>80.9</v>
      </c>
      <c r="N10" s="120">
        <f aca="true" t="shared" si="5" ref="N10:P56">IF(O10="","",RANK(O10,O$10:O$56))</f>
        <v>29</v>
      </c>
      <c r="O10" s="37">
        <v>76.9</v>
      </c>
      <c r="P10" s="120">
        <f t="shared" si="5"/>
        <v>16</v>
      </c>
      <c r="Q10" s="37">
        <v>87.8</v>
      </c>
      <c r="R10" s="37"/>
      <c r="S10" s="120">
        <f aca="true" t="shared" si="6" ref="S10:S42">IF(OR(T10="",T10="-"),"",RANK(T10,T$10:T$56))</f>
        <v>33</v>
      </c>
      <c r="T10" s="153">
        <v>0</v>
      </c>
      <c r="U10" s="120">
        <f aca="true" t="shared" si="7" ref="U10:W56">IF(V10="","",RANK(V10,V$10:V$56))</f>
        <v>36</v>
      </c>
      <c r="V10" s="37">
        <v>19.4</v>
      </c>
      <c r="W10" s="120">
        <f t="shared" si="7"/>
        <v>30</v>
      </c>
      <c r="X10" s="37">
        <v>88.3</v>
      </c>
      <c r="Y10" s="120">
        <f aca="true" t="shared" si="8" ref="Y10:Y56">IF(Z10="","",RANK(Z10,Z$10:Z$56))</f>
        <v>38</v>
      </c>
      <c r="Z10" s="37">
        <v>73.3</v>
      </c>
      <c r="AA10" s="120">
        <f>RANK(AB10,$AB$10:$AB$56)</f>
        <v>26</v>
      </c>
      <c r="AB10" s="37">
        <v>41</v>
      </c>
      <c r="AC10" s="120">
        <f aca="true" t="shared" si="9" ref="AC10:AC56">IF(AD10="","",RANK(AD10,AD$10:AD$56))</f>
        <v>25</v>
      </c>
      <c r="AD10" s="37">
        <v>224.9</v>
      </c>
      <c r="AE10" s="120">
        <f aca="true" t="shared" si="10" ref="AE10:AE56">IF(AF10="","",RANK(AF10,AF$10:AF$56))</f>
        <v>25</v>
      </c>
      <c r="AF10" s="37">
        <v>213.7</v>
      </c>
      <c r="AG10" s="120">
        <f aca="true" t="shared" si="11" ref="AG10:AG56">IF(AH10="","",RANK(AH10,AH$10:AH$56))</f>
        <v>10</v>
      </c>
      <c r="AH10" s="37">
        <v>79.7</v>
      </c>
      <c r="AI10" s="120">
        <f aca="true" t="shared" si="12" ref="AI10:AI56">IF(AJ10="","",RANK(AJ10,AJ$10:AJ$56))</f>
        <v>10</v>
      </c>
      <c r="AJ10" s="37">
        <v>77</v>
      </c>
      <c r="AK10" s="91" t="s">
        <v>72</v>
      </c>
    </row>
    <row r="11" spans="1:37" ht="15" customHeight="1">
      <c r="A11" s="93" t="s">
        <v>10</v>
      </c>
      <c r="B11" s="117">
        <f t="shared" si="0"/>
        <v>23</v>
      </c>
      <c r="C11" s="38">
        <v>1150.3</v>
      </c>
      <c r="D11" s="121">
        <f t="shared" si="1"/>
        <v>36</v>
      </c>
      <c r="E11" s="38">
        <v>79.5</v>
      </c>
      <c r="F11" s="121">
        <f t="shared" si="2"/>
        <v>36</v>
      </c>
      <c r="G11" s="38">
        <v>88.9</v>
      </c>
      <c r="H11" s="191"/>
      <c r="I11" s="38"/>
      <c r="J11" s="121">
        <f t="shared" si="3"/>
        <v>36</v>
      </c>
      <c r="K11" s="38">
        <v>77.6</v>
      </c>
      <c r="L11" s="121">
        <f t="shared" si="4"/>
        <v>44</v>
      </c>
      <c r="M11" s="38">
        <v>75.6</v>
      </c>
      <c r="N11" s="121">
        <f t="shared" si="5"/>
        <v>10</v>
      </c>
      <c r="O11" s="38">
        <v>81.2</v>
      </c>
      <c r="P11" s="121">
        <f t="shared" si="5"/>
        <v>28</v>
      </c>
      <c r="Q11" s="38">
        <v>83.9</v>
      </c>
      <c r="R11" s="38"/>
      <c r="S11" s="121">
        <f t="shared" si="6"/>
      </c>
      <c r="T11" s="194" t="s">
        <v>228</v>
      </c>
      <c r="U11" s="121">
        <f t="shared" si="7"/>
        <v>32</v>
      </c>
      <c r="V11" s="38">
        <v>21.4</v>
      </c>
      <c r="W11" s="121">
        <f t="shared" si="7"/>
        <v>6</v>
      </c>
      <c r="X11" s="38">
        <v>96</v>
      </c>
      <c r="Y11" s="121">
        <f t="shared" si="8"/>
        <v>5</v>
      </c>
      <c r="Z11" s="38">
        <v>81.2</v>
      </c>
      <c r="AA11" s="120">
        <f aca="true" t="shared" si="13" ref="AA11:AA56">RANK(AB11,$AB$10:$AB$56)</f>
        <v>25</v>
      </c>
      <c r="AB11" s="38">
        <v>41.6</v>
      </c>
      <c r="AC11" s="121">
        <f t="shared" si="9"/>
        <v>43</v>
      </c>
      <c r="AD11" s="38">
        <v>184.1</v>
      </c>
      <c r="AE11" s="121">
        <f t="shared" si="10"/>
        <v>43</v>
      </c>
      <c r="AF11" s="38">
        <v>174.4</v>
      </c>
      <c r="AG11" s="121">
        <f t="shared" si="11"/>
        <v>42</v>
      </c>
      <c r="AH11" s="38">
        <v>56.7</v>
      </c>
      <c r="AI11" s="121">
        <f t="shared" si="12"/>
        <v>43</v>
      </c>
      <c r="AJ11" s="38">
        <v>54.5</v>
      </c>
      <c r="AK11" s="94" t="s">
        <v>73</v>
      </c>
    </row>
    <row r="12" spans="1:37" ht="15" customHeight="1">
      <c r="A12" s="93" t="s">
        <v>11</v>
      </c>
      <c r="B12" s="117">
        <f t="shared" si="0"/>
        <v>33</v>
      </c>
      <c r="C12" s="38">
        <v>1061.1</v>
      </c>
      <c r="D12" s="121">
        <f t="shared" si="1"/>
        <v>38</v>
      </c>
      <c r="E12" s="38">
        <v>79</v>
      </c>
      <c r="F12" s="121">
        <f t="shared" si="2"/>
        <v>23</v>
      </c>
      <c r="G12" s="38">
        <v>91.7</v>
      </c>
      <c r="H12" s="191"/>
      <c r="I12" s="38"/>
      <c r="J12" s="121">
        <f t="shared" si="3"/>
        <v>41</v>
      </c>
      <c r="K12" s="38">
        <v>75.8</v>
      </c>
      <c r="L12" s="121">
        <f t="shared" si="4"/>
        <v>17</v>
      </c>
      <c r="M12" s="38">
        <v>82</v>
      </c>
      <c r="N12" s="121">
        <f t="shared" si="5"/>
        <v>47</v>
      </c>
      <c r="O12" s="38">
        <v>67.7</v>
      </c>
      <c r="P12" s="121">
        <f t="shared" si="5"/>
        <v>45</v>
      </c>
      <c r="Q12" s="38">
        <v>65.1</v>
      </c>
      <c r="R12" s="38"/>
      <c r="S12" s="121">
        <f t="shared" si="6"/>
        <v>21</v>
      </c>
      <c r="T12" s="194">
        <v>0.4</v>
      </c>
      <c r="U12" s="121">
        <f t="shared" si="7"/>
        <v>43</v>
      </c>
      <c r="V12" s="38">
        <v>15.3</v>
      </c>
      <c r="W12" s="121">
        <f t="shared" si="7"/>
        <v>37</v>
      </c>
      <c r="X12" s="38">
        <v>86.5</v>
      </c>
      <c r="Y12" s="121">
        <f t="shared" si="8"/>
        <v>47</v>
      </c>
      <c r="Z12" s="38">
        <v>69.4</v>
      </c>
      <c r="AA12" s="120">
        <f t="shared" si="13"/>
        <v>21</v>
      </c>
      <c r="AB12" s="38">
        <v>43.6</v>
      </c>
      <c r="AC12" s="121">
        <f t="shared" si="9"/>
        <v>37</v>
      </c>
      <c r="AD12" s="38">
        <v>191.9</v>
      </c>
      <c r="AE12" s="121">
        <f t="shared" si="10"/>
        <v>40</v>
      </c>
      <c r="AF12" s="38">
        <v>178.3</v>
      </c>
      <c r="AG12" s="121">
        <f t="shared" si="11"/>
        <v>12</v>
      </c>
      <c r="AH12" s="38">
        <v>75.9</v>
      </c>
      <c r="AI12" s="121">
        <f t="shared" si="12"/>
        <v>13</v>
      </c>
      <c r="AJ12" s="38">
        <v>72.3</v>
      </c>
      <c r="AK12" s="94" t="s">
        <v>74</v>
      </c>
    </row>
    <row r="13" spans="1:37" ht="15" customHeight="1">
      <c r="A13" s="93" t="s">
        <v>12</v>
      </c>
      <c r="B13" s="117">
        <f t="shared" si="0"/>
        <v>44</v>
      </c>
      <c r="C13" s="38">
        <v>939.4</v>
      </c>
      <c r="D13" s="121">
        <f t="shared" si="1"/>
        <v>44</v>
      </c>
      <c r="E13" s="38">
        <v>77.5</v>
      </c>
      <c r="F13" s="121">
        <f t="shared" si="2"/>
        <v>43</v>
      </c>
      <c r="G13" s="38">
        <v>85.7</v>
      </c>
      <c r="H13" s="191"/>
      <c r="I13" s="38"/>
      <c r="J13" s="121">
        <f t="shared" si="3"/>
        <v>44</v>
      </c>
      <c r="K13" s="38">
        <v>75.5</v>
      </c>
      <c r="L13" s="121">
        <f t="shared" si="4"/>
        <v>45</v>
      </c>
      <c r="M13" s="38">
        <v>75.3</v>
      </c>
      <c r="N13" s="121">
        <f t="shared" si="5"/>
        <v>35</v>
      </c>
      <c r="O13" s="38">
        <v>75.8</v>
      </c>
      <c r="P13" s="121">
        <f t="shared" si="5"/>
        <v>25</v>
      </c>
      <c r="Q13" s="38">
        <v>85.5</v>
      </c>
      <c r="R13" s="38"/>
      <c r="S13" s="121">
        <f t="shared" si="6"/>
        <v>10</v>
      </c>
      <c r="T13" s="194">
        <v>5.7</v>
      </c>
      <c r="U13" s="121">
        <f t="shared" si="7"/>
        <v>27</v>
      </c>
      <c r="V13" s="38">
        <v>27</v>
      </c>
      <c r="W13" s="121">
        <f t="shared" si="7"/>
        <v>1</v>
      </c>
      <c r="X13" s="38">
        <v>98.7</v>
      </c>
      <c r="Y13" s="121">
        <f t="shared" si="8"/>
        <v>33</v>
      </c>
      <c r="Z13" s="38">
        <v>74.4</v>
      </c>
      <c r="AA13" s="120">
        <f t="shared" si="13"/>
        <v>13</v>
      </c>
      <c r="AB13" s="38">
        <v>47</v>
      </c>
      <c r="AC13" s="121">
        <f t="shared" si="9"/>
        <v>27</v>
      </c>
      <c r="AD13" s="38">
        <v>218.2</v>
      </c>
      <c r="AE13" s="121">
        <f t="shared" si="10"/>
        <v>28</v>
      </c>
      <c r="AF13" s="38">
        <v>204.6</v>
      </c>
      <c r="AG13" s="121">
        <f t="shared" si="11"/>
        <v>14</v>
      </c>
      <c r="AH13" s="38">
        <v>74.6</v>
      </c>
      <c r="AI13" s="121">
        <f t="shared" si="12"/>
        <v>14</v>
      </c>
      <c r="AJ13" s="38">
        <v>72.1</v>
      </c>
      <c r="AK13" s="94" t="s">
        <v>75</v>
      </c>
    </row>
    <row r="14" spans="1:37" ht="15" customHeight="1">
      <c r="A14" s="93" t="s">
        <v>13</v>
      </c>
      <c r="B14" s="117">
        <f t="shared" si="0"/>
        <v>7</v>
      </c>
      <c r="C14" s="38">
        <v>1410</v>
      </c>
      <c r="D14" s="121">
        <f t="shared" si="1"/>
        <v>19</v>
      </c>
      <c r="E14" s="38">
        <v>82.6</v>
      </c>
      <c r="F14" s="121">
        <f t="shared" si="2"/>
        <v>7</v>
      </c>
      <c r="G14" s="38">
        <v>94.2</v>
      </c>
      <c r="H14" s="191"/>
      <c r="I14" s="38"/>
      <c r="J14" s="121">
        <f t="shared" si="3"/>
        <v>23</v>
      </c>
      <c r="K14" s="38">
        <v>79.6</v>
      </c>
      <c r="L14" s="121">
        <f t="shared" si="4"/>
        <v>13</v>
      </c>
      <c r="M14" s="38">
        <v>83.4</v>
      </c>
      <c r="N14" s="121">
        <f t="shared" si="5"/>
        <v>31</v>
      </c>
      <c r="O14" s="38">
        <v>76.4</v>
      </c>
      <c r="P14" s="121">
        <f t="shared" si="5"/>
        <v>40</v>
      </c>
      <c r="Q14" s="38">
        <v>72.4</v>
      </c>
      <c r="R14" s="38"/>
      <c r="S14" s="121">
        <f t="shared" si="6"/>
      </c>
      <c r="T14" s="194" t="s">
        <v>228</v>
      </c>
      <c r="U14" s="121">
        <f t="shared" si="7"/>
        <v>28</v>
      </c>
      <c r="V14" s="38">
        <v>26.3</v>
      </c>
      <c r="W14" s="121">
        <f t="shared" si="7"/>
        <v>39</v>
      </c>
      <c r="X14" s="38">
        <v>86.3</v>
      </c>
      <c r="Y14" s="121">
        <f t="shared" si="8"/>
        <v>20</v>
      </c>
      <c r="Z14" s="38">
        <v>77.4</v>
      </c>
      <c r="AA14" s="120">
        <f t="shared" si="13"/>
        <v>11</v>
      </c>
      <c r="AB14" s="38">
        <v>47.6</v>
      </c>
      <c r="AC14" s="121">
        <f t="shared" si="9"/>
        <v>32</v>
      </c>
      <c r="AD14" s="38">
        <v>208.2</v>
      </c>
      <c r="AE14" s="121">
        <f t="shared" si="10"/>
        <v>32</v>
      </c>
      <c r="AF14" s="38">
        <v>196.8</v>
      </c>
      <c r="AG14" s="121">
        <f t="shared" si="11"/>
        <v>41</v>
      </c>
      <c r="AH14" s="38">
        <v>57.5</v>
      </c>
      <c r="AI14" s="121">
        <f t="shared" si="12"/>
        <v>40</v>
      </c>
      <c r="AJ14" s="38">
        <v>55.9</v>
      </c>
      <c r="AK14" s="94" t="s">
        <v>76</v>
      </c>
    </row>
    <row r="15" spans="1:37" s="92" customFormat="1" ht="24" customHeight="1">
      <c r="A15" s="90" t="s">
        <v>14</v>
      </c>
      <c r="B15" s="116">
        <f t="shared" si="0"/>
        <v>32</v>
      </c>
      <c r="C15" s="37">
        <v>1074.4</v>
      </c>
      <c r="D15" s="120">
        <f t="shared" si="1"/>
        <v>20</v>
      </c>
      <c r="E15" s="37">
        <v>82.4</v>
      </c>
      <c r="F15" s="120">
        <f t="shared" si="2"/>
        <v>27</v>
      </c>
      <c r="G15" s="37">
        <v>91.5</v>
      </c>
      <c r="H15" s="190"/>
      <c r="I15" s="37"/>
      <c r="J15" s="120">
        <f t="shared" si="3"/>
        <v>19</v>
      </c>
      <c r="K15" s="37">
        <v>80</v>
      </c>
      <c r="L15" s="120">
        <f t="shared" si="4"/>
        <v>23</v>
      </c>
      <c r="M15" s="37">
        <v>80.4</v>
      </c>
      <c r="N15" s="120">
        <f t="shared" si="5"/>
        <v>18</v>
      </c>
      <c r="O15" s="37">
        <v>79.3</v>
      </c>
      <c r="P15" s="120">
        <f t="shared" si="5"/>
        <v>31</v>
      </c>
      <c r="Q15" s="37">
        <v>83.1</v>
      </c>
      <c r="R15" s="37"/>
      <c r="S15" s="120">
        <f t="shared" si="6"/>
      </c>
      <c r="T15" s="153" t="s">
        <v>228</v>
      </c>
      <c r="U15" s="120">
        <f t="shared" si="7"/>
        <v>1</v>
      </c>
      <c r="V15" s="37">
        <v>67.2</v>
      </c>
      <c r="W15" s="120">
        <f t="shared" si="7"/>
        <v>3</v>
      </c>
      <c r="X15" s="37">
        <v>97.7</v>
      </c>
      <c r="Y15" s="120">
        <f t="shared" si="8"/>
        <v>11</v>
      </c>
      <c r="Z15" s="37">
        <v>78.6</v>
      </c>
      <c r="AA15" s="120">
        <f t="shared" si="13"/>
        <v>22</v>
      </c>
      <c r="AB15" s="37">
        <v>42.8</v>
      </c>
      <c r="AC15" s="120">
        <f t="shared" si="9"/>
        <v>31</v>
      </c>
      <c r="AD15" s="37">
        <v>210.4</v>
      </c>
      <c r="AE15" s="120">
        <f t="shared" si="10"/>
        <v>35</v>
      </c>
      <c r="AF15" s="37">
        <v>195.5</v>
      </c>
      <c r="AG15" s="120">
        <f t="shared" si="11"/>
        <v>43</v>
      </c>
      <c r="AH15" s="37">
        <v>56.6</v>
      </c>
      <c r="AI15" s="120">
        <f t="shared" si="12"/>
        <v>42</v>
      </c>
      <c r="AJ15" s="37">
        <v>54.8</v>
      </c>
      <c r="AK15" s="91" t="s">
        <v>77</v>
      </c>
    </row>
    <row r="16" spans="1:37" ht="15" customHeight="1">
      <c r="A16" s="93" t="s">
        <v>15</v>
      </c>
      <c r="B16" s="117">
        <f t="shared" si="0"/>
        <v>31</v>
      </c>
      <c r="C16" s="38">
        <v>1076.6</v>
      </c>
      <c r="D16" s="121">
        <f t="shared" si="1"/>
        <v>46</v>
      </c>
      <c r="E16" s="38">
        <v>77.2</v>
      </c>
      <c r="F16" s="121">
        <f t="shared" si="2"/>
        <v>33</v>
      </c>
      <c r="G16" s="38">
        <v>90.7</v>
      </c>
      <c r="H16" s="191"/>
      <c r="I16" s="38"/>
      <c r="J16" s="121">
        <f t="shared" si="3"/>
        <v>47</v>
      </c>
      <c r="K16" s="38">
        <v>73.7</v>
      </c>
      <c r="L16" s="121">
        <f t="shared" si="4"/>
        <v>43</v>
      </c>
      <c r="M16" s="38">
        <v>75.8</v>
      </c>
      <c r="N16" s="121">
        <f t="shared" si="5"/>
        <v>46</v>
      </c>
      <c r="O16" s="38">
        <v>69.8</v>
      </c>
      <c r="P16" s="121">
        <f t="shared" si="5"/>
        <v>39</v>
      </c>
      <c r="Q16" s="38">
        <v>73.9</v>
      </c>
      <c r="R16" s="38"/>
      <c r="S16" s="121">
        <f t="shared" si="6"/>
        <v>27</v>
      </c>
      <c r="T16" s="194">
        <v>0.1</v>
      </c>
      <c r="U16" s="121">
        <f t="shared" si="7"/>
        <v>41</v>
      </c>
      <c r="V16" s="38">
        <v>16.5</v>
      </c>
      <c r="W16" s="121">
        <f t="shared" si="7"/>
        <v>45</v>
      </c>
      <c r="X16" s="38">
        <v>73</v>
      </c>
      <c r="Y16" s="121">
        <f t="shared" si="8"/>
        <v>45</v>
      </c>
      <c r="Z16" s="38">
        <v>70.7</v>
      </c>
      <c r="AA16" s="120">
        <f t="shared" si="13"/>
        <v>22</v>
      </c>
      <c r="AB16" s="38">
        <v>42.8</v>
      </c>
      <c r="AC16" s="121">
        <f t="shared" si="9"/>
        <v>39</v>
      </c>
      <c r="AD16" s="38">
        <v>190.3</v>
      </c>
      <c r="AE16" s="121">
        <f t="shared" si="10"/>
        <v>37</v>
      </c>
      <c r="AF16" s="38">
        <v>183.2</v>
      </c>
      <c r="AG16" s="121">
        <f t="shared" si="11"/>
        <v>20</v>
      </c>
      <c r="AH16" s="38">
        <v>69.3</v>
      </c>
      <c r="AI16" s="121">
        <f t="shared" si="12"/>
        <v>22</v>
      </c>
      <c r="AJ16" s="38">
        <v>67.1</v>
      </c>
      <c r="AK16" s="94" t="s">
        <v>78</v>
      </c>
    </row>
    <row r="17" spans="1:37" ht="15" customHeight="1">
      <c r="A17" s="93" t="s">
        <v>16</v>
      </c>
      <c r="B17" s="117">
        <f t="shared" si="0"/>
        <v>34</v>
      </c>
      <c r="C17" s="38">
        <v>1061</v>
      </c>
      <c r="D17" s="121">
        <f t="shared" si="1"/>
        <v>47</v>
      </c>
      <c r="E17" s="38">
        <v>76.6</v>
      </c>
      <c r="F17" s="121">
        <f t="shared" si="2"/>
        <v>45</v>
      </c>
      <c r="G17" s="38">
        <v>84.7</v>
      </c>
      <c r="H17" s="191"/>
      <c r="I17" s="38"/>
      <c r="J17" s="121">
        <f t="shared" si="3"/>
        <v>45</v>
      </c>
      <c r="K17" s="38">
        <v>75.3</v>
      </c>
      <c r="L17" s="121">
        <f t="shared" si="4"/>
        <v>46</v>
      </c>
      <c r="M17" s="38">
        <v>74.9</v>
      </c>
      <c r="N17" s="121">
        <f t="shared" si="5"/>
        <v>34</v>
      </c>
      <c r="O17" s="38">
        <v>76</v>
      </c>
      <c r="P17" s="121">
        <f t="shared" si="5"/>
        <v>14</v>
      </c>
      <c r="Q17" s="38">
        <v>88.2</v>
      </c>
      <c r="R17" s="38"/>
      <c r="S17" s="121">
        <f t="shared" si="6"/>
        <v>33</v>
      </c>
      <c r="T17" s="194">
        <v>0</v>
      </c>
      <c r="U17" s="121">
        <f t="shared" si="7"/>
        <v>40</v>
      </c>
      <c r="V17" s="38">
        <v>16.6</v>
      </c>
      <c r="W17" s="121">
        <f t="shared" si="7"/>
        <v>22</v>
      </c>
      <c r="X17" s="38">
        <v>91.6</v>
      </c>
      <c r="Y17" s="121">
        <f t="shared" si="8"/>
        <v>46</v>
      </c>
      <c r="Z17" s="38">
        <v>70.2</v>
      </c>
      <c r="AA17" s="120">
        <f t="shared" si="13"/>
        <v>35</v>
      </c>
      <c r="AB17" s="38">
        <v>39.4</v>
      </c>
      <c r="AC17" s="121">
        <f t="shared" si="9"/>
        <v>46</v>
      </c>
      <c r="AD17" s="38">
        <v>162.1</v>
      </c>
      <c r="AE17" s="121">
        <f t="shared" si="10"/>
        <v>46</v>
      </c>
      <c r="AF17" s="38">
        <v>153.7</v>
      </c>
      <c r="AG17" s="121">
        <f t="shared" si="11"/>
        <v>32</v>
      </c>
      <c r="AH17" s="38">
        <v>62.5</v>
      </c>
      <c r="AI17" s="121">
        <f t="shared" si="12"/>
        <v>32</v>
      </c>
      <c r="AJ17" s="38">
        <v>61.5</v>
      </c>
      <c r="AK17" s="94" t="s">
        <v>79</v>
      </c>
    </row>
    <row r="18" spans="1:37" ht="15" customHeight="1">
      <c r="A18" s="93" t="s">
        <v>17</v>
      </c>
      <c r="B18" s="117">
        <f t="shared" si="0"/>
        <v>40</v>
      </c>
      <c r="C18" s="38">
        <v>990.7</v>
      </c>
      <c r="D18" s="121">
        <f t="shared" si="1"/>
        <v>30</v>
      </c>
      <c r="E18" s="38">
        <v>80.4</v>
      </c>
      <c r="F18" s="121">
        <f t="shared" si="2"/>
        <v>7</v>
      </c>
      <c r="G18" s="38">
        <v>94.2</v>
      </c>
      <c r="H18" s="191"/>
      <c r="I18" s="38"/>
      <c r="J18" s="121">
        <f t="shared" si="3"/>
        <v>34</v>
      </c>
      <c r="K18" s="38">
        <v>77.7</v>
      </c>
      <c r="L18" s="121">
        <f t="shared" si="4"/>
        <v>19</v>
      </c>
      <c r="M18" s="38">
        <v>81.4</v>
      </c>
      <c r="N18" s="121">
        <f t="shared" si="5"/>
        <v>42</v>
      </c>
      <c r="O18" s="38">
        <v>72.5</v>
      </c>
      <c r="P18" s="121">
        <f t="shared" si="5"/>
        <v>36</v>
      </c>
      <c r="Q18" s="38">
        <v>76</v>
      </c>
      <c r="R18" s="38"/>
      <c r="S18" s="121">
        <f t="shared" si="6"/>
      </c>
      <c r="T18" s="194" t="s">
        <v>228</v>
      </c>
      <c r="U18" s="121">
        <f t="shared" si="7"/>
        <v>31</v>
      </c>
      <c r="V18" s="38">
        <v>23.1</v>
      </c>
      <c r="W18" s="121">
        <f t="shared" si="7"/>
        <v>41</v>
      </c>
      <c r="X18" s="38">
        <v>83.4</v>
      </c>
      <c r="Y18" s="121">
        <f t="shared" si="8"/>
        <v>42</v>
      </c>
      <c r="Z18" s="38">
        <v>72.3</v>
      </c>
      <c r="AA18" s="120">
        <f t="shared" si="13"/>
        <v>30</v>
      </c>
      <c r="AB18" s="38">
        <v>39.7</v>
      </c>
      <c r="AC18" s="121">
        <f t="shared" si="9"/>
        <v>30</v>
      </c>
      <c r="AD18" s="38">
        <v>211.1</v>
      </c>
      <c r="AE18" s="121">
        <f t="shared" si="10"/>
        <v>30</v>
      </c>
      <c r="AF18" s="38">
        <v>200.5</v>
      </c>
      <c r="AG18" s="121">
        <f t="shared" si="11"/>
        <v>29</v>
      </c>
      <c r="AH18" s="38">
        <v>65.2</v>
      </c>
      <c r="AI18" s="121">
        <f t="shared" si="12"/>
        <v>29</v>
      </c>
      <c r="AJ18" s="38">
        <v>64.2</v>
      </c>
      <c r="AK18" s="94" t="s">
        <v>80</v>
      </c>
    </row>
    <row r="19" spans="1:37" ht="15" customHeight="1">
      <c r="A19" s="93" t="s">
        <v>18</v>
      </c>
      <c r="B19" s="117">
        <f t="shared" si="0"/>
        <v>37</v>
      </c>
      <c r="C19" s="38">
        <v>1022.4</v>
      </c>
      <c r="D19" s="121">
        <f t="shared" si="1"/>
        <v>29</v>
      </c>
      <c r="E19" s="38">
        <v>80.7</v>
      </c>
      <c r="F19" s="121">
        <f t="shared" si="2"/>
        <v>28</v>
      </c>
      <c r="G19" s="38">
        <v>91.4</v>
      </c>
      <c r="H19" s="191"/>
      <c r="I19" s="38"/>
      <c r="J19" s="121">
        <f t="shared" si="3"/>
        <v>28</v>
      </c>
      <c r="K19" s="38">
        <v>79</v>
      </c>
      <c r="L19" s="121">
        <f t="shared" si="4"/>
        <v>33</v>
      </c>
      <c r="M19" s="38">
        <v>78.5</v>
      </c>
      <c r="N19" s="121">
        <f t="shared" si="5"/>
        <v>16</v>
      </c>
      <c r="O19" s="38">
        <v>79.9</v>
      </c>
      <c r="P19" s="121">
        <f t="shared" si="5"/>
        <v>6</v>
      </c>
      <c r="Q19" s="38">
        <v>93.2</v>
      </c>
      <c r="R19" s="38"/>
      <c r="S19" s="121">
        <f t="shared" si="6"/>
        <v>9</v>
      </c>
      <c r="T19" s="194">
        <v>5.8</v>
      </c>
      <c r="U19" s="121">
        <f t="shared" si="7"/>
        <v>9</v>
      </c>
      <c r="V19" s="38">
        <v>47.1</v>
      </c>
      <c r="W19" s="121">
        <f t="shared" si="7"/>
        <v>20</v>
      </c>
      <c r="X19" s="38">
        <v>92</v>
      </c>
      <c r="Y19" s="121">
        <f t="shared" si="8"/>
        <v>30</v>
      </c>
      <c r="Z19" s="38">
        <v>75.5</v>
      </c>
      <c r="AA19" s="120">
        <f t="shared" si="13"/>
        <v>37</v>
      </c>
      <c r="AB19" s="38">
        <v>38</v>
      </c>
      <c r="AC19" s="121">
        <f t="shared" si="9"/>
        <v>33</v>
      </c>
      <c r="AD19" s="38">
        <v>208.1</v>
      </c>
      <c r="AE19" s="121">
        <f t="shared" si="10"/>
        <v>31</v>
      </c>
      <c r="AF19" s="38">
        <v>200.1</v>
      </c>
      <c r="AG19" s="121">
        <f t="shared" si="11"/>
        <v>26</v>
      </c>
      <c r="AH19" s="38">
        <v>66.1</v>
      </c>
      <c r="AI19" s="121">
        <f t="shared" si="12"/>
        <v>26</v>
      </c>
      <c r="AJ19" s="38">
        <v>65.1</v>
      </c>
      <c r="AK19" s="94" t="s">
        <v>81</v>
      </c>
    </row>
    <row r="20" spans="1:37" s="92" customFormat="1" ht="24" customHeight="1">
      <c r="A20" s="90" t="s">
        <v>19</v>
      </c>
      <c r="B20" s="116">
        <f t="shared" si="0"/>
        <v>46</v>
      </c>
      <c r="C20" s="37">
        <v>888.5</v>
      </c>
      <c r="D20" s="120">
        <f t="shared" si="1"/>
        <v>26</v>
      </c>
      <c r="E20" s="37">
        <v>80.9</v>
      </c>
      <c r="F20" s="120">
        <f t="shared" si="2"/>
        <v>22</v>
      </c>
      <c r="G20" s="37">
        <v>91.8</v>
      </c>
      <c r="H20" s="190"/>
      <c r="I20" s="37"/>
      <c r="J20" s="120">
        <f t="shared" si="3"/>
        <v>31</v>
      </c>
      <c r="K20" s="37">
        <v>78.3</v>
      </c>
      <c r="L20" s="120">
        <f t="shared" si="4"/>
        <v>37</v>
      </c>
      <c r="M20" s="37">
        <v>77.9</v>
      </c>
      <c r="N20" s="120">
        <f t="shared" si="5"/>
        <v>15</v>
      </c>
      <c r="O20" s="37">
        <v>80</v>
      </c>
      <c r="P20" s="120">
        <f t="shared" si="5"/>
        <v>10</v>
      </c>
      <c r="Q20" s="37">
        <v>89.6</v>
      </c>
      <c r="R20" s="37"/>
      <c r="S20" s="120">
        <f t="shared" si="6"/>
        <v>3</v>
      </c>
      <c r="T20" s="153">
        <v>8.8</v>
      </c>
      <c r="U20" s="120">
        <f t="shared" si="7"/>
        <v>12</v>
      </c>
      <c r="V20" s="37">
        <v>45</v>
      </c>
      <c r="W20" s="120">
        <f t="shared" si="7"/>
        <v>16</v>
      </c>
      <c r="X20" s="37">
        <v>93.1</v>
      </c>
      <c r="Y20" s="120">
        <f t="shared" si="8"/>
        <v>37</v>
      </c>
      <c r="Z20" s="37">
        <v>73.4</v>
      </c>
      <c r="AA20" s="120">
        <f t="shared" si="13"/>
        <v>44</v>
      </c>
      <c r="AB20" s="37">
        <v>34.4</v>
      </c>
      <c r="AC20" s="120">
        <f t="shared" si="9"/>
        <v>47</v>
      </c>
      <c r="AD20" s="37">
        <v>146.1</v>
      </c>
      <c r="AE20" s="120">
        <f t="shared" si="10"/>
        <v>47</v>
      </c>
      <c r="AF20" s="37">
        <v>139.9</v>
      </c>
      <c r="AG20" s="120">
        <f t="shared" si="11"/>
        <v>24</v>
      </c>
      <c r="AH20" s="37">
        <v>67.7</v>
      </c>
      <c r="AI20" s="120">
        <f t="shared" si="12"/>
        <v>24</v>
      </c>
      <c r="AJ20" s="37">
        <v>66.6</v>
      </c>
      <c r="AK20" s="91" t="s">
        <v>82</v>
      </c>
    </row>
    <row r="21" spans="1:37" ht="15" customHeight="1">
      <c r="A21" s="93" t="s">
        <v>20</v>
      </c>
      <c r="B21" s="117">
        <f t="shared" si="0"/>
        <v>43</v>
      </c>
      <c r="C21" s="38">
        <v>949.7</v>
      </c>
      <c r="D21" s="121">
        <f t="shared" si="1"/>
        <v>35</v>
      </c>
      <c r="E21" s="38">
        <v>79.7</v>
      </c>
      <c r="F21" s="121">
        <f t="shared" si="2"/>
        <v>28</v>
      </c>
      <c r="G21" s="38">
        <v>91.4</v>
      </c>
      <c r="H21" s="191"/>
      <c r="I21" s="38"/>
      <c r="J21" s="121">
        <f t="shared" si="3"/>
        <v>38</v>
      </c>
      <c r="K21" s="38">
        <v>77.4</v>
      </c>
      <c r="L21" s="121">
        <f t="shared" si="4"/>
        <v>35</v>
      </c>
      <c r="M21" s="38">
        <v>78.1</v>
      </c>
      <c r="N21" s="121">
        <f t="shared" si="5"/>
        <v>36</v>
      </c>
      <c r="O21" s="38">
        <v>75.4</v>
      </c>
      <c r="P21" s="121">
        <f t="shared" si="5"/>
        <v>32</v>
      </c>
      <c r="Q21" s="38">
        <v>82.9</v>
      </c>
      <c r="R21" s="38"/>
      <c r="S21" s="121">
        <f t="shared" si="6"/>
        <v>13</v>
      </c>
      <c r="T21" s="194">
        <v>2.7</v>
      </c>
      <c r="U21" s="121">
        <f t="shared" si="7"/>
        <v>14</v>
      </c>
      <c r="V21" s="38">
        <v>42.8</v>
      </c>
      <c r="W21" s="121">
        <f t="shared" si="7"/>
        <v>13</v>
      </c>
      <c r="X21" s="38">
        <v>94</v>
      </c>
      <c r="Y21" s="121">
        <f t="shared" si="8"/>
        <v>44</v>
      </c>
      <c r="Z21" s="38">
        <v>71.1</v>
      </c>
      <c r="AA21" s="120">
        <f t="shared" si="13"/>
        <v>39</v>
      </c>
      <c r="AB21" s="38">
        <v>35.5</v>
      </c>
      <c r="AC21" s="121">
        <f t="shared" si="9"/>
        <v>45</v>
      </c>
      <c r="AD21" s="38">
        <v>167.1</v>
      </c>
      <c r="AE21" s="121">
        <f t="shared" si="10"/>
        <v>45</v>
      </c>
      <c r="AF21" s="38">
        <v>161</v>
      </c>
      <c r="AG21" s="121">
        <f t="shared" si="11"/>
        <v>9</v>
      </c>
      <c r="AH21" s="38">
        <v>80.5</v>
      </c>
      <c r="AI21" s="121">
        <f t="shared" si="12"/>
        <v>9</v>
      </c>
      <c r="AJ21" s="38">
        <v>78.1</v>
      </c>
      <c r="AK21" s="94" t="s">
        <v>83</v>
      </c>
    </row>
    <row r="22" spans="1:37" ht="15" customHeight="1">
      <c r="A22" s="93" t="s">
        <v>21</v>
      </c>
      <c r="B22" s="117">
        <f t="shared" si="0"/>
        <v>25</v>
      </c>
      <c r="C22" s="38">
        <v>1137.6</v>
      </c>
      <c r="D22" s="121">
        <f t="shared" si="1"/>
        <v>37</v>
      </c>
      <c r="E22" s="38">
        <v>79.1</v>
      </c>
      <c r="F22" s="121">
        <f t="shared" si="2"/>
        <v>32</v>
      </c>
      <c r="G22" s="38">
        <v>90.9</v>
      </c>
      <c r="H22" s="191"/>
      <c r="I22" s="38"/>
      <c r="J22" s="121">
        <f t="shared" si="3"/>
        <v>34</v>
      </c>
      <c r="K22" s="38">
        <v>77.7</v>
      </c>
      <c r="L22" s="121">
        <f t="shared" si="4"/>
        <v>38</v>
      </c>
      <c r="M22" s="38">
        <v>77.8</v>
      </c>
      <c r="N22" s="121">
        <f t="shared" si="5"/>
        <v>28</v>
      </c>
      <c r="O22" s="38">
        <v>77.4</v>
      </c>
      <c r="P22" s="121">
        <f t="shared" si="5"/>
        <v>35</v>
      </c>
      <c r="Q22" s="38">
        <v>79.7</v>
      </c>
      <c r="R22" s="38"/>
      <c r="S22" s="121">
        <f t="shared" si="6"/>
        <v>8</v>
      </c>
      <c r="T22" s="194">
        <v>6.1</v>
      </c>
      <c r="U22" s="121">
        <f t="shared" si="7"/>
        <v>3</v>
      </c>
      <c r="V22" s="38">
        <v>60.1</v>
      </c>
      <c r="W22" s="121">
        <f t="shared" si="7"/>
        <v>12</v>
      </c>
      <c r="X22" s="38">
        <v>94.3</v>
      </c>
      <c r="Y22" s="121">
        <f t="shared" si="8"/>
        <v>29</v>
      </c>
      <c r="Z22" s="38">
        <v>75.8</v>
      </c>
      <c r="AA22" s="120">
        <f t="shared" si="13"/>
        <v>14</v>
      </c>
      <c r="AB22" s="38">
        <v>46.7</v>
      </c>
      <c r="AC22" s="121">
        <f t="shared" si="9"/>
        <v>2</v>
      </c>
      <c r="AD22" s="38">
        <v>296.6</v>
      </c>
      <c r="AE22" s="121">
        <f t="shared" si="10"/>
        <v>3</v>
      </c>
      <c r="AF22" s="38">
        <v>277.4</v>
      </c>
      <c r="AG22" s="121">
        <f t="shared" si="11"/>
        <v>1</v>
      </c>
      <c r="AH22" s="38">
        <v>121.7</v>
      </c>
      <c r="AI22" s="121">
        <f t="shared" si="12"/>
        <v>1</v>
      </c>
      <c r="AJ22" s="38">
        <v>117.9</v>
      </c>
      <c r="AK22" s="94" t="s">
        <v>84</v>
      </c>
    </row>
    <row r="23" spans="1:37" ht="15" customHeight="1">
      <c r="A23" s="93" t="s">
        <v>22</v>
      </c>
      <c r="B23" s="117">
        <f t="shared" si="0"/>
        <v>45</v>
      </c>
      <c r="C23" s="38">
        <v>892.5</v>
      </c>
      <c r="D23" s="121">
        <f t="shared" si="1"/>
        <v>34</v>
      </c>
      <c r="E23" s="38">
        <v>79.8</v>
      </c>
      <c r="F23" s="121">
        <f t="shared" si="2"/>
        <v>34</v>
      </c>
      <c r="G23" s="38">
        <v>89.2</v>
      </c>
      <c r="H23" s="191"/>
      <c r="I23" s="38"/>
      <c r="J23" s="121">
        <f t="shared" si="3"/>
        <v>33</v>
      </c>
      <c r="K23" s="38">
        <v>78.1</v>
      </c>
      <c r="L23" s="121">
        <f t="shared" si="4"/>
        <v>36</v>
      </c>
      <c r="M23" s="38">
        <v>78</v>
      </c>
      <c r="N23" s="121">
        <f t="shared" si="5"/>
        <v>23</v>
      </c>
      <c r="O23" s="38">
        <v>78.2</v>
      </c>
      <c r="P23" s="121">
        <f t="shared" si="5"/>
        <v>33</v>
      </c>
      <c r="Q23" s="38">
        <v>81.7</v>
      </c>
      <c r="R23" s="38"/>
      <c r="S23" s="121">
        <f t="shared" si="6"/>
        <v>2</v>
      </c>
      <c r="T23" s="194">
        <v>11.3</v>
      </c>
      <c r="U23" s="121">
        <f t="shared" si="7"/>
        <v>2</v>
      </c>
      <c r="V23" s="38">
        <v>63.3</v>
      </c>
      <c r="W23" s="121">
        <f t="shared" si="7"/>
        <v>13</v>
      </c>
      <c r="X23" s="38">
        <v>94</v>
      </c>
      <c r="Y23" s="121">
        <f t="shared" si="8"/>
        <v>26</v>
      </c>
      <c r="Z23" s="38">
        <v>76</v>
      </c>
      <c r="AA23" s="120">
        <f t="shared" si="13"/>
        <v>38</v>
      </c>
      <c r="AB23" s="38">
        <v>37.9</v>
      </c>
      <c r="AC23" s="121">
        <f t="shared" si="9"/>
        <v>40</v>
      </c>
      <c r="AD23" s="38">
        <v>188.3</v>
      </c>
      <c r="AE23" s="121">
        <f t="shared" si="10"/>
        <v>39</v>
      </c>
      <c r="AF23" s="38">
        <v>181.3</v>
      </c>
      <c r="AG23" s="121">
        <f t="shared" si="11"/>
        <v>11</v>
      </c>
      <c r="AH23" s="38">
        <v>77</v>
      </c>
      <c r="AI23" s="121">
        <f t="shared" si="12"/>
        <v>11</v>
      </c>
      <c r="AJ23" s="38">
        <v>75.2</v>
      </c>
      <c r="AK23" s="94" t="s">
        <v>85</v>
      </c>
    </row>
    <row r="24" spans="1:37" ht="15" customHeight="1">
      <c r="A24" s="93" t="s">
        <v>23</v>
      </c>
      <c r="B24" s="117">
        <f t="shared" si="0"/>
        <v>28</v>
      </c>
      <c r="C24" s="38">
        <v>1131</v>
      </c>
      <c r="D24" s="121">
        <f t="shared" si="1"/>
        <v>11</v>
      </c>
      <c r="E24" s="38">
        <v>83.4</v>
      </c>
      <c r="F24" s="121">
        <f t="shared" si="2"/>
        <v>7</v>
      </c>
      <c r="G24" s="38">
        <v>94.2</v>
      </c>
      <c r="H24" s="191"/>
      <c r="I24" s="38"/>
      <c r="J24" s="121">
        <f t="shared" si="3"/>
        <v>15</v>
      </c>
      <c r="K24" s="38">
        <v>81.2</v>
      </c>
      <c r="L24" s="121">
        <f t="shared" si="4"/>
        <v>23</v>
      </c>
      <c r="M24" s="38">
        <v>80.4</v>
      </c>
      <c r="N24" s="121">
        <f t="shared" si="5"/>
        <v>4</v>
      </c>
      <c r="O24" s="38">
        <v>83.3</v>
      </c>
      <c r="P24" s="121">
        <f t="shared" si="5"/>
        <v>26</v>
      </c>
      <c r="Q24" s="38">
        <v>84.9</v>
      </c>
      <c r="R24" s="38"/>
      <c r="S24" s="121">
        <f t="shared" si="6"/>
        <v>27</v>
      </c>
      <c r="T24" s="194">
        <v>0.1</v>
      </c>
      <c r="U24" s="121">
        <f t="shared" si="7"/>
        <v>19</v>
      </c>
      <c r="V24" s="38">
        <v>35</v>
      </c>
      <c r="W24" s="121">
        <f t="shared" si="7"/>
        <v>7</v>
      </c>
      <c r="X24" s="38">
        <v>95.6</v>
      </c>
      <c r="Y24" s="121">
        <f t="shared" si="8"/>
        <v>3</v>
      </c>
      <c r="Z24" s="38">
        <v>83.4</v>
      </c>
      <c r="AA24" s="120">
        <f t="shared" si="13"/>
        <v>17</v>
      </c>
      <c r="AB24" s="38">
        <v>44.9</v>
      </c>
      <c r="AC24" s="121">
        <f t="shared" si="9"/>
        <v>41</v>
      </c>
      <c r="AD24" s="38">
        <v>187.5</v>
      </c>
      <c r="AE24" s="121">
        <f t="shared" si="10"/>
        <v>43</v>
      </c>
      <c r="AF24" s="38">
        <v>174.4</v>
      </c>
      <c r="AG24" s="121">
        <f t="shared" si="11"/>
        <v>4</v>
      </c>
      <c r="AH24" s="38">
        <v>88.3</v>
      </c>
      <c r="AI24" s="121">
        <f t="shared" si="12"/>
        <v>5</v>
      </c>
      <c r="AJ24" s="38">
        <v>84</v>
      </c>
      <c r="AK24" s="94" t="s">
        <v>86</v>
      </c>
    </row>
    <row r="25" spans="1:37" s="92" customFormat="1" ht="24" customHeight="1">
      <c r="A25" s="90" t="s">
        <v>24</v>
      </c>
      <c r="B25" s="116">
        <f t="shared" si="0"/>
        <v>11</v>
      </c>
      <c r="C25" s="37">
        <v>1329.9</v>
      </c>
      <c r="D25" s="120">
        <f t="shared" si="1"/>
        <v>14</v>
      </c>
      <c r="E25" s="37">
        <v>83.3</v>
      </c>
      <c r="F25" s="120">
        <f t="shared" si="2"/>
        <v>1</v>
      </c>
      <c r="G25" s="37">
        <v>96.2</v>
      </c>
      <c r="H25" s="190"/>
      <c r="I25" s="37"/>
      <c r="J25" s="120">
        <f t="shared" si="3"/>
        <v>15</v>
      </c>
      <c r="K25" s="37">
        <v>81.2</v>
      </c>
      <c r="L25" s="120">
        <f t="shared" si="4"/>
        <v>10</v>
      </c>
      <c r="M25" s="37">
        <v>84.2</v>
      </c>
      <c r="N25" s="120">
        <f t="shared" si="5"/>
        <v>31</v>
      </c>
      <c r="O25" s="37">
        <v>76.4</v>
      </c>
      <c r="P25" s="120">
        <f t="shared" si="5"/>
        <v>18</v>
      </c>
      <c r="Q25" s="37">
        <v>87.4</v>
      </c>
      <c r="R25" s="37"/>
      <c r="S25" s="120">
        <f t="shared" si="6"/>
        <v>16</v>
      </c>
      <c r="T25" s="153">
        <v>1.9</v>
      </c>
      <c r="U25" s="120">
        <f t="shared" si="7"/>
        <v>8</v>
      </c>
      <c r="V25" s="37">
        <v>47.4</v>
      </c>
      <c r="W25" s="120">
        <f t="shared" si="7"/>
        <v>4</v>
      </c>
      <c r="X25" s="37">
        <v>97.5</v>
      </c>
      <c r="Y25" s="120">
        <f t="shared" si="8"/>
        <v>35</v>
      </c>
      <c r="Z25" s="37">
        <v>73.6</v>
      </c>
      <c r="AA25" s="120">
        <f t="shared" si="13"/>
        <v>46</v>
      </c>
      <c r="AB25" s="37">
        <v>33.3</v>
      </c>
      <c r="AC25" s="120">
        <f t="shared" si="9"/>
        <v>19</v>
      </c>
      <c r="AD25" s="37">
        <v>240</v>
      </c>
      <c r="AE25" s="120">
        <f t="shared" si="10"/>
        <v>21</v>
      </c>
      <c r="AF25" s="37">
        <v>223.6</v>
      </c>
      <c r="AG25" s="120">
        <f t="shared" si="11"/>
        <v>39</v>
      </c>
      <c r="AH25" s="37">
        <v>58.9</v>
      </c>
      <c r="AI25" s="120">
        <f t="shared" si="12"/>
        <v>41</v>
      </c>
      <c r="AJ25" s="37">
        <v>55.7</v>
      </c>
      <c r="AK25" s="91" t="s">
        <v>87</v>
      </c>
    </row>
    <row r="26" spans="1:37" ht="15" customHeight="1">
      <c r="A26" s="93" t="s">
        <v>25</v>
      </c>
      <c r="B26" s="117">
        <f t="shared" si="0"/>
        <v>9</v>
      </c>
      <c r="C26" s="38">
        <v>1351.2</v>
      </c>
      <c r="D26" s="121">
        <f t="shared" si="1"/>
        <v>14</v>
      </c>
      <c r="E26" s="38">
        <v>83.3</v>
      </c>
      <c r="F26" s="121">
        <f t="shared" si="2"/>
        <v>6</v>
      </c>
      <c r="G26" s="38">
        <v>94.4</v>
      </c>
      <c r="H26" s="191"/>
      <c r="I26" s="38"/>
      <c r="J26" s="121">
        <f t="shared" si="3"/>
        <v>15</v>
      </c>
      <c r="K26" s="38">
        <v>81.2</v>
      </c>
      <c r="L26" s="121">
        <f t="shared" si="4"/>
        <v>18</v>
      </c>
      <c r="M26" s="38">
        <v>81.7</v>
      </c>
      <c r="N26" s="121">
        <f t="shared" si="5"/>
        <v>14</v>
      </c>
      <c r="O26" s="38">
        <v>80.2</v>
      </c>
      <c r="P26" s="121">
        <f t="shared" si="5"/>
        <v>22</v>
      </c>
      <c r="Q26" s="38">
        <v>87.1</v>
      </c>
      <c r="R26" s="38"/>
      <c r="S26" s="121">
        <f t="shared" si="6"/>
      </c>
      <c r="T26" s="194" t="s">
        <v>228</v>
      </c>
      <c r="U26" s="121">
        <f t="shared" si="7"/>
        <v>16</v>
      </c>
      <c r="V26" s="38">
        <v>39.2</v>
      </c>
      <c r="W26" s="121">
        <f t="shared" si="7"/>
        <v>34</v>
      </c>
      <c r="X26" s="38">
        <v>87.2</v>
      </c>
      <c r="Y26" s="121">
        <f t="shared" si="8"/>
        <v>9</v>
      </c>
      <c r="Z26" s="38">
        <v>79.9</v>
      </c>
      <c r="AA26" s="120">
        <f t="shared" si="13"/>
        <v>42</v>
      </c>
      <c r="AB26" s="38">
        <v>35.3</v>
      </c>
      <c r="AC26" s="121">
        <f t="shared" si="9"/>
        <v>11</v>
      </c>
      <c r="AD26" s="38">
        <v>259.2</v>
      </c>
      <c r="AE26" s="121">
        <f t="shared" si="10"/>
        <v>13</v>
      </c>
      <c r="AF26" s="38">
        <v>243.5</v>
      </c>
      <c r="AG26" s="121">
        <f t="shared" si="11"/>
        <v>46</v>
      </c>
      <c r="AH26" s="38">
        <v>54.6</v>
      </c>
      <c r="AI26" s="121">
        <f t="shared" si="12"/>
        <v>46</v>
      </c>
      <c r="AJ26" s="38">
        <v>53</v>
      </c>
      <c r="AK26" s="94" t="s">
        <v>88</v>
      </c>
    </row>
    <row r="27" spans="1:37" ht="15" customHeight="1">
      <c r="A27" s="93" t="s">
        <v>26</v>
      </c>
      <c r="B27" s="117">
        <f t="shared" si="0"/>
        <v>5</v>
      </c>
      <c r="C27" s="38">
        <v>1462.1</v>
      </c>
      <c r="D27" s="121">
        <f t="shared" si="1"/>
        <v>16</v>
      </c>
      <c r="E27" s="38">
        <v>83.1</v>
      </c>
      <c r="F27" s="121">
        <f t="shared" si="2"/>
        <v>14</v>
      </c>
      <c r="G27" s="38">
        <v>93.7</v>
      </c>
      <c r="H27" s="191"/>
      <c r="I27" s="38"/>
      <c r="J27" s="121">
        <f t="shared" si="3"/>
        <v>14</v>
      </c>
      <c r="K27" s="38">
        <v>81.4</v>
      </c>
      <c r="L27" s="121">
        <f t="shared" si="4"/>
        <v>9</v>
      </c>
      <c r="M27" s="38">
        <v>84.4</v>
      </c>
      <c r="N27" s="121">
        <f t="shared" si="5"/>
        <v>25</v>
      </c>
      <c r="O27" s="38">
        <v>77.9</v>
      </c>
      <c r="P27" s="121">
        <f t="shared" si="5"/>
        <v>37</v>
      </c>
      <c r="Q27" s="38">
        <v>75.1</v>
      </c>
      <c r="R27" s="38"/>
      <c r="S27" s="121">
        <f t="shared" si="6"/>
        <v>1</v>
      </c>
      <c r="T27" s="194">
        <v>29.3</v>
      </c>
      <c r="U27" s="121">
        <f t="shared" si="7"/>
        <v>23</v>
      </c>
      <c r="V27" s="38">
        <v>31</v>
      </c>
      <c r="W27" s="121">
        <f t="shared" si="7"/>
        <v>44</v>
      </c>
      <c r="X27" s="38">
        <v>76.6</v>
      </c>
      <c r="Y27" s="121">
        <f t="shared" si="8"/>
        <v>6</v>
      </c>
      <c r="Z27" s="38">
        <v>80.4</v>
      </c>
      <c r="AA27" s="120">
        <f t="shared" si="13"/>
        <v>47</v>
      </c>
      <c r="AB27" s="38">
        <v>30.2</v>
      </c>
      <c r="AC27" s="121">
        <f t="shared" si="9"/>
        <v>23</v>
      </c>
      <c r="AD27" s="38">
        <v>228</v>
      </c>
      <c r="AE27" s="121">
        <f t="shared" si="10"/>
        <v>24</v>
      </c>
      <c r="AF27" s="38">
        <v>216.5</v>
      </c>
      <c r="AG27" s="121">
        <f t="shared" si="11"/>
        <v>47</v>
      </c>
      <c r="AH27" s="38">
        <v>50.1</v>
      </c>
      <c r="AI27" s="121">
        <f t="shared" si="12"/>
        <v>47</v>
      </c>
      <c r="AJ27" s="38">
        <v>49.5</v>
      </c>
      <c r="AK27" s="94" t="s">
        <v>78</v>
      </c>
    </row>
    <row r="28" spans="1:37" ht="15" customHeight="1">
      <c r="A28" s="93" t="s">
        <v>27</v>
      </c>
      <c r="B28" s="117">
        <f t="shared" si="0"/>
        <v>29</v>
      </c>
      <c r="C28" s="38">
        <v>1121.3</v>
      </c>
      <c r="D28" s="121">
        <f t="shared" si="1"/>
        <v>42</v>
      </c>
      <c r="E28" s="38">
        <v>77.6</v>
      </c>
      <c r="F28" s="121">
        <f t="shared" si="2"/>
        <v>46</v>
      </c>
      <c r="G28" s="38">
        <v>84.6</v>
      </c>
      <c r="H28" s="191"/>
      <c r="I28" s="38"/>
      <c r="J28" s="121">
        <f t="shared" si="3"/>
        <v>40</v>
      </c>
      <c r="K28" s="38">
        <v>76</v>
      </c>
      <c r="L28" s="121">
        <f t="shared" si="4"/>
        <v>30</v>
      </c>
      <c r="M28" s="38">
        <v>79.2</v>
      </c>
      <c r="N28" s="121">
        <f t="shared" si="5"/>
        <v>45</v>
      </c>
      <c r="O28" s="38">
        <v>71.6</v>
      </c>
      <c r="P28" s="121">
        <f t="shared" si="5"/>
        <v>8</v>
      </c>
      <c r="Q28" s="38">
        <v>90.7</v>
      </c>
      <c r="R28" s="38"/>
      <c r="S28" s="121">
        <f t="shared" si="6"/>
        <v>27</v>
      </c>
      <c r="T28" s="194">
        <v>0.1</v>
      </c>
      <c r="U28" s="121">
        <f t="shared" si="7"/>
        <v>44</v>
      </c>
      <c r="V28" s="38">
        <v>15.2</v>
      </c>
      <c r="W28" s="121">
        <f t="shared" si="7"/>
        <v>46</v>
      </c>
      <c r="X28" s="38">
        <v>65.9</v>
      </c>
      <c r="Y28" s="121">
        <f t="shared" si="8"/>
        <v>43</v>
      </c>
      <c r="Z28" s="38">
        <v>71.4</v>
      </c>
      <c r="AA28" s="120">
        <f t="shared" si="13"/>
        <v>12</v>
      </c>
      <c r="AB28" s="38">
        <v>47.4</v>
      </c>
      <c r="AC28" s="121">
        <f t="shared" si="9"/>
        <v>29</v>
      </c>
      <c r="AD28" s="38">
        <v>211.8</v>
      </c>
      <c r="AE28" s="121">
        <f t="shared" si="10"/>
        <v>29</v>
      </c>
      <c r="AF28" s="38">
        <v>203.7</v>
      </c>
      <c r="AG28" s="121">
        <f t="shared" si="11"/>
        <v>31</v>
      </c>
      <c r="AH28" s="38">
        <v>62.8</v>
      </c>
      <c r="AI28" s="121">
        <f t="shared" si="12"/>
        <v>31</v>
      </c>
      <c r="AJ28" s="38">
        <v>62.5</v>
      </c>
      <c r="AK28" s="94" t="s">
        <v>77</v>
      </c>
    </row>
    <row r="29" spans="1:37" ht="15" customHeight="1">
      <c r="A29" s="93" t="s">
        <v>28</v>
      </c>
      <c r="B29" s="117">
        <f t="shared" si="0"/>
        <v>20</v>
      </c>
      <c r="C29" s="38">
        <v>1187.8</v>
      </c>
      <c r="D29" s="121">
        <f t="shared" si="1"/>
        <v>32</v>
      </c>
      <c r="E29" s="38">
        <v>80.1</v>
      </c>
      <c r="F29" s="121">
        <f t="shared" si="2"/>
        <v>40</v>
      </c>
      <c r="G29" s="38">
        <v>87.3</v>
      </c>
      <c r="H29" s="191"/>
      <c r="I29" s="38"/>
      <c r="J29" s="121">
        <f t="shared" si="3"/>
        <v>27</v>
      </c>
      <c r="K29" s="38">
        <v>79.2</v>
      </c>
      <c r="L29" s="121">
        <f t="shared" si="4"/>
        <v>39</v>
      </c>
      <c r="M29" s="38">
        <v>77.6</v>
      </c>
      <c r="N29" s="121">
        <f t="shared" si="5"/>
        <v>8</v>
      </c>
      <c r="O29" s="38">
        <v>81.3</v>
      </c>
      <c r="P29" s="121">
        <f t="shared" si="5"/>
        <v>16</v>
      </c>
      <c r="Q29" s="38">
        <v>87.8</v>
      </c>
      <c r="R29" s="38"/>
      <c r="S29" s="121">
        <f t="shared" si="6"/>
        <v>20</v>
      </c>
      <c r="T29" s="194">
        <v>0.5</v>
      </c>
      <c r="U29" s="121">
        <f t="shared" si="7"/>
        <v>25</v>
      </c>
      <c r="V29" s="38">
        <v>28.5</v>
      </c>
      <c r="W29" s="121">
        <f t="shared" si="7"/>
        <v>28</v>
      </c>
      <c r="X29" s="38">
        <v>89.5</v>
      </c>
      <c r="Y29" s="121">
        <f t="shared" si="8"/>
        <v>10</v>
      </c>
      <c r="Z29" s="38">
        <v>79.4</v>
      </c>
      <c r="AA29" s="120">
        <f t="shared" si="13"/>
        <v>29</v>
      </c>
      <c r="AB29" s="38">
        <v>39.9</v>
      </c>
      <c r="AC29" s="121">
        <f t="shared" si="9"/>
        <v>35</v>
      </c>
      <c r="AD29" s="38">
        <v>205</v>
      </c>
      <c r="AE29" s="121">
        <f t="shared" si="10"/>
        <v>33</v>
      </c>
      <c r="AF29" s="38">
        <v>196.4</v>
      </c>
      <c r="AG29" s="121">
        <f t="shared" si="11"/>
        <v>13</v>
      </c>
      <c r="AH29" s="38">
        <v>75.6</v>
      </c>
      <c r="AI29" s="121">
        <f t="shared" si="12"/>
        <v>12</v>
      </c>
      <c r="AJ29" s="38">
        <v>72.5</v>
      </c>
      <c r="AK29" s="94" t="s">
        <v>89</v>
      </c>
    </row>
    <row r="30" spans="1:37" s="92" customFormat="1" ht="24" customHeight="1">
      <c r="A30" s="90" t="s">
        <v>29</v>
      </c>
      <c r="B30" s="116">
        <f t="shared" si="0"/>
        <v>35</v>
      </c>
      <c r="C30" s="37">
        <v>1051.3</v>
      </c>
      <c r="D30" s="120">
        <f t="shared" si="1"/>
        <v>41</v>
      </c>
      <c r="E30" s="37">
        <v>77.9</v>
      </c>
      <c r="F30" s="120">
        <f t="shared" si="2"/>
        <v>4</v>
      </c>
      <c r="G30" s="37">
        <v>95.2</v>
      </c>
      <c r="H30" s="190"/>
      <c r="I30" s="37"/>
      <c r="J30" s="120">
        <f t="shared" si="3"/>
        <v>46</v>
      </c>
      <c r="K30" s="37">
        <v>74.3</v>
      </c>
      <c r="L30" s="120">
        <f t="shared" si="4"/>
        <v>47</v>
      </c>
      <c r="M30" s="37">
        <v>73.9</v>
      </c>
      <c r="N30" s="120">
        <f t="shared" si="5"/>
        <v>37</v>
      </c>
      <c r="O30" s="37">
        <v>75.1</v>
      </c>
      <c r="P30" s="120">
        <f t="shared" si="5"/>
        <v>47</v>
      </c>
      <c r="Q30" s="37">
        <v>61.4</v>
      </c>
      <c r="R30" s="37"/>
      <c r="S30" s="120">
        <f t="shared" si="6"/>
        <v>24</v>
      </c>
      <c r="T30" s="153">
        <v>0.2</v>
      </c>
      <c r="U30" s="120">
        <f t="shared" si="7"/>
        <v>22</v>
      </c>
      <c r="V30" s="37">
        <v>31.6</v>
      </c>
      <c r="W30" s="120">
        <f t="shared" si="7"/>
        <v>25</v>
      </c>
      <c r="X30" s="37">
        <v>90.6</v>
      </c>
      <c r="Y30" s="120">
        <f t="shared" si="8"/>
        <v>14</v>
      </c>
      <c r="Z30" s="37">
        <v>78.5</v>
      </c>
      <c r="AA30" s="120">
        <f t="shared" si="13"/>
        <v>16</v>
      </c>
      <c r="AB30" s="37">
        <v>45.6</v>
      </c>
      <c r="AC30" s="120">
        <f t="shared" si="9"/>
        <v>42</v>
      </c>
      <c r="AD30" s="37">
        <v>184.2</v>
      </c>
      <c r="AE30" s="120">
        <f t="shared" si="10"/>
        <v>41</v>
      </c>
      <c r="AF30" s="37">
        <v>177.8</v>
      </c>
      <c r="AG30" s="120">
        <f t="shared" si="11"/>
        <v>15</v>
      </c>
      <c r="AH30" s="37">
        <v>73</v>
      </c>
      <c r="AI30" s="120">
        <f t="shared" si="12"/>
        <v>15</v>
      </c>
      <c r="AJ30" s="37">
        <v>71.2</v>
      </c>
      <c r="AK30" s="91" t="s">
        <v>90</v>
      </c>
    </row>
    <row r="31" spans="1:37" ht="15" customHeight="1">
      <c r="A31" s="93" t="s">
        <v>30</v>
      </c>
      <c r="B31" s="117">
        <f t="shared" si="0"/>
        <v>47</v>
      </c>
      <c r="C31" s="38">
        <v>817.6</v>
      </c>
      <c r="D31" s="121">
        <f t="shared" si="1"/>
        <v>44</v>
      </c>
      <c r="E31" s="38">
        <v>77.5</v>
      </c>
      <c r="F31" s="121">
        <f t="shared" si="2"/>
        <v>41</v>
      </c>
      <c r="G31" s="38">
        <v>87.1</v>
      </c>
      <c r="H31" s="191"/>
      <c r="I31" s="38"/>
      <c r="J31" s="121">
        <f t="shared" si="3"/>
        <v>43</v>
      </c>
      <c r="K31" s="38">
        <v>75.6</v>
      </c>
      <c r="L31" s="121">
        <f t="shared" si="4"/>
        <v>41</v>
      </c>
      <c r="M31" s="38">
        <v>76.9</v>
      </c>
      <c r="N31" s="121">
        <f t="shared" si="5"/>
        <v>44</v>
      </c>
      <c r="O31" s="38">
        <v>72</v>
      </c>
      <c r="P31" s="121">
        <f t="shared" si="5"/>
        <v>46</v>
      </c>
      <c r="Q31" s="38">
        <v>63.3</v>
      </c>
      <c r="R31" s="38"/>
      <c r="S31" s="121">
        <f t="shared" si="6"/>
        <v>7</v>
      </c>
      <c r="T31" s="194">
        <v>6.7</v>
      </c>
      <c r="U31" s="121">
        <f t="shared" si="7"/>
        <v>18</v>
      </c>
      <c r="V31" s="38">
        <v>36</v>
      </c>
      <c r="W31" s="121">
        <f t="shared" si="7"/>
        <v>36</v>
      </c>
      <c r="X31" s="38">
        <v>86.6</v>
      </c>
      <c r="Y31" s="121">
        <f t="shared" si="8"/>
        <v>39</v>
      </c>
      <c r="Z31" s="38">
        <v>73.2</v>
      </c>
      <c r="AA31" s="120">
        <f t="shared" si="13"/>
        <v>20</v>
      </c>
      <c r="AB31" s="38">
        <v>43.7</v>
      </c>
      <c r="AC31" s="121">
        <f t="shared" si="9"/>
        <v>44</v>
      </c>
      <c r="AD31" s="38">
        <v>184</v>
      </c>
      <c r="AE31" s="121">
        <f t="shared" si="10"/>
        <v>42</v>
      </c>
      <c r="AF31" s="38">
        <v>176.4</v>
      </c>
      <c r="AG31" s="121">
        <f t="shared" si="11"/>
        <v>37</v>
      </c>
      <c r="AH31" s="38">
        <v>61.3</v>
      </c>
      <c r="AI31" s="121">
        <f t="shared" si="12"/>
        <v>35</v>
      </c>
      <c r="AJ31" s="38">
        <v>60</v>
      </c>
      <c r="AK31" s="94" t="s">
        <v>91</v>
      </c>
    </row>
    <row r="32" spans="1:37" ht="15" customHeight="1">
      <c r="A32" s="93" t="s">
        <v>31</v>
      </c>
      <c r="B32" s="117">
        <f t="shared" si="0"/>
        <v>42</v>
      </c>
      <c r="C32" s="38">
        <v>958.3</v>
      </c>
      <c r="D32" s="121">
        <f t="shared" si="1"/>
        <v>21</v>
      </c>
      <c r="E32" s="38">
        <v>81.7</v>
      </c>
      <c r="F32" s="121">
        <f t="shared" si="2"/>
        <v>16</v>
      </c>
      <c r="G32" s="38">
        <v>93.2</v>
      </c>
      <c r="H32" s="191"/>
      <c r="I32" s="38"/>
      <c r="J32" s="121">
        <f t="shared" si="3"/>
        <v>21</v>
      </c>
      <c r="K32" s="38">
        <v>79.7</v>
      </c>
      <c r="L32" s="121">
        <f t="shared" si="4"/>
        <v>28</v>
      </c>
      <c r="M32" s="38">
        <v>79.6</v>
      </c>
      <c r="N32" s="121">
        <f t="shared" si="5"/>
        <v>17</v>
      </c>
      <c r="O32" s="38">
        <v>79.7</v>
      </c>
      <c r="P32" s="121">
        <f t="shared" si="5"/>
        <v>13</v>
      </c>
      <c r="Q32" s="38">
        <v>88.3</v>
      </c>
      <c r="R32" s="38"/>
      <c r="S32" s="121">
        <f t="shared" si="6"/>
        <v>21</v>
      </c>
      <c r="T32" s="194">
        <v>0.4</v>
      </c>
      <c r="U32" s="121">
        <f t="shared" si="7"/>
        <v>10</v>
      </c>
      <c r="V32" s="38">
        <v>46.5</v>
      </c>
      <c r="W32" s="121">
        <f t="shared" si="7"/>
        <v>19</v>
      </c>
      <c r="X32" s="38">
        <v>93</v>
      </c>
      <c r="Y32" s="121">
        <f t="shared" si="8"/>
        <v>11</v>
      </c>
      <c r="Z32" s="38">
        <v>78.6</v>
      </c>
      <c r="AA32" s="120">
        <f t="shared" si="13"/>
        <v>34</v>
      </c>
      <c r="AB32" s="38">
        <v>39.5</v>
      </c>
      <c r="AC32" s="121">
        <f t="shared" si="9"/>
        <v>36</v>
      </c>
      <c r="AD32" s="38">
        <v>194.8</v>
      </c>
      <c r="AE32" s="121">
        <f t="shared" si="10"/>
        <v>36</v>
      </c>
      <c r="AF32" s="38">
        <v>183.4</v>
      </c>
      <c r="AG32" s="121">
        <f t="shared" si="11"/>
        <v>19</v>
      </c>
      <c r="AH32" s="38">
        <v>70.1</v>
      </c>
      <c r="AI32" s="121">
        <f t="shared" si="12"/>
        <v>18</v>
      </c>
      <c r="AJ32" s="38">
        <v>68.4</v>
      </c>
      <c r="AK32" s="94" t="s">
        <v>92</v>
      </c>
    </row>
    <row r="33" spans="1:37" ht="15" customHeight="1">
      <c r="A33" s="93" t="s">
        <v>32</v>
      </c>
      <c r="B33" s="117">
        <f t="shared" si="0"/>
        <v>41</v>
      </c>
      <c r="C33" s="38">
        <v>974.6</v>
      </c>
      <c r="D33" s="121">
        <f t="shared" si="1"/>
        <v>24</v>
      </c>
      <c r="E33" s="38">
        <v>81.3</v>
      </c>
      <c r="F33" s="121">
        <f t="shared" si="2"/>
        <v>18</v>
      </c>
      <c r="G33" s="38">
        <v>92.5</v>
      </c>
      <c r="H33" s="191"/>
      <c r="I33" s="38"/>
      <c r="J33" s="121">
        <f t="shared" si="3"/>
        <v>29</v>
      </c>
      <c r="K33" s="38">
        <v>78.9</v>
      </c>
      <c r="L33" s="121">
        <f t="shared" si="4"/>
        <v>32</v>
      </c>
      <c r="M33" s="38">
        <v>78.7</v>
      </c>
      <c r="N33" s="121">
        <f t="shared" si="5"/>
        <v>18</v>
      </c>
      <c r="O33" s="38">
        <v>79.3</v>
      </c>
      <c r="P33" s="121">
        <f t="shared" si="5"/>
        <v>1</v>
      </c>
      <c r="Q33" s="38">
        <v>97</v>
      </c>
      <c r="R33" s="38"/>
      <c r="S33" s="121">
        <f t="shared" si="6"/>
        <v>15</v>
      </c>
      <c r="T33" s="194">
        <v>2.6</v>
      </c>
      <c r="U33" s="121">
        <f t="shared" si="7"/>
        <v>17</v>
      </c>
      <c r="V33" s="38">
        <v>38.2</v>
      </c>
      <c r="W33" s="121">
        <f t="shared" si="7"/>
        <v>31</v>
      </c>
      <c r="X33" s="38">
        <v>88.1</v>
      </c>
      <c r="Y33" s="121">
        <f t="shared" si="8"/>
        <v>32</v>
      </c>
      <c r="Z33" s="38">
        <v>74.8</v>
      </c>
      <c r="AA33" s="120">
        <f t="shared" si="13"/>
        <v>36</v>
      </c>
      <c r="AB33" s="38">
        <v>38.5</v>
      </c>
      <c r="AC33" s="121">
        <f t="shared" si="9"/>
        <v>38</v>
      </c>
      <c r="AD33" s="38">
        <v>190.9</v>
      </c>
      <c r="AE33" s="121">
        <f t="shared" si="10"/>
        <v>38</v>
      </c>
      <c r="AF33" s="38">
        <v>182.5</v>
      </c>
      <c r="AG33" s="121">
        <f t="shared" si="11"/>
        <v>38</v>
      </c>
      <c r="AH33" s="38">
        <v>60.6</v>
      </c>
      <c r="AI33" s="121">
        <f t="shared" si="12"/>
        <v>37</v>
      </c>
      <c r="AJ33" s="38">
        <v>59.5</v>
      </c>
      <c r="AK33" s="94" t="s">
        <v>93</v>
      </c>
    </row>
    <row r="34" spans="1:37" ht="15" customHeight="1">
      <c r="A34" s="93" t="s">
        <v>33</v>
      </c>
      <c r="B34" s="117">
        <f t="shared" si="0"/>
        <v>38</v>
      </c>
      <c r="C34" s="38">
        <v>1020.4</v>
      </c>
      <c r="D34" s="121">
        <f t="shared" si="1"/>
        <v>40</v>
      </c>
      <c r="E34" s="38">
        <v>78</v>
      </c>
      <c r="F34" s="121">
        <f t="shared" si="2"/>
        <v>31</v>
      </c>
      <c r="G34" s="38">
        <v>91</v>
      </c>
      <c r="H34" s="191"/>
      <c r="I34" s="38"/>
      <c r="J34" s="121">
        <f t="shared" si="3"/>
        <v>39</v>
      </c>
      <c r="K34" s="38">
        <v>76.2</v>
      </c>
      <c r="L34" s="121">
        <f t="shared" si="4"/>
        <v>31</v>
      </c>
      <c r="M34" s="38">
        <v>78.9</v>
      </c>
      <c r="N34" s="121">
        <f t="shared" si="5"/>
        <v>41</v>
      </c>
      <c r="O34" s="38">
        <v>72.9</v>
      </c>
      <c r="P34" s="121">
        <f t="shared" si="5"/>
        <v>42</v>
      </c>
      <c r="Q34" s="38">
        <v>72.2</v>
      </c>
      <c r="R34" s="38"/>
      <c r="S34" s="121">
        <f t="shared" si="6"/>
        <v>33</v>
      </c>
      <c r="T34" s="194">
        <v>0</v>
      </c>
      <c r="U34" s="121">
        <f t="shared" si="7"/>
        <v>35</v>
      </c>
      <c r="V34" s="38">
        <v>21</v>
      </c>
      <c r="W34" s="121">
        <f t="shared" si="7"/>
        <v>21</v>
      </c>
      <c r="X34" s="38">
        <v>91.7</v>
      </c>
      <c r="Y34" s="121">
        <f t="shared" si="8"/>
        <v>34</v>
      </c>
      <c r="Z34" s="38">
        <v>73.8</v>
      </c>
      <c r="AA34" s="120">
        <f t="shared" si="13"/>
        <v>41</v>
      </c>
      <c r="AB34" s="38">
        <v>35.4</v>
      </c>
      <c r="AC34" s="121">
        <f t="shared" si="9"/>
        <v>34</v>
      </c>
      <c r="AD34" s="38">
        <v>206.8</v>
      </c>
      <c r="AE34" s="121">
        <f t="shared" si="10"/>
        <v>34</v>
      </c>
      <c r="AF34" s="38">
        <v>196</v>
      </c>
      <c r="AG34" s="121">
        <f t="shared" si="11"/>
        <v>44</v>
      </c>
      <c r="AH34" s="38">
        <v>55.3</v>
      </c>
      <c r="AI34" s="121">
        <f t="shared" si="12"/>
        <v>44</v>
      </c>
      <c r="AJ34" s="38">
        <v>54.2</v>
      </c>
      <c r="AK34" s="94" t="s">
        <v>94</v>
      </c>
    </row>
    <row r="35" spans="1:37" s="92" customFormat="1" ht="24" customHeight="1">
      <c r="A35" s="90" t="s">
        <v>34</v>
      </c>
      <c r="B35" s="116">
        <f t="shared" si="0"/>
        <v>15</v>
      </c>
      <c r="C35" s="37">
        <v>1270.8</v>
      </c>
      <c r="D35" s="120">
        <f t="shared" si="1"/>
        <v>26</v>
      </c>
      <c r="E35" s="37">
        <v>80.9</v>
      </c>
      <c r="F35" s="120">
        <f t="shared" si="2"/>
        <v>37</v>
      </c>
      <c r="G35" s="37">
        <v>88.8</v>
      </c>
      <c r="H35" s="190"/>
      <c r="I35" s="37"/>
      <c r="J35" s="120">
        <f t="shared" si="3"/>
        <v>18</v>
      </c>
      <c r="K35" s="37">
        <v>80.1</v>
      </c>
      <c r="L35" s="120">
        <f t="shared" si="4"/>
        <v>26</v>
      </c>
      <c r="M35" s="37">
        <v>80</v>
      </c>
      <c r="N35" s="120">
        <f t="shared" si="5"/>
        <v>13</v>
      </c>
      <c r="O35" s="37">
        <v>80.3</v>
      </c>
      <c r="P35" s="120">
        <f t="shared" si="5"/>
        <v>12</v>
      </c>
      <c r="Q35" s="37">
        <v>89.2</v>
      </c>
      <c r="R35" s="37"/>
      <c r="S35" s="120">
        <f t="shared" si="6"/>
        <v>11</v>
      </c>
      <c r="T35" s="153">
        <v>5.6</v>
      </c>
      <c r="U35" s="120">
        <f t="shared" si="7"/>
        <v>30</v>
      </c>
      <c r="V35" s="37">
        <v>23.3</v>
      </c>
      <c r="W35" s="120">
        <f t="shared" si="7"/>
        <v>5</v>
      </c>
      <c r="X35" s="37">
        <v>97.4</v>
      </c>
      <c r="Y35" s="120">
        <f t="shared" si="8"/>
        <v>26</v>
      </c>
      <c r="Z35" s="37">
        <v>76</v>
      </c>
      <c r="AA35" s="120">
        <f t="shared" si="13"/>
        <v>45</v>
      </c>
      <c r="AB35" s="37">
        <v>34</v>
      </c>
      <c r="AC35" s="120">
        <f t="shared" si="9"/>
        <v>3</v>
      </c>
      <c r="AD35" s="37">
        <v>295</v>
      </c>
      <c r="AE35" s="120">
        <f t="shared" si="10"/>
        <v>1</v>
      </c>
      <c r="AF35" s="37">
        <v>279.2</v>
      </c>
      <c r="AG35" s="120">
        <f t="shared" si="11"/>
        <v>22</v>
      </c>
      <c r="AH35" s="37">
        <v>68.6</v>
      </c>
      <c r="AI35" s="120">
        <f t="shared" si="12"/>
        <v>21</v>
      </c>
      <c r="AJ35" s="37">
        <v>67.3</v>
      </c>
      <c r="AK35" s="91" t="s">
        <v>95</v>
      </c>
    </row>
    <row r="36" spans="1:37" ht="15" customHeight="1">
      <c r="A36" s="93" t="s">
        <v>35</v>
      </c>
      <c r="B36" s="117">
        <f t="shared" si="0"/>
        <v>26</v>
      </c>
      <c r="C36" s="38">
        <v>1134.7</v>
      </c>
      <c r="D36" s="121">
        <f t="shared" si="1"/>
        <v>11</v>
      </c>
      <c r="E36" s="38">
        <v>83.4</v>
      </c>
      <c r="F36" s="121">
        <f t="shared" si="2"/>
        <v>21</v>
      </c>
      <c r="G36" s="38">
        <v>92</v>
      </c>
      <c r="H36" s="191"/>
      <c r="I36" s="38"/>
      <c r="J36" s="121">
        <f t="shared" si="3"/>
        <v>10</v>
      </c>
      <c r="K36" s="38">
        <v>82.1</v>
      </c>
      <c r="L36" s="121">
        <f t="shared" si="4"/>
        <v>16</v>
      </c>
      <c r="M36" s="38">
        <v>82.4</v>
      </c>
      <c r="N36" s="121">
        <f t="shared" si="5"/>
        <v>11</v>
      </c>
      <c r="O36" s="38">
        <v>80.7</v>
      </c>
      <c r="P36" s="121">
        <f t="shared" si="5"/>
        <v>9</v>
      </c>
      <c r="Q36" s="38">
        <v>90</v>
      </c>
      <c r="R36" s="38"/>
      <c r="S36" s="121">
        <f t="shared" si="6"/>
        <v>17</v>
      </c>
      <c r="T36" s="194">
        <v>1.8</v>
      </c>
      <c r="U36" s="121">
        <f t="shared" si="7"/>
        <v>4</v>
      </c>
      <c r="V36" s="38">
        <v>58.6</v>
      </c>
      <c r="W36" s="121">
        <f t="shared" si="7"/>
        <v>23</v>
      </c>
      <c r="X36" s="38">
        <v>91.5</v>
      </c>
      <c r="Y36" s="121">
        <f t="shared" si="8"/>
        <v>17</v>
      </c>
      <c r="Z36" s="38">
        <v>77.7</v>
      </c>
      <c r="AA36" s="120">
        <f t="shared" si="13"/>
        <v>30</v>
      </c>
      <c r="AB36" s="38">
        <v>39.7</v>
      </c>
      <c r="AC36" s="121">
        <f t="shared" si="9"/>
        <v>14</v>
      </c>
      <c r="AD36" s="38">
        <v>257.2</v>
      </c>
      <c r="AE36" s="121">
        <f t="shared" si="10"/>
        <v>14</v>
      </c>
      <c r="AF36" s="38">
        <v>243.3</v>
      </c>
      <c r="AG36" s="121">
        <f t="shared" si="11"/>
        <v>5</v>
      </c>
      <c r="AH36" s="38">
        <v>87.1</v>
      </c>
      <c r="AI36" s="121">
        <f t="shared" si="12"/>
        <v>4</v>
      </c>
      <c r="AJ36" s="38">
        <v>85</v>
      </c>
      <c r="AK36" s="94" t="s">
        <v>96</v>
      </c>
    </row>
    <row r="37" spans="1:37" ht="15" customHeight="1">
      <c r="A37" s="93" t="s">
        <v>36</v>
      </c>
      <c r="B37" s="117">
        <f t="shared" si="0"/>
        <v>36</v>
      </c>
      <c r="C37" s="38">
        <v>1045</v>
      </c>
      <c r="D37" s="121">
        <f t="shared" si="1"/>
        <v>31</v>
      </c>
      <c r="E37" s="38">
        <v>80.3</v>
      </c>
      <c r="F37" s="121">
        <f t="shared" si="2"/>
        <v>25</v>
      </c>
      <c r="G37" s="38">
        <v>91.6</v>
      </c>
      <c r="H37" s="191"/>
      <c r="I37" s="38"/>
      <c r="J37" s="121">
        <f t="shared" si="3"/>
        <v>31</v>
      </c>
      <c r="K37" s="38">
        <v>78.3</v>
      </c>
      <c r="L37" s="121">
        <f t="shared" si="4"/>
        <v>34</v>
      </c>
      <c r="M37" s="38">
        <v>78.3</v>
      </c>
      <c r="N37" s="121">
        <f t="shared" si="5"/>
        <v>24</v>
      </c>
      <c r="O37" s="38">
        <v>78.1</v>
      </c>
      <c r="P37" s="121">
        <f t="shared" si="5"/>
        <v>3</v>
      </c>
      <c r="Q37" s="38">
        <v>94.1</v>
      </c>
      <c r="R37" s="38"/>
      <c r="S37" s="121">
        <f t="shared" si="6"/>
        <v>13</v>
      </c>
      <c r="T37" s="194">
        <v>2.7</v>
      </c>
      <c r="U37" s="121">
        <f t="shared" si="7"/>
        <v>21</v>
      </c>
      <c r="V37" s="38">
        <v>33.9</v>
      </c>
      <c r="W37" s="121">
        <f t="shared" si="7"/>
        <v>16</v>
      </c>
      <c r="X37" s="38">
        <v>93.1</v>
      </c>
      <c r="Y37" s="121">
        <f t="shared" si="8"/>
        <v>24</v>
      </c>
      <c r="Z37" s="38">
        <v>76.3</v>
      </c>
      <c r="AA37" s="120">
        <f t="shared" si="13"/>
        <v>22</v>
      </c>
      <c r="AB37" s="38">
        <v>42.8</v>
      </c>
      <c r="AC37" s="121">
        <f t="shared" si="9"/>
        <v>26</v>
      </c>
      <c r="AD37" s="38">
        <v>220.4</v>
      </c>
      <c r="AE37" s="121">
        <f t="shared" si="10"/>
        <v>26</v>
      </c>
      <c r="AF37" s="38">
        <v>209.2</v>
      </c>
      <c r="AG37" s="121">
        <f t="shared" si="11"/>
        <v>25</v>
      </c>
      <c r="AH37" s="38">
        <v>67.1</v>
      </c>
      <c r="AI37" s="121">
        <f t="shared" si="12"/>
        <v>25</v>
      </c>
      <c r="AJ37" s="38">
        <v>65.4</v>
      </c>
      <c r="AK37" s="94" t="s">
        <v>97</v>
      </c>
    </row>
    <row r="38" spans="1:37" ht="15" customHeight="1">
      <c r="A38" s="93" t="s">
        <v>37</v>
      </c>
      <c r="B38" s="117">
        <f t="shared" si="0"/>
        <v>27</v>
      </c>
      <c r="C38" s="38">
        <v>1134</v>
      </c>
      <c r="D38" s="121">
        <f t="shared" si="1"/>
        <v>39</v>
      </c>
      <c r="E38" s="38">
        <v>78.2</v>
      </c>
      <c r="F38" s="121">
        <f t="shared" si="2"/>
        <v>47</v>
      </c>
      <c r="G38" s="38">
        <v>76.2</v>
      </c>
      <c r="H38" s="191"/>
      <c r="I38" s="38"/>
      <c r="J38" s="121">
        <f t="shared" si="3"/>
        <v>30</v>
      </c>
      <c r="K38" s="38">
        <v>78.4</v>
      </c>
      <c r="L38" s="121">
        <f t="shared" si="4"/>
        <v>40</v>
      </c>
      <c r="M38" s="38">
        <v>77.5</v>
      </c>
      <c r="N38" s="121">
        <f t="shared" si="5"/>
        <v>8</v>
      </c>
      <c r="O38" s="38">
        <v>81.3</v>
      </c>
      <c r="P38" s="121">
        <f t="shared" si="5"/>
        <v>18</v>
      </c>
      <c r="Q38" s="38">
        <v>87.4</v>
      </c>
      <c r="R38" s="38"/>
      <c r="S38" s="121">
        <f t="shared" si="6"/>
        <v>4</v>
      </c>
      <c r="T38" s="194">
        <v>8.4</v>
      </c>
      <c r="U38" s="121">
        <f t="shared" si="7"/>
        <v>6</v>
      </c>
      <c r="V38" s="38">
        <v>52.1</v>
      </c>
      <c r="W38" s="121">
        <f t="shared" si="7"/>
        <v>43</v>
      </c>
      <c r="X38" s="38">
        <v>81.6</v>
      </c>
      <c r="Y38" s="121">
        <f t="shared" si="8"/>
        <v>19</v>
      </c>
      <c r="Z38" s="38">
        <v>77.5</v>
      </c>
      <c r="AA38" s="120">
        <f t="shared" si="13"/>
        <v>39</v>
      </c>
      <c r="AB38" s="38">
        <v>35.5</v>
      </c>
      <c r="AC38" s="121">
        <f t="shared" si="9"/>
        <v>28</v>
      </c>
      <c r="AD38" s="38">
        <v>215</v>
      </c>
      <c r="AE38" s="121">
        <f t="shared" si="10"/>
        <v>27</v>
      </c>
      <c r="AF38" s="38">
        <v>207.1</v>
      </c>
      <c r="AG38" s="121">
        <f t="shared" si="11"/>
        <v>27</v>
      </c>
      <c r="AH38" s="38">
        <v>65.8</v>
      </c>
      <c r="AI38" s="121">
        <f t="shared" si="12"/>
        <v>27</v>
      </c>
      <c r="AJ38" s="38">
        <v>64.8</v>
      </c>
      <c r="AK38" s="94" t="s">
        <v>98</v>
      </c>
    </row>
    <row r="39" spans="1:37" ht="15" customHeight="1">
      <c r="A39" s="93" t="s">
        <v>38</v>
      </c>
      <c r="B39" s="117">
        <f t="shared" si="0"/>
        <v>18</v>
      </c>
      <c r="C39" s="38">
        <v>1230</v>
      </c>
      <c r="D39" s="121">
        <f t="shared" si="1"/>
        <v>26</v>
      </c>
      <c r="E39" s="38">
        <v>80.9</v>
      </c>
      <c r="F39" s="121">
        <f t="shared" si="2"/>
        <v>39</v>
      </c>
      <c r="G39" s="38">
        <v>88.1</v>
      </c>
      <c r="H39" s="121">
        <f>IF(I39="・","",RANK(I39,I$10:I$56))</f>
        <v>1</v>
      </c>
      <c r="I39" s="38">
        <v>93.7</v>
      </c>
      <c r="J39" s="121">
        <f t="shared" si="3"/>
        <v>23</v>
      </c>
      <c r="K39" s="38">
        <v>79.6</v>
      </c>
      <c r="L39" s="121">
        <f t="shared" si="4"/>
        <v>22</v>
      </c>
      <c r="M39" s="38">
        <v>80.7</v>
      </c>
      <c r="N39" s="121">
        <f t="shared" si="5"/>
        <v>30</v>
      </c>
      <c r="O39" s="38">
        <v>76.7</v>
      </c>
      <c r="P39" s="121">
        <f t="shared" si="5"/>
        <v>23</v>
      </c>
      <c r="Q39" s="38">
        <v>87</v>
      </c>
      <c r="R39" s="38"/>
      <c r="S39" s="121">
        <f t="shared" si="6"/>
      </c>
      <c r="T39" s="194" t="s">
        <v>228</v>
      </c>
      <c r="U39" s="121">
        <f t="shared" si="7"/>
        <v>46</v>
      </c>
      <c r="V39" s="38">
        <v>12.7</v>
      </c>
      <c r="W39" s="121">
        <f t="shared" si="7"/>
        <v>16</v>
      </c>
      <c r="X39" s="38">
        <v>93.1</v>
      </c>
      <c r="Y39" s="121">
        <f t="shared" si="8"/>
        <v>21</v>
      </c>
      <c r="Z39" s="38">
        <v>77.2</v>
      </c>
      <c r="AA39" s="120">
        <f t="shared" si="13"/>
        <v>19</v>
      </c>
      <c r="AB39" s="38">
        <v>44.4</v>
      </c>
      <c r="AC39" s="121">
        <f t="shared" si="9"/>
        <v>9</v>
      </c>
      <c r="AD39" s="38">
        <v>268.8</v>
      </c>
      <c r="AE39" s="121">
        <f t="shared" si="10"/>
        <v>9</v>
      </c>
      <c r="AF39" s="38">
        <v>257</v>
      </c>
      <c r="AG39" s="121">
        <f t="shared" si="11"/>
        <v>16</v>
      </c>
      <c r="AH39" s="38">
        <v>71.7</v>
      </c>
      <c r="AI39" s="121">
        <f t="shared" si="12"/>
        <v>16</v>
      </c>
      <c r="AJ39" s="38">
        <v>70.3</v>
      </c>
      <c r="AK39" s="94" t="s">
        <v>99</v>
      </c>
    </row>
    <row r="40" spans="1:37" s="92" customFormat="1" ht="24" customHeight="1">
      <c r="A40" s="90" t="s">
        <v>39</v>
      </c>
      <c r="B40" s="116">
        <f t="shared" si="0"/>
        <v>17</v>
      </c>
      <c r="C40" s="37">
        <v>1231.1</v>
      </c>
      <c r="D40" s="120">
        <f t="shared" si="1"/>
        <v>18</v>
      </c>
      <c r="E40" s="37">
        <v>82.7</v>
      </c>
      <c r="F40" s="120">
        <f t="shared" si="2"/>
        <v>11</v>
      </c>
      <c r="G40" s="37">
        <v>94</v>
      </c>
      <c r="H40" s="190"/>
      <c r="I40" s="37"/>
      <c r="J40" s="120">
        <f t="shared" si="3"/>
        <v>13</v>
      </c>
      <c r="K40" s="37">
        <v>81.5</v>
      </c>
      <c r="L40" s="120">
        <f t="shared" si="4"/>
        <v>25</v>
      </c>
      <c r="M40" s="37">
        <v>80.2</v>
      </c>
      <c r="N40" s="120">
        <f t="shared" si="5"/>
        <v>6</v>
      </c>
      <c r="O40" s="37">
        <v>83.1</v>
      </c>
      <c r="P40" s="120">
        <f t="shared" si="5"/>
        <v>20</v>
      </c>
      <c r="Q40" s="37">
        <v>87.3</v>
      </c>
      <c r="R40" s="37"/>
      <c r="S40" s="120">
        <f t="shared" si="6"/>
        <v>23</v>
      </c>
      <c r="T40" s="153">
        <v>0.3</v>
      </c>
      <c r="U40" s="120">
        <f t="shared" si="7"/>
        <v>34</v>
      </c>
      <c r="V40" s="37">
        <v>21.1</v>
      </c>
      <c r="W40" s="120">
        <f t="shared" si="7"/>
        <v>42</v>
      </c>
      <c r="X40" s="37">
        <v>82.7</v>
      </c>
      <c r="Y40" s="120">
        <f t="shared" si="8"/>
        <v>4</v>
      </c>
      <c r="Z40" s="37">
        <v>82.3</v>
      </c>
      <c r="AA40" s="120">
        <f t="shared" si="13"/>
        <v>15</v>
      </c>
      <c r="AB40" s="37">
        <v>45.7</v>
      </c>
      <c r="AC40" s="120">
        <f t="shared" si="9"/>
        <v>4</v>
      </c>
      <c r="AD40" s="37">
        <v>287.6</v>
      </c>
      <c r="AE40" s="120">
        <f t="shared" si="10"/>
        <v>6</v>
      </c>
      <c r="AF40" s="37">
        <v>266.4</v>
      </c>
      <c r="AG40" s="120">
        <f t="shared" si="11"/>
        <v>34</v>
      </c>
      <c r="AH40" s="37">
        <v>61.8</v>
      </c>
      <c r="AI40" s="120">
        <f t="shared" si="12"/>
        <v>38</v>
      </c>
      <c r="AJ40" s="37">
        <v>59.3</v>
      </c>
      <c r="AK40" s="91" t="s">
        <v>100</v>
      </c>
    </row>
    <row r="41" spans="1:37" ht="15" customHeight="1">
      <c r="A41" s="93" t="s">
        <v>40</v>
      </c>
      <c r="B41" s="117">
        <f t="shared" si="0"/>
        <v>30</v>
      </c>
      <c r="C41" s="38">
        <v>1101.4</v>
      </c>
      <c r="D41" s="121">
        <f t="shared" si="1"/>
        <v>22</v>
      </c>
      <c r="E41" s="38">
        <v>81.4</v>
      </c>
      <c r="F41" s="121">
        <f t="shared" si="2"/>
        <v>10</v>
      </c>
      <c r="G41" s="38">
        <v>94.1</v>
      </c>
      <c r="H41" s="191"/>
      <c r="I41" s="38"/>
      <c r="J41" s="121">
        <f t="shared" si="3"/>
        <v>26</v>
      </c>
      <c r="K41" s="38">
        <v>79.4</v>
      </c>
      <c r="L41" s="121">
        <f t="shared" si="4"/>
        <v>20</v>
      </c>
      <c r="M41" s="38">
        <v>81.3</v>
      </c>
      <c r="N41" s="121">
        <f t="shared" si="5"/>
        <v>27</v>
      </c>
      <c r="O41" s="38">
        <v>77.5</v>
      </c>
      <c r="P41" s="121">
        <f t="shared" si="5"/>
        <v>34</v>
      </c>
      <c r="Q41" s="38">
        <v>81.3</v>
      </c>
      <c r="R41" s="38"/>
      <c r="S41" s="121">
        <f t="shared" si="6"/>
        <v>24</v>
      </c>
      <c r="T41" s="194">
        <v>0.2</v>
      </c>
      <c r="U41" s="121">
        <f t="shared" si="7"/>
        <v>42</v>
      </c>
      <c r="V41" s="38">
        <v>16.3</v>
      </c>
      <c r="W41" s="121">
        <f t="shared" si="7"/>
        <v>38</v>
      </c>
      <c r="X41" s="38">
        <v>86.4</v>
      </c>
      <c r="Y41" s="121">
        <f t="shared" si="8"/>
        <v>17</v>
      </c>
      <c r="Z41" s="38">
        <v>77.7</v>
      </c>
      <c r="AA41" s="120">
        <f t="shared" si="13"/>
        <v>32</v>
      </c>
      <c r="AB41" s="38">
        <v>39.6</v>
      </c>
      <c r="AC41" s="121">
        <f t="shared" si="9"/>
        <v>10</v>
      </c>
      <c r="AD41" s="38">
        <v>263.6</v>
      </c>
      <c r="AE41" s="121">
        <f t="shared" si="10"/>
        <v>10</v>
      </c>
      <c r="AF41" s="38">
        <v>248.4</v>
      </c>
      <c r="AG41" s="121">
        <f t="shared" si="11"/>
        <v>45</v>
      </c>
      <c r="AH41" s="38">
        <v>55.2</v>
      </c>
      <c r="AI41" s="121">
        <f t="shared" si="12"/>
        <v>45</v>
      </c>
      <c r="AJ41" s="38">
        <v>53.7</v>
      </c>
      <c r="AK41" s="94" t="s">
        <v>101</v>
      </c>
    </row>
    <row r="42" spans="1:37" ht="15" customHeight="1">
      <c r="A42" s="93" t="s">
        <v>41</v>
      </c>
      <c r="B42" s="117">
        <f t="shared" si="0"/>
        <v>8</v>
      </c>
      <c r="C42" s="38">
        <v>1368</v>
      </c>
      <c r="D42" s="121">
        <f t="shared" si="1"/>
        <v>42</v>
      </c>
      <c r="E42" s="38">
        <v>77.6</v>
      </c>
      <c r="F42" s="121">
        <f t="shared" si="2"/>
        <v>43</v>
      </c>
      <c r="G42" s="38">
        <v>85.7</v>
      </c>
      <c r="H42" s="191"/>
      <c r="I42" s="38"/>
      <c r="J42" s="121">
        <f t="shared" si="3"/>
        <v>41</v>
      </c>
      <c r="K42" s="38">
        <v>75.8</v>
      </c>
      <c r="L42" s="121">
        <f t="shared" si="4"/>
        <v>42</v>
      </c>
      <c r="M42" s="38">
        <v>76.4</v>
      </c>
      <c r="N42" s="121">
        <f t="shared" si="5"/>
        <v>39</v>
      </c>
      <c r="O42" s="38">
        <v>74.1</v>
      </c>
      <c r="P42" s="121">
        <f t="shared" si="5"/>
        <v>41</v>
      </c>
      <c r="Q42" s="38">
        <v>72.3</v>
      </c>
      <c r="R42" s="38"/>
      <c r="S42" s="121">
        <f t="shared" si="6"/>
        <v>33</v>
      </c>
      <c r="T42" s="194">
        <v>0</v>
      </c>
      <c r="U42" s="121">
        <f t="shared" si="7"/>
        <v>20</v>
      </c>
      <c r="V42" s="38">
        <v>34.4</v>
      </c>
      <c r="W42" s="121">
        <f t="shared" si="7"/>
        <v>27</v>
      </c>
      <c r="X42" s="38">
        <v>89.8</v>
      </c>
      <c r="Y42" s="121">
        <f t="shared" si="8"/>
        <v>24</v>
      </c>
      <c r="Z42" s="38">
        <v>76.3</v>
      </c>
      <c r="AA42" s="120">
        <f t="shared" si="13"/>
        <v>32</v>
      </c>
      <c r="AB42" s="38">
        <v>39.6</v>
      </c>
      <c r="AC42" s="121">
        <f t="shared" si="9"/>
        <v>8</v>
      </c>
      <c r="AD42" s="38">
        <v>272.9</v>
      </c>
      <c r="AE42" s="121">
        <f t="shared" si="10"/>
        <v>8</v>
      </c>
      <c r="AF42" s="38">
        <v>259.1</v>
      </c>
      <c r="AG42" s="121">
        <f t="shared" si="11"/>
        <v>6</v>
      </c>
      <c r="AH42" s="38">
        <v>85.8</v>
      </c>
      <c r="AI42" s="121">
        <f t="shared" si="12"/>
        <v>6</v>
      </c>
      <c r="AJ42" s="38">
        <v>83.3</v>
      </c>
      <c r="AK42" s="94" t="s">
        <v>102</v>
      </c>
    </row>
    <row r="43" spans="1:37" ht="15" customHeight="1">
      <c r="A43" s="93" t="s">
        <v>42</v>
      </c>
      <c r="B43" s="117">
        <f t="shared" si="0"/>
        <v>19</v>
      </c>
      <c r="C43" s="38">
        <v>1216.6</v>
      </c>
      <c r="D43" s="121">
        <f t="shared" si="1"/>
        <v>10</v>
      </c>
      <c r="E43" s="38">
        <v>84.9</v>
      </c>
      <c r="F43" s="121">
        <f t="shared" si="2"/>
        <v>25</v>
      </c>
      <c r="G43" s="38">
        <v>91.6</v>
      </c>
      <c r="H43" s="191"/>
      <c r="I43" s="38"/>
      <c r="J43" s="121">
        <f t="shared" si="3"/>
        <v>8</v>
      </c>
      <c r="K43" s="38">
        <v>83.4</v>
      </c>
      <c r="L43" s="121">
        <f t="shared" si="4"/>
        <v>15</v>
      </c>
      <c r="M43" s="38">
        <v>83.1</v>
      </c>
      <c r="N43" s="121">
        <f t="shared" si="5"/>
        <v>3</v>
      </c>
      <c r="O43" s="38">
        <v>84.5</v>
      </c>
      <c r="P43" s="121">
        <f t="shared" si="5"/>
        <v>11</v>
      </c>
      <c r="Q43" s="38">
        <v>89.4</v>
      </c>
      <c r="R43" s="38"/>
      <c r="S43" s="121">
        <f>IF(OR(T43="",T43="-"),"",RANK(T43,T$10:T$56))</f>
        <v>27</v>
      </c>
      <c r="T43" s="194">
        <v>0.1</v>
      </c>
      <c r="U43" s="121">
        <f t="shared" si="7"/>
        <v>7</v>
      </c>
      <c r="V43" s="38">
        <v>49.6</v>
      </c>
      <c r="W43" s="121">
        <f t="shared" si="7"/>
        <v>10</v>
      </c>
      <c r="X43" s="38">
        <v>94.4</v>
      </c>
      <c r="Y43" s="121">
        <f t="shared" si="8"/>
        <v>2</v>
      </c>
      <c r="Z43" s="38">
        <v>83.9</v>
      </c>
      <c r="AA43" s="120">
        <f t="shared" si="13"/>
        <v>2</v>
      </c>
      <c r="AB43" s="38">
        <v>56.2</v>
      </c>
      <c r="AC43" s="121">
        <f t="shared" si="9"/>
        <v>20</v>
      </c>
      <c r="AD43" s="38">
        <v>239.2</v>
      </c>
      <c r="AE43" s="121">
        <f t="shared" si="10"/>
        <v>19</v>
      </c>
      <c r="AF43" s="38">
        <v>227.4</v>
      </c>
      <c r="AG43" s="121">
        <f t="shared" si="11"/>
        <v>8</v>
      </c>
      <c r="AH43" s="38">
        <v>81.5</v>
      </c>
      <c r="AI43" s="121">
        <f t="shared" si="12"/>
        <v>8</v>
      </c>
      <c r="AJ43" s="38">
        <v>79.3</v>
      </c>
      <c r="AK43" s="94" t="s">
        <v>103</v>
      </c>
    </row>
    <row r="44" spans="1:37" ht="15" customHeight="1">
      <c r="A44" s="93" t="s">
        <v>43</v>
      </c>
      <c r="B44" s="117">
        <f t="shared" si="0"/>
        <v>21</v>
      </c>
      <c r="C44" s="38">
        <v>1178.4</v>
      </c>
      <c r="D44" s="121">
        <f t="shared" si="1"/>
        <v>1</v>
      </c>
      <c r="E44" s="38">
        <v>88.6</v>
      </c>
      <c r="F44" s="121">
        <f t="shared" si="2"/>
        <v>5</v>
      </c>
      <c r="G44" s="38">
        <v>95</v>
      </c>
      <c r="H44" s="191"/>
      <c r="I44" s="38"/>
      <c r="J44" s="121">
        <f t="shared" si="3"/>
        <v>2</v>
      </c>
      <c r="K44" s="38">
        <v>86.9</v>
      </c>
      <c r="L44" s="121">
        <f t="shared" si="4"/>
        <v>3</v>
      </c>
      <c r="M44" s="38">
        <v>87.4</v>
      </c>
      <c r="N44" s="121">
        <f t="shared" si="5"/>
        <v>1</v>
      </c>
      <c r="O44" s="38">
        <v>85.1</v>
      </c>
      <c r="P44" s="121">
        <f t="shared" si="5"/>
        <v>24</v>
      </c>
      <c r="Q44" s="38">
        <v>86.2</v>
      </c>
      <c r="R44" s="38"/>
      <c r="S44" s="121">
        <f>IF(OR(T44="",T44="-"),"",RANK(T44,T$10:T$56))</f>
        <v>27</v>
      </c>
      <c r="T44" s="194">
        <v>0.1</v>
      </c>
      <c r="U44" s="121">
        <f t="shared" si="7"/>
        <v>29</v>
      </c>
      <c r="V44" s="38">
        <v>25.7</v>
      </c>
      <c r="W44" s="121">
        <f t="shared" si="7"/>
        <v>7</v>
      </c>
      <c r="X44" s="38">
        <v>95.6</v>
      </c>
      <c r="Y44" s="121">
        <f t="shared" si="8"/>
        <v>1</v>
      </c>
      <c r="Z44" s="38">
        <v>85.1</v>
      </c>
      <c r="AA44" s="120">
        <f t="shared" si="13"/>
        <v>3</v>
      </c>
      <c r="AB44" s="38">
        <v>54.9</v>
      </c>
      <c r="AC44" s="121">
        <f t="shared" si="9"/>
        <v>16</v>
      </c>
      <c r="AD44" s="38">
        <v>248.1</v>
      </c>
      <c r="AE44" s="121">
        <f t="shared" si="10"/>
        <v>18</v>
      </c>
      <c r="AF44" s="38">
        <v>231.9</v>
      </c>
      <c r="AG44" s="121">
        <f t="shared" si="11"/>
        <v>28</v>
      </c>
      <c r="AH44" s="38">
        <v>65.6</v>
      </c>
      <c r="AI44" s="121">
        <f t="shared" si="12"/>
        <v>28</v>
      </c>
      <c r="AJ44" s="38">
        <v>64.5</v>
      </c>
      <c r="AK44" s="94" t="s">
        <v>77</v>
      </c>
    </row>
    <row r="45" spans="1:37" s="92" customFormat="1" ht="24" customHeight="1">
      <c r="A45" s="90" t="s">
        <v>44</v>
      </c>
      <c r="B45" s="116">
        <f t="shared" si="0"/>
        <v>3</v>
      </c>
      <c r="C45" s="37">
        <v>1501.7</v>
      </c>
      <c r="D45" s="120">
        <f t="shared" si="1"/>
        <v>11</v>
      </c>
      <c r="E45" s="37">
        <v>83.4</v>
      </c>
      <c r="F45" s="120">
        <f t="shared" si="2"/>
        <v>34</v>
      </c>
      <c r="G45" s="37">
        <v>89.2</v>
      </c>
      <c r="H45" s="190"/>
      <c r="I45" s="37"/>
      <c r="J45" s="120">
        <f t="shared" si="3"/>
        <v>12</v>
      </c>
      <c r="K45" s="37">
        <v>81.6</v>
      </c>
      <c r="L45" s="120">
        <f t="shared" si="4"/>
        <v>12</v>
      </c>
      <c r="M45" s="37">
        <v>83.5</v>
      </c>
      <c r="N45" s="120">
        <f t="shared" si="5"/>
        <v>40</v>
      </c>
      <c r="O45" s="37">
        <v>73.5</v>
      </c>
      <c r="P45" s="120">
        <f t="shared" si="5"/>
        <v>30</v>
      </c>
      <c r="Q45" s="37">
        <v>83.5</v>
      </c>
      <c r="R45" s="37"/>
      <c r="S45" s="120">
        <f aca="true" t="shared" si="14" ref="S45:S56">IF(OR(T45="",T45="-"),"",RANK(T45,T$10:T$56))</f>
      </c>
      <c r="T45" s="153" t="s">
        <v>228</v>
      </c>
      <c r="U45" s="120">
        <f t="shared" si="7"/>
        <v>33</v>
      </c>
      <c r="V45" s="37">
        <v>21.2</v>
      </c>
      <c r="W45" s="120"/>
      <c r="X45" s="37" t="s">
        <v>229</v>
      </c>
      <c r="Y45" s="120">
        <f t="shared" si="8"/>
        <v>31</v>
      </c>
      <c r="Z45" s="37">
        <v>75.4</v>
      </c>
      <c r="AA45" s="120">
        <f t="shared" si="13"/>
        <v>7</v>
      </c>
      <c r="AB45" s="37">
        <v>49</v>
      </c>
      <c r="AC45" s="120">
        <f t="shared" si="9"/>
        <v>1</v>
      </c>
      <c r="AD45" s="37">
        <v>299.4</v>
      </c>
      <c r="AE45" s="120">
        <f t="shared" si="10"/>
        <v>2</v>
      </c>
      <c r="AF45" s="37">
        <v>277.6</v>
      </c>
      <c r="AG45" s="120">
        <f t="shared" si="11"/>
        <v>2</v>
      </c>
      <c r="AH45" s="37">
        <v>102.4</v>
      </c>
      <c r="AI45" s="120">
        <f t="shared" si="12"/>
        <v>2</v>
      </c>
      <c r="AJ45" s="37">
        <v>97.9</v>
      </c>
      <c r="AK45" s="91" t="s">
        <v>104</v>
      </c>
    </row>
    <row r="46" spans="1:37" ht="15" customHeight="1">
      <c r="A46" s="93" t="s">
        <v>45</v>
      </c>
      <c r="B46" s="117">
        <f t="shared" si="0"/>
        <v>2</v>
      </c>
      <c r="C46" s="38">
        <v>1587.9</v>
      </c>
      <c r="D46" s="121">
        <f t="shared" si="1"/>
        <v>32</v>
      </c>
      <c r="E46" s="38">
        <v>80.1</v>
      </c>
      <c r="F46" s="121">
        <f t="shared" si="2"/>
        <v>23</v>
      </c>
      <c r="G46" s="38">
        <v>91.7</v>
      </c>
      <c r="H46" s="191"/>
      <c r="I46" s="38"/>
      <c r="J46" s="121">
        <f t="shared" si="3"/>
        <v>36</v>
      </c>
      <c r="K46" s="38">
        <v>77.6</v>
      </c>
      <c r="L46" s="121">
        <f t="shared" si="4"/>
        <v>29</v>
      </c>
      <c r="M46" s="38">
        <v>79.4</v>
      </c>
      <c r="N46" s="121">
        <f t="shared" si="5"/>
        <v>38</v>
      </c>
      <c r="O46" s="38">
        <v>74.8</v>
      </c>
      <c r="P46" s="121">
        <f t="shared" si="5"/>
        <v>38</v>
      </c>
      <c r="Q46" s="38">
        <v>75</v>
      </c>
      <c r="R46" s="38"/>
      <c r="S46" s="121">
        <f t="shared" si="14"/>
        <v>24</v>
      </c>
      <c r="T46" s="194">
        <v>0.2</v>
      </c>
      <c r="U46" s="121">
        <f t="shared" si="7"/>
        <v>45</v>
      </c>
      <c r="V46" s="38">
        <v>13.3</v>
      </c>
      <c r="W46" s="121">
        <f t="shared" si="7"/>
        <v>32</v>
      </c>
      <c r="X46" s="38">
        <v>87.8</v>
      </c>
      <c r="Y46" s="121">
        <f t="shared" si="8"/>
        <v>28</v>
      </c>
      <c r="Z46" s="38">
        <v>75.9</v>
      </c>
      <c r="AA46" s="120">
        <f t="shared" si="13"/>
        <v>6</v>
      </c>
      <c r="AB46" s="38">
        <v>49.2</v>
      </c>
      <c r="AC46" s="121">
        <f t="shared" si="9"/>
        <v>13</v>
      </c>
      <c r="AD46" s="38">
        <v>258.2</v>
      </c>
      <c r="AE46" s="121">
        <f t="shared" si="10"/>
        <v>11</v>
      </c>
      <c r="AF46" s="38">
        <v>246.3</v>
      </c>
      <c r="AG46" s="121">
        <f t="shared" si="11"/>
        <v>23</v>
      </c>
      <c r="AH46" s="38">
        <v>68.3</v>
      </c>
      <c r="AI46" s="121">
        <f t="shared" si="12"/>
        <v>23</v>
      </c>
      <c r="AJ46" s="38">
        <v>66.9</v>
      </c>
      <c r="AK46" s="94" t="s">
        <v>105</v>
      </c>
    </row>
    <row r="47" spans="1:37" ht="15" customHeight="1">
      <c r="A47" s="93" t="s">
        <v>176</v>
      </c>
      <c r="B47" s="117">
        <f t="shared" si="0"/>
        <v>6</v>
      </c>
      <c r="C47" s="38">
        <v>1430.6</v>
      </c>
      <c r="D47" s="121">
        <f t="shared" si="1"/>
        <v>25</v>
      </c>
      <c r="E47" s="38">
        <v>81.2</v>
      </c>
      <c r="F47" s="121">
        <f t="shared" si="2"/>
        <v>38</v>
      </c>
      <c r="G47" s="38">
        <v>88.7</v>
      </c>
      <c r="H47" s="191"/>
      <c r="I47" s="38"/>
      <c r="J47" s="121">
        <f t="shared" si="3"/>
        <v>25</v>
      </c>
      <c r="K47" s="38">
        <v>79.5</v>
      </c>
      <c r="L47" s="121">
        <f t="shared" si="4"/>
        <v>14</v>
      </c>
      <c r="M47" s="38">
        <v>83.3</v>
      </c>
      <c r="N47" s="121">
        <f t="shared" si="5"/>
        <v>43</v>
      </c>
      <c r="O47" s="38">
        <v>72.4</v>
      </c>
      <c r="P47" s="121">
        <f t="shared" si="5"/>
        <v>44</v>
      </c>
      <c r="Q47" s="38">
        <v>71.1</v>
      </c>
      <c r="R47" s="38"/>
      <c r="S47" s="121">
        <f t="shared" si="14"/>
      </c>
      <c r="T47" s="194" t="s">
        <v>228</v>
      </c>
      <c r="U47" s="121">
        <f t="shared" si="7"/>
        <v>38</v>
      </c>
      <c r="V47" s="38">
        <v>18.8</v>
      </c>
      <c r="W47" s="121">
        <f t="shared" si="7"/>
        <v>40</v>
      </c>
      <c r="X47" s="38">
        <v>85.2</v>
      </c>
      <c r="Y47" s="121">
        <f t="shared" si="8"/>
        <v>35</v>
      </c>
      <c r="Z47" s="38">
        <v>73.6</v>
      </c>
      <c r="AA47" s="120">
        <f t="shared" si="13"/>
        <v>43</v>
      </c>
      <c r="AB47" s="38">
        <v>35.2</v>
      </c>
      <c r="AC47" s="121">
        <f t="shared" si="9"/>
        <v>18</v>
      </c>
      <c r="AD47" s="38">
        <v>243.7</v>
      </c>
      <c r="AE47" s="121">
        <f t="shared" si="10"/>
        <v>17</v>
      </c>
      <c r="AF47" s="38">
        <v>234.3</v>
      </c>
      <c r="AG47" s="121">
        <f t="shared" si="11"/>
        <v>30</v>
      </c>
      <c r="AH47" s="38">
        <v>64</v>
      </c>
      <c r="AI47" s="121">
        <f t="shared" si="12"/>
        <v>30</v>
      </c>
      <c r="AJ47" s="38">
        <v>62.9</v>
      </c>
      <c r="AK47" s="94" t="s">
        <v>92</v>
      </c>
    </row>
    <row r="48" spans="1:37" ht="15" customHeight="1">
      <c r="A48" s="93" t="s">
        <v>46</v>
      </c>
      <c r="B48" s="117">
        <f t="shared" si="0"/>
        <v>1</v>
      </c>
      <c r="C48" s="38">
        <v>1807.8</v>
      </c>
      <c r="D48" s="121">
        <f t="shared" si="1"/>
        <v>8</v>
      </c>
      <c r="E48" s="38">
        <v>85.3</v>
      </c>
      <c r="F48" s="121">
        <f t="shared" si="2"/>
        <v>41</v>
      </c>
      <c r="G48" s="38">
        <v>87.1</v>
      </c>
      <c r="H48" s="191"/>
      <c r="I48" s="38"/>
      <c r="J48" s="121">
        <f t="shared" si="3"/>
        <v>4</v>
      </c>
      <c r="K48" s="38">
        <v>85.1</v>
      </c>
      <c r="L48" s="121">
        <f t="shared" si="4"/>
        <v>2</v>
      </c>
      <c r="M48" s="38">
        <v>88.1</v>
      </c>
      <c r="N48" s="121">
        <f t="shared" si="5"/>
        <v>21</v>
      </c>
      <c r="O48" s="38">
        <v>78.7</v>
      </c>
      <c r="P48" s="121">
        <f t="shared" si="5"/>
        <v>27</v>
      </c>
      <c r="Q48" s="38">
        <v>84.4</v>
      </c>
      <c r="R48" s="38"/>
      <c r="S48" s="121">
        <f t="shared" si="14"/>
      </c>
      <c r="T48" s="194" t="s">
        <v>228</v>
      </c>
      <c r="U48" s="121">
        <f t="shared" si="7"/>
        <v>47</v>
      </c>
      <c r="V48" s="38">
        <v>11.8</v>
      </c>
      <c r="W48" s="121">
        <f t="shared" si="7"/>
        <v>10</v>
      </c>
      <c r="X48" s="38">
        <v>94.4</v>
      </c>
      <c r="Y48" s="121">
        <f t="shared" si="8"/>
        <v>23</v>
      </c>
      <c r="Z48" s="38">
        <v>76.5</v>
      </c>
      <c r="AA48" s="120">
        <f t="shared" si="13"/>
        <v>5</v>
      </c>
      <c r="AB48" s="38">
        <v>51.6</v>
      </c>
      <c r="AC48" s="121">
        <f t="shared" si="9"/>
        <v>6</v>
      </c>
      <c r="AD48" s="38">
        <v>282.5</v>
      </c>
      <c r="AE48" s="121">
        <f t="shared" si="10"/>
        <v>4</v>
      </c>
      <c r="AF48" s="38">
        <v>271.7</v>
      </c>
      <c r="AG48" s="121">
        <f t="shared" si="11"/>
        <v>33</v>
      </c>
      <c r="AH48" s="38">
        <v>62.2</v>
      </c>
      <c r="AI48" s="121">
        <f t="shared" si="12"/>
        <v>33</v>
      </c>
      <c r="AJ48" s="38">
        <v>61.1</v>
      </c>
      <c r="AK48" s="94" t="s">
        <v>106</v>
      </c>
    </row>
    <row r="49" spans="1:37" ht="15" customHeight="1">
      <c r="A49" s="93" t="s">
        <v>47</v>
      </c>
      <c r="B49" s="117">
        <f t="shared" si="0"/>
        <v>22</v>
      </c>
      <c r="C49" s="38">
        <v>1159.9</v>
      </c>
      <c r="D49" s="121">
        <f t="shared" si="1"/>
        <v>5</v>
      </c>
      <c r="E49" s="38">
        <v>85.8</v>
      </c>
      <c r="F49" s="121">
        <f t="shared" si="2"/>
        <v>13</v>
      </c>
      <c r="G49" s="38">
        <v>93.8</v>
      </c>
      <c r="H49" s="191"/>
      <c r="I49" s="38"/>
      <c r="J49" s="121">
        <f t="shared" si="3"/>
        <v>5</v>
      </c>
      <c r="K49" s="38">
        <v>84.2</v>
      </c>
      <c r="L49" s="121">
        <f t="shared" si="4"/>
        <v>7</v>
      </c>
      <c r="M49" s="38">
        <v>84.9</v>
      </c>
      <c r="N49" s="121">
        <f t="shared" si="5"/>
        <v>7</v>
      </c>
      <c r="O49" s="38">
        <v>82.4</v>
      </c>
      <c r="P49" s="121">
        <f t="shared" si="5"/>
        <v>7</v>
      </c>
      <c r="Q49" s="38">
        <v>90.8</v>
      </c>
      <c r="R49" s="38"/>
      <c r="S49" s="121">
        <f t="shared" si="14"/>
        <v>19</v>
      </c>
      <c r="T49" s="194">
        <v>0.9</v>
      </c>
      <c r="U49" s="121">
        <f t="shared" si="7"/>
        <v>11</v>
      </c>
      <c r="V49" s="38">
        <v>45.7</v>
      </c>
      <c r="W49" s="121">
        <f t="shared" si="7"/>
        <v>24</v>
      </c>
      <c r="X49" s="38">
        <v>90.9</v>
      </c>
      <c r="Y49" s="121">
        <f t="shared" si="8"/>
        <v>22</v>
      </c>
      <c r="Z49" s="38">
        <v>76.9</v>
      </c>
      <c r="AA49" s="120">
        <f t="shared" si="13"/>
        <v>4</v>
      </c>
      <c r="AB49" s="38">
        <v>53.4</v>
      </c>
      <c r="AC49" s="121">
        <f t="shared" si="9"/>
        <v>5</v>
      </c>
      <c r="AD49" s="38">
        <v>283.1</v>
      </c>
      <c r="AE49" s="121">
        <f t="shared" si="10"/>
        <v>5</v>
      </c>
      <c r="AF49" s="38">
        <v>268.2</v>
      </c>
      <c r="AG49" s="121">
        <f t="shared" si="11"/>
        <v>3</v>
      </c>
      <c r="AH49" s="38">
        <v>99.3</v>
      </c>
      <c r="AI49" s="121">
        <f t="shared" si="12"/>
        <v>3</v>
      </c>
      <c r="AJ49" s="38">
        <v>95.1</v>
      </c>
      <c r="AK49" s="94" t="s">
        <v>78</v>
      </c>
    </row>
    <row r="50" spans="1:37" s="92" customFormat="1" ht="24" customHeight="1">
      <c r="A50" s="90" t="s">
        <v>48</v>
      </c>
      <c r="B50" s="116">
        <f t="shared" si="0"/>
        <v>14</v>
      </c>
      <c r="C50" s="37">
        <v>1290.2</v>
      </c>
      <c r="D50" s="120">
        <f t="shared" si="1"/>
        <v>2</v>
      </c>
      <c r="E50" s="37">
        <v>88</v>
      </c>
      <c r="F50" s="120">
        <f t="shared" si="2"/>
        <v>19</v>
      </c>
      <c r="G50" s="37">
        <v>92.2</v>
      </c>
      <c r="H50" s="190"/>
      <c r="I50" s="37"/>
      <c r="J50" s="120">
        <f t="shared" si="3"/>
        <v>1</v>
      </c>
      <c r="K50" s="37">
        <v>87</v>
      </c>
      <c r="L50" s="120">
        <f t="shared" si="4"/>
        <v>1</v>
      </c>
      <c r="M50" s="37">
        <v>88.3</v>
      </c>
      <c r="N50" s="120">
        <f t="shared" si="5"/>
        <v>2</v>
      </c>
      <c r="O50" s="37">
        <v>84.7</v>
      </c>
      <c r="P50" s="120">
        <f t="shared" si="5"/>
        <v>2</v>
      </c>
      <c r="Q50" s="37">
        <v>96.5</v>
      </c>
      <c r="R50" s="37"/>
      <c r="S50" s="120">
        <f t="shared" si="14"/>
        <v>18</v>
      </c>
      <c r="T50" s="153">
        <v>1.7</v>
      </c>
      <c r="U50" s="120">
        <f t="shared" si="7"/>
        <v>13</v>
      </c>
      <c r="V50" s="37">
        <v>43.5</v>
      </c>
      <c r="W50" s="120">
        <f t="shared" si="7"/>
        <v>1</v>
      </c>
      <c r="X50" s="37">
        <v>98.7</v>
      </c>
      <c r="Y50" s="120">
        <f t="shared" si="8"/>
        <v>11</v>
      </c>
      <c r="Z50" s="37">
        <v>78.6</v>
      </c>
      <c r="AA50" s="120">
        <f t="shared" si="13"/>
        <v>1</v>
      </c>
      <c r="AB50" s="37">
        <v>61.2</v>
      </c>
      <c r="AC50" s="120">
        <f t="shared" si="9"/>
        <v>15</v>
      </c>
      <c r="AD50" s="37">
        <v>251.6</v>
      </c>
      <c r="AE50" s="120">
        <f t="shared" si="10"/>
        <v>15</v>
      </c>
      <c r="AF50" s="37">
        <v>239.6</v>
      </c>
      <c r="AG50" s="120">
        <f t="shared" si="11"/>
        <v>18</v>
      </c>
      <c r="AH50" s="37">
        <v>70.2</v>
      </c>
      <c r="AI50" s="120">
        <f t="shared" si="12"/>
        <v>17</v>
      </c>
      <c r="AJ50" s="37">
        <v>68.7</v>
      </c>
      <c r="AK50" s="91" t="s">
        <v>107</v>
      </c>
    </row>
    <row r="51" spans="1:37" ht="15" customHeight="1">
      <c r="A51" s="93" t="s">
        <v>49</v>
      </c>
      <c r="B51" s="117">
        <f t="shared" si="0"/>
        <v>13</v>
      </c>
      <c r="C51" s="38">
        <v>1315.4</v>
      </c>
      <c r="D51" s="121">
        <f t="shared" si="1"/>
        <v>6</v>
      </c>
      <c r="E51" s="38">
        <v>85.6</v>
      </c>
      <c r="F51" s="121">
        <f t="shared" si="2"/>
        <v>30</v>
      </c>
      <c r="G51" s="38">
        <v>91.2</v>
      </c>
      <c r="H51" s="191"/>
      <c r="I51" s="38"/>
      <c r="J51" s="121">
        <f t="shared" si="3"/>
        <v>7</v>
      </c>
      <c r="K51" s="38">
        <v>83.5</v>
      </c>
      <c r="L51" s="121">
        <f t="shared" si="4"/>
        <v>5</v>
      </c>
      <c r="M51" s="38">
        <v>85.9</v>
      </c>
      <c r="N51" s="121">
        <f t="shared" si="5"/>
        <v>26</v>
      </c>
      <c r="O51" s="38">
        <v>77.6</v>
      </c>
      <c r="P51" s="121">
        <f t="shared" si="5"/>
        <v>21</v>
      </c>
      <c r="Q51" s="38">
        <v>87.2</v>
      </c>
      <c r="R51" s="38"/>
      <c r="S51" s="121">
        <f t="shared" si="14"/>
        <v>6</v>
      </c>
      <c r="T51" s="194">
        <v>7.1</v>
      </c>
      <c r="U51" s="121">
        <f t="shared" si="7"/>
        <v>37</v>
      </c>
      <c r="V51" s="38">
        <v>19.3</v>
      </c>
      <c r="W51" s="121">
        <f t="shared" si="7"/>
        <v>29</v>
      </c>
      <c r="X51" s="38">
        <v>89.1</v>
      </c>
      <c r="Y51" s="121">
        <f t="shared" si="8"/>
        <v>16</v>
      </c>
      <c r="Z51" s="38">
        <v>78.2</v>
      </c>
      <c r="AA51" s="120">
        <f t="shared" si="13"/>
        <v>8</v>
      </c>
      <c r="AB51" s="38">
        <v>48.8</v>
      </c>
      <c r="AC51" s="121">
        <f t="shared" si="9"/>
        <v>7</v>
      </c>
      <c r="AD51" s="38">
        <v>278.3</v>
      </c>
      <c r="AE51" s="121">
        <f t="shared" si="10"/>
        <v>7</v>
      </c>
      <c r="AF51" s="38">
        <v>264.3</v>
      </c>
      <c r="AG51" s="121">
        <f t="shared" si="11"/>
        <v>7</v>
      </c>
      <c r="AH51" s="38">
        <v>83.2</v>
      </c>
      <c r="AI51" s="121">
        <f t="shared" si="12"/>
        <v>7</v>
      </c>
      <c r="AJ51" s="38">
        <v>80.7</v>
      </c>
      <c r="AK51" s="94" t="s">
        <v>89</v>
      </c>
    </row>
    <row r="52" spans="1:37" ht="15" customHeight="1">
      <c r="A52" s="93" t="s">
        <v>50</v>
      </c>
      <c r="B52" s="117">
        <f t="shared" si="0"/>
        <v>16</v>
      </c>
      <c r="C52" s="38">
        <v>1232.1</v>
      </c>
      <c r="D52" s="121">
        <f t="shared" si="1"/>
        <v>4</v>
      </c>
      <c r="E52" s="38">
        <v>85.9</v>
      </c>
      <c r="F52" s="121">
        <f t="shared" si="2"/>
        <v>15</v>
      </c>
      <c r="G52" s="38">
        <v>93.3</v>
      </c>
      <c r="H52" s="191"/>
      <c r="I52" s="38"/>
      <c r="J52" s="121">
        <f t="shared" si="3"/>
        <v>6</v>
      </c>
      <c r="K52" s="38">
        <v>83.8</v>
      </c>
      <c r="L52" s="121">
        <f t="shared" si="4"/>
        <v>6</v>
      </c>
      <c r="M52" s="38">
        <v>85.3</v>
      </c>
      <c r="N52" s="121">
        <f t="shared" si="5"/>
        <v>22</v>
      </c>
      <c r="O52" s="38">
        <v>78.4</v>
      </c>
      <c r="P52" s="121">
        <f t="shared" si="5"/>
        <v>28</v>
      </c>
      <c r="Q52" s="38">
        <v>83.9</v>
      </c>
      <c r="R52" s="38"/>
      <c r="S52" s="121">
        <f t="shared" si="14"/>
      </c>
      <c r="T52" s="194" t="s">
        <v>228</v>
      </c>
      <c r="U52" s="121">
        <f t="shared" si="7"/>
        <v>39</v>
      </c>
      <c r="V52" s="38">
        <v>17.6</v>
      </c>
      <c r="W52" s="121">
        <f t="shared" si="7"/>
        <v>33</v>
      </c>
      <c r="X52" s="38">
        <v>87.6</v>
      </c>
      <c r="Y52" s="121">
        <f t="shared" si="8"/>
        <v>7</v>
      </c>
      <c r="Z52" s="38">
        <v>80.2</v>
      </c>
      <c r="AA52" s="120">
        <f t="shared" si="13"/>
        <v>26</v>
      </c>
      <c r="AB52" s="38">
        <v>41</v>
      </c>
      <c r="AC52" s="121">
        <f t="shared" si="9"/>
        <v>12</v>
      </c>
      <c r="AD52" s="38">
        <v>258.4</v>
      </c>
      <c r="AE52" s="121">
        <f t="shared" si="10"/>
        <v>12</v>
      </c>
      <c r="AF52" s="38">
        <v>244.4</v>
      </c>
      <c r="AG52" s="121">
        <f t="shared" si="11"/>
        <v>21</v>
      </c>
      <c r="AH52" s="38">
        <v>69</v>
      </c>
      <c r="AI52" s="121">
        <f t="shared" si="12"/>
        <v>20</v>
      </c>
      <c r="AJ52" s="38">
        <v>67.4</v>
      </c>
      <c r="AK52" s="94" t="s">
        <v>108</v>
      </c>
    </row>
    <row r="53" spans="1:37" ht="15" customHeight="1">
      <c r="A53" s="87" t="s">
        <v>51</v>
      </c>
      <c r="B53" s="118">
        <f t="shared" si="0"/>
        <v>10</v>
      </c>
      <c r="C53" s="39">
        <v>1337</v>
      </c>
      <c r="D53" s="122">
        <f t="shared" si="1"/>
        <v>7</v>
      </c>
      <c r="E53" s="39">
        <v>85.4</v>
      </c>
      <c r="F53" s="122">
        <f t="shared" si="2"/>
        <v>2</v>
      </c>
      <c r="G53" s="39">
        <v>96</v>
      </c>
      <c r="H53" s="192"/>
      <c r="I53" s="39"/>
      <c r="J53" s="122">
        <f t="shared" si="3"/>
        <v>11</v>
      </c>
      <c r="K53" s="39">
        <v>82</v>
      </c>
      <c r="L53" s="122">
        <f t="shared" si="4"/>
        <v>11</v>
      </c>
      <c r="M53" s="39">
        <v>83.9</v>
      </c>
      <c r="N53" s="122">
        <f t="shared" si="5"/>
        <v>33</v>
      </c>
      <c r="O53" s="39">
        <v>76.3</v>
      </c>
      <c r="P53" s="122">
        <f t="shared" si="5"/>
        <v>43</v>
      </c>
      <c r="Q53" s="39">
        <v>72.1</v>
      </c>
      <c r="R53" s="39"/>
      <c r="S53" s="122">
        <f t="shared" si="14"/>
        <v>27</v>
      </c>
      <c r="T53" s="195">
        <v>0.1</v>
      </c>
      <c r="U53" s="126">
        <f t="shared" si="7"/>
        <v>5</v>
      </c>
      <c r="V53" s="39">
        <v>52.3</v>
      </c>
      <c r="W53" s="126">
        <f t="shared" si="7"/>
        <v>35</v>
      </c>
      <c r="X53" s="39">
        <v>87</v>
      </c>
      <c r="Y53" s="126">
        <f t="shared" si="8"/>
        <v>15</v>
      </c>
      <c r="Z53" s="39">
        <v>78.3</v>
      </c>
      <c r="AA53" s="186">
        <f t="shared" si="13"/>
        <v>18</v>
      </c>
      <c r="AB53" s="39">
        <v>44.6</v>
      </c>
      <c r="AC53" s="126">
        <f t="shared" si="9"/>
        <v>17</v>
      </c>
      <c r="AD53" s="39">
        <v>247.9</v>
      </c>
      <c r="AE53" s="126">
        <f t="shared" si="10"/>
        <v>16</v>
      </c>
      <c r="AF53" s="39">
        <v>236.6</v>
      </c>
      <c r="AG53" s="126">
        <f t="shared" si="11"/>
        <v>34</v>
      </c>
      <c r="AH53" s="39">
        <v>61.8</v>
      </c>
      <c r="AI53" s="126">
        <f t="shared" si="12"/>
        <v>36</v>
      </c>
      <c r="AJ53" s="39">
        <v>59.9</v>
      </c>
      <c r="AK53" s="95" t="s">
        <v>96</v>
      </c>
    </row>
    <row r="54" spans="1:37" ht="15" customHeight="1">
      <c r="A54" s="93" t="s">
        <v>52</v>
      </c>
      <c r="B54" s="117">
        <f t="shared" si="0"/>
        <v>24</v>
      </c>
      <c r="C54" s="38">
        <v>1141.8</v>
      </c>
      <c r="D54" s="121">
        <f t="shared" si="1"/>
        <v>17</v>
      </c>
      <c r="E54" s="38">
        <v>82.9</v>
      </c>
      <c r="F54" s="121">
        <f t="shared" si="2"/>
        <v>12</v>
      </c>
      <c r="G54" s="38">
        <v>93.9</v>
      </c>
      <c r="H54" s="191"/>
      <c r="I54" s="38"/>
      <c r="J54" s="121">
        <f t="shared" si="3"/>
        <v>19</v>
      </c>
      <c r="K54" s="38">
        <v>80</v>
      </c>
      <c r="L54" s="121">
        <f t="shared" si="4"/>
        <v>27</v>
      </c>
      <c r="M54" s="38">
        <v>79.8</v>
      </c>
      <c r="N54" s="121">
        <f t="shared" si="5"/>
        <v>12</v>
      </c>
      <c r="O54" s="38">
        <v>80.4</v>
      </c>
      <c r="P54" s="121">
        <f t="shared" si="5"/>
        <v>3</v>
      </c>
      <c r="Q54" s="38">
        <v>94.1</v>
      </c>
      <c r="R54" s="38"/>
      <c r="S54" s="121">
        <f t="shared" si="14"/>
      </c>
      <c r="T54" s="194" t="s">
        <v>228</v>
      </c>
      <c r="U54" s="121">
        <f t="shared" si="7"/>
        <v>24</v>
      </c>
      <c r="V54" s="38">
        <v>29.1</v>
      </c>
      <c r="W54" s="121">
        <f t="shared" si="7"/>
        <v>15</v>
      </c>
      <c r="X54" s="38">
        <v>93.8</v>
      </c>
      <c r="Y54" s="121">
        <f t="shared" si="8"/>
        <v>41</v>
      </c>
      <c r="Z54" s="38">
        <v>73</v>
      </c>
      <c r="AA54" s="120">
        <f t="shared" si="13"/>
        <v>9</v>
      </c>
      <c r="AB54" s="38">
        <v>48.7</v>
      </c>
      <c r="AC54" s="121">
        <f t="shared" si="9"/>
        <v>22</v>
      </c>
      <c r="AD54" s="38">
        <v>229</v>
      </c>
      <c r="AE54" s="121">
        <f t="shared" si="10"/>
        <v>23</v>
      </c>
      <c r="AF54" s="38">
        <v>217.4</v>
      </c>
      <c r="AG54" s="121">
        <f t="shared" si="11"/>
        <v>34</v>
      </c>
      <c r="AH54" s="38">
        <v>61.8</v>
      </c>
      <c r="AI54" s="121">
        <f t="shared" si="12"/>
        <v>34</v>
      </c>
      <c r="AJ54" s="38">
        <v>60.7</v>
      </c>
      <c r="AK54" s="94" t="s">
        <v>75</v>
      </c>
    </row>
    <row r="55" spans="1:37" s="92" customFormat="1" ht="24" customHeight="1">
      <c r="A55" s="110" t="s">
        <v>53</v>
      </c>
      <c r="B55" s="116">
        <f t="shared" si="0"/>
        <v>12</v>
      </c>
      <c r="C55" s="37">
        <v>1325.7</v>
      </c>
      <c r="D55" s="120">
        <f t="shared" si="1"/>
        <v>9</v>
      </c>
      <c r="E55" s="37">
        <v>85.1</v>
      </c>
      <c r="F55" s="120">
        <f t="shared" si="2"/>
        <v>17</v>
      </c>
      <c r="G55" s="37">
        <v>92.9</v>
      </c>
      <c r="H55" s="190"/>
      <c r="I55" s="37"/>
      <c r="J55" s="120">
        <f t="shared" si="3"/>
        <v>9</v>
      </c>
      <c r="K55" s="37">
        <v>83</v>
      </c>
      <c r="L55" s="120">
        <f t="shared" si="4"/>
        <v>8</v>
      </c>
      <c r="M55" s="37">
        <v>84.5</v>
      </c>
      <c r="N55" s="120">
        <f t="shared" si="5"/>
        <v>20</v>
      </c>
      <c r="O55" s="37">
        <v>78.9</v>
      </c>
      <c r="P55" s="120">
        <f t="shared" si="5"/>
        <v>5</v>
      </c>
      <c r="Q55" s="37">
        <v>94</v>
      </c>
      <c r="R55" s="37"/>
      <c r="S55" s="120">
        <f t="shared" si="14"/>
        <v>5</v>
      </c>
      <c r="T55" s="153">
        <v>7.4</v>
      </c>
      <c r="U55" s="120">
        <f t="shared" si="7"/>
        <v>26</v>
      </c>
      <c r="V55" s="37">
        <v>28.2</v>
      </c>
      <c r="W55" s="120">
        <f t="shared" si="7"/>
        <v>26</v>
      </c>
      <c r="X55" s="37">
        <v>90.5</v>
      </c>
      <c r="Y55" s="120">
        <f t="shared" si="8"/>
        <v>39</v>
      </c>
      <c r="Z55" s="37">
        <v>73.2</v>
      </c>
      <c r="AA55" s="120">
        <f t="shared" si="13"/>
        <v>10</v>
      </c>
      <c r="AB55" s="37">
        <v>48.3</v>
      </c>
      <c r="AC55" s="120">
        <f t="shared" si="9"/>
        <v>21</v>
      </c>
      <c r="AD55" s="37">
        <v>236.3</v>
      </c>
      <c r="AE55" s="120">
        <f t="shared" si="10"/>
        <v>20</v>
      </c>
      <c r="AF55" s="37">
        <v>225.7</v>
      </c>
      <c r="AG55" s="120">
        <f t="shared" si="11"/>
        <v>17</v>
      </c>
      <c r="AH55" s="37">
        <v>70.9</v>
      </c>
      <c r="AI55" s="120">
        <f t="shared" si="12"/>
        <v>19</v>
      </c>
      <c r="AJ55" s="37">
        <v>68</v>
      </c>
      <c r="AK55" s="91" t="s">
        <v>109</v>
      </c>
    </row>
    <row r="56" spans="1:37" ht="15" customHeight="1">
      <c r="A56" s="96" t="s">
        <v>54</v>
      </c>
      <c r="B56" s="119">
        <f t="shared" si="0"/>
        <v>39</v>
      </c>
      <c r="C56" s="97">
        <v>1016.7</v>
      </c>
      <c r="D56" s="123">
        <f t="shared" si="1"/>
        <v>3</v>
      </c>
      <c r="E56" s="97">
        <v>87.7</v>
      </c>
      <c r="F56" s="123">
        <f t="shared" si="2"/>
        <v>3</v>
      </c>
      <c r="G56" s="97">
        <v>95.9</v>
      </c>
      <c r="H56" s="193"/>
      <c r="I56" s="97"/>
      <c r="J56" s="123">
        <f t="shared" si="3"/>
        <v>3</v>
      </c>
      <c r="K56" s="97">
        <v>86</v>
      </c>
      <c r="L56" s="123">
        <f t="shared" si="4"/>
        <v>3</v>
      </c>
      <c r="M56" s="97">
        <v>87.4</v>
      </c>
      <c r="N56" s="123">
        <f t="shared" si="5"/>
        <v>5</v>
      </c>
      <c r="O56" s="97">
        <v>83.2</v>
      </c>
      <c r="P56" s="123">
        <f t="shared" si="5"/>
        <v>15</v>
      </c>
      <c r="Q56" s="97">
        <v>88</v>
      </c>
      <c r="R56" s="38"/>
      <c r="S56" s="123">
        <f t="shared" si="14"/>
        <v>12</v>
      </c>
      <c r="T56" s="196">
        <v>5.4</v>
      </c>
      <c r="U56" s="123">
        <f t="shared" si="7"/>
        <v>15</v>
      </c>
      <c r="V56" s="97">
        <v>39.9</v>
      </c>
      <c r="W56" s="123">
        <f t="shared" si="7"/>
        <v>9</v>
      </c>
      <c r="X56" s="97">
        <v>95.1</v>
      </c>
      <c r="Y56" s="123">
        <f t="shared" si="8"/>
        <v>8</v>
      </c>
      <c r="Z56" s="97">
        <v>80.1</v>
      </c>
      <c r="AA56" s="164">
        <f t="shared" si="13"/>
        <v>28</v>
      </c>
      <c r="AB56" s="97">
        <v>40.2</v>
      </c>
      <c r="AC56" s="123">
        <f t="shared" si="9"/>
        <v>24</v>
      </c>
      <c r="AD56" s="97">
        <v>226.4</v>
      </c>
      <c r="AE56" s="123">
        <f t="shared" si="10"/>
        <v>22</v>
      </c>
      <c r="AF56" s="97">
        <v>218.5</v>
      </c>
      <c r="AG56" s="123">
        <f t="shared" si="11"/>
        <v>40</v>
      </c>
      <c r="AH56" s="97">
        <v>58.3</v>
      </c>
      <c r="AI56" s="123">
        <f t="shared" si="12"/>
        <v>39</v>
      </c>
      <c r="AJ56" s="97">
        <v>57</v>
      </c>
      <c r="AK56" s="98" t="s">
        <v>110</v>
      </c>
    </row>
  </sheetData>
  <sheetProtection/>
  <mergeCells count="27">
    <mergeCell ref="H5:I7"/>
    <mergeCell ref="S5:Z5"/>
    <mergeCell ref="AC4:AD7"/>
    <mergeCell ref="AA4:AB7"/>
    <mergeCell ref="F5:G7"/>
    <mergeCell ref="S6:Z6"/>
    <mergeCell ref="S4:Z4"/>
    <mergeCell ref="Y7:Z7"/>
    <mergeCell ref="S7:T7"/>
    <mergeCell ref="U7:V7"/>
    <mergeCell ref="D5:E7"/>
    <mergeCell ref="D4:Q4"/>
    <mergeCell ref="J6:K7"/>
    <mergeCell ref="L6:M7"/>
    <mergeCell ref="J5:Q5"/>
    <mergeCell ref="A4:A8"/>
    <mergeCell ref="B4:C7"/>
    <mergeCell ref="N7:O7"/>
    <mergeCell ref="N6:Q6"/>
    <mergeCell ref="P7:Q7"/>
    <mergeCell ref="W7:X7"/>
    <mergeCell ref="AK4:AK8"/>
    <mergeCell ref="AE4:AF4"/>
    <mergeCell ref="AI4:AJ4"/>
    <mergeCell ref="AG4:AH7"/>
    <mergeCell ref="AE5:AF7"/>
    <mergeCell ref="AI5:AJ7"/>
  </mergeCells>
  <printOptions horizontalCentered="1" verticalCentered="1"/>
  <pageMargins left="0.5905511811023623" right="0.3937007874015748" top="0" bottom="0" header="0" footer="0"/>
  <pageSetup blackAndWhite="1" fitToWidth="2" horizontalDpi="300" verticalDpi="300" orientation="portrait" paperSize="9" scale="81" r:id="rId1"/>
  <colBreaks count="1" manualBreakCount="1">
    <brk id="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2" width="5.125" style="6" customWidth="1"/>
    <col min="3" max="3" width="9.625" style="4" customWidth="1"/>
    <col min="4" max="4" width="5.125" style="6" customWidth="1"/>
    <col min="5" max="5" width="9.625" style="4" customWidth="1"/>
    <col min="6" max="6" width="5.125" style="6" customWidth="1"/>
    <col min="7" max="7" width="9.625" style="4" customWidth="1"/>
    <col min="8" max="8" width="5.125" style="7" customWidth="1"/>
    <col min="9" max="9" width="9.625" style="3" customWidth="1"/>
    <col min="10" max="10" width="5.125" style="6" customWidth="1"/>
    <col min="11" max="11" width="9.625" style="4" customWidth="1"/>
    <col min="12" max="12" width="5.125" style="6" customWidth="1"/>
    <col min="13" max="13" width="9.625" style="6" customWidth="1"/>
    <col min="14" max="14" width="3.625" style="9" customWidth="1"/>
    <col min="15" max="15" width="5.125" style="6" customWidth="1"/>
    <col min="16" max="16" width="9.625" style="4" customWidth="1"/>
    <col min="17" max="17" width="5.125" style="7" customWidth="1"/>
    <col min="18" max="18" width="9.625" style="3" customWidth="1"/>
    <col min="19" max="19" width="5.125" style="6" customWidth="1"/>
    <col min="20" max="20" width="9.625" style="4" customWidth="1"/>
    <col min="21" max="21" width="5.125" style="6" customWidth="1"/>
    <col min="22" max="22" width="9.625" style="4" customWidth="1"/>
    <col min="23" max="23" width="5.125" style="7" customWidth="1"/>
    <col min="24" max="24" width="9.625" style="3" customWidth="1"/>
    <col min="25" max="25" width="5.125" style="7" customWidth="1"/>
    <col min="26" max="26" width="9.625" style="3" customWidth="1"/>
    <col min="27" max="27" width="5.125" style="4" customWidth="1"/>
    <col min="28" max="16384" width="9.00390625" style="1" customWidth="1"/>
  </cols>
  <sheetData>
    <row r="1" spans="1:27" ht="18.75">
      <c r="A1" s="30" t="s">
        <v>55</v>
      </c>
      <c r="B1" s="24"/>
      <c r="C1" s="24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4"/>
      <c r="Y1" s="24"/>
      <c r="Z1" s="1"/>
      <c r="AA1" s="2"/>
    </row>
    <row r="2" spans="1:27" ht="18.75">
      <c r="A2" s="30" t="s">
        <v>151</v>
      </c>
      <c r="B2" s="124"/>
      <c r="D2" s="28" t="s">
        <v>169</v>
      </c>
      <c r="E2" s="29"/>
      <c r="F2" s="29"/>
      <c r="G2" s="29"/>
      <c r="H2" s="29"/>
      <c r="I2" s="29"/>
      <c r="J2" s="29"/>
      <c r="K2" s="29"/>
      <c r="L2" s="29"/>
      <c r="M2" s="1"/>
      <c r="N2" s="29"/>
      <c r="O2" s="28" t="s">
        <v>195</v>
      </c>
      <c r="P2" s="29"/>
      <c r="Q2" s="29"/>
      <c r="R2" s="29"/>
      <c r="S2" s="29"/>
      <c r="T2" s="29"/>
      <c r="U2" s="29"/>
      <c r="V2" s="29"/>
      <c r="W2" s="29"/>
      <c r="Y2" s="10"/>
      <c r="Z2" s="1"/>
      <c r="AA2" s="2"/>
    </row>
    <row r="3" spans="1:27" ht="14.25" thickBot="1">
      <c r="A3" s="5"/>
      <c r="B3" s="31"/>
      <c r="C3" s="5"/>
      <c r="D3" s="31"/>
      <c r="E3" s="5"/>
      <c r="F3" s="31"/>
      <c r="G3" s="5"/>
      <c r="H3" s="8"/>
      <c r="I3" s="8"/>
      <c r="J3" s="31"/>
      <c r="K3" s="5"/>
      <c r="L3" s="21"/>
      <c r="M3" s="31"/>
      <c r="O3" s="31"/>
      <c r="P3" s="5"/>
      <c r="Q3" s="8"/>
      <c r="R3" s="8"/>
      <c r="S3" s="8"/>
      <c r="T3" s="8"/>
      <c r="U3" s="8"/>
      <c r="V3" s="8"/>
      <c r="W3" s="8"/>
      <c r="X3" s="8"/>
      <c r="Y3" s="23"/>
      <c r="Z3" s="1"/>
      <c r="AA3" s="23" t="str">
        <f>'8-1'!M3</f>
        <v>平成21年</v>
      </c>
    </row>
    <row r="4" spans="1:27" ht="10.5" customHeight="1">
      <c r="A4" s="262" t="s">
        <v>1</v>
      </c>
      <c r="B4" s="219" t="s">
        <v>212</v>
      </c>
      <c r="C4" s="220"/>
      <c r="D4" s="234"/>
      <c r="E4" s="234"/>
      <c r="F4" s="219" t="s">
        <v>213</v>
      </c>
      <c r="G4" s="220"/>
      <c r="H4" s="219" t="s">
        <v>214</v>
      </c>
      <c r="I4" s="220"/>
      <c r="J4" s="219" t="s">
        <v>215</v>
      </c>
      <c r="K4" s="220"/>
      <c r="L4" s="219" t="s">
        <v>216</v>
      </c>
      <c r="M4" s="220"/>
      <c r="N4" s="20"/>
      <c r="O4" s="220" t="s">
        <v>222</v>
      </c>
      <c r="P4" s="242"/>
      <c r="Q4" s="219" t="s">
        <v>223</v>
      </c>
      <c r="R4" s="220"/>
      <c r="S4" s="265" t="s">
        <v>224</v>
      </c>
      <c r="T4" s="220"/>
      <c r="U4" s="219" t="s">
        <v>225</v>
      </c>
      <c r="V4" s="220"/>
      <c r="W4" s="219" t="s">
        <v>226</v>
      </c>
      <c r="X4" s="220"/>
      <c r="Y4" s="219" t="s">
        <v>227</v>
      </c>
      <c r="Z4" s="242"/>
      <c r="AA4" s="266" t="s">
        <v>1</v>
      </c>
    </row>
    <row r="5" spans="1:27" ht="33" customHeight="1">
      <c r="A5" s="263"/>
      <c r="B5" s="221"/>
      <c r="C5" s="226"/>
      <c r="D5" s="221" t="s">
        <v>152</v>
      </c>
      <c r="E5" s="238"/>
      <c r="F5" s="221"/>
      <c r="G5" s="222"/>
      <c r="H5" s="221"/>
      <c r="I5" s="222"/>
      <c r="J5" s="221"/>
      <c r="K5" s="222"/>
      <c r="L5" s="221"/>
      <c r="M5" s="222"/>
      <c r="N5" s="20"/>
      <c r="O5" s="222"/>
      <c r="P5" s="226"/>
      <c r="Q5" s="221"/>
      <c r="R5" s="222"/>
      <c r="S5" s="221"/>
      <c r="T5" s="222"/>
      <c r="U5" s="221"/>
      <c r="V5" s="222"/>
      <c r="W5" s="221"/>
      <c r="X5" s="222"/>
      <c r="Y5" s="221"/>
      <c r="Z5" s="226"/>
      <c r="AA5" s="267"/>
    </row>
    <row r="6" spans="1:27" ht="27.75" customHeight="1">
      <c r="A6" s="264"/>
      <c r="B6" s="84" t="s">
        <v>2</v>
      </c>
      <c r="C6" s="85" t="s">
        <v>116</v>
      </c>
      <c r="D6" s="84" t="s">
        <v>2</v>
      </c>
      <c r="E6" s="85" t="s">
        <v>116</v>
      </c>
      <c r="F6" s="12" t="s">
        <v>2</v>
      </c>
      <c r="G6" s="13" t="s">
        <v>116</v>
      </c>
      <c r="H6" s="12" t="s">
        <v>2</v>
      </c>
      <c r="I6" s="13" t="s">
        <v>116</v>
      </c>
      <c r="J6" s="12" t="s">
        <v>2</v>
      </c>
      <c r="K6" s="13" t="s">
        <v>116</v>
      </c>
      <c r="L6" s="12" t="s">
        <v>2</v>
      </c>
      <c r="M6" s="27" t="s">
        <v>116</v>
      </c>
      <c r="N6" s="20"/>
      <c r="O6" s="22" t="s">
        <v>2</v>
      </c>
      <c r="P6" s="13" t="s">
        <v>116</v>
      </c>
      <c r="Q6" s="12" t="s">
        <v>2</v>
      </c>
      <c r="R6" s="13" t="s">
        <v>116</v>
      </c>
      <c r="S6" s="12" t="s">
        <v>2</v>
      </c>
      <c r="T6" s="13" t="s">
        <v>116</v>
      </c>
      <c r="U6" s="12" t="s">
        <v>2</v>
      </c>
      <c r="V6" s="11" t="s">
        <v>116</v>
      </c>
      <c r="W6" s="12" t="s">
        <v>2</v>
      </c>
      <c r="X6" s="13" t="s">
        <v>116</v>
      </c>
      <c r="Y6" s="12" t="s">
        <v>2</v>
      </c>
      <c r="Z6" s="13" t="s">
        <v>116</v>
      </c>
      <c r="AA6" s="268"/>
    </row>
    <row r="7" spans="1:27" ht="12" customHeight="1">
      <c r="A7" s="14" t="s">
        <v>8</v>
      </c>
      <c r="B7" s="88"/>
      <c r="C7" s="35">
        <v>209.7</v>
      </c>
      <c r="D7" s="36"/>
      <c r="E7" s="35">
        <v>145.7</v>
      </c>
      <c r="F7" s="36"/>
      <c r="G7" s="35">
        <v>34</v>
      </c>
      <c r="H7" s="36"/>
      <c r="I7" s="35">
        <v>21.8</v>
      </c>
      <c r="J7" s="36"/>
      <c r="K7" s="35">
        <v>687</v>
      </c>
      <c r="L7" s="36"/>
      <c r="M7" s="35">
        <v>293.7</v>
      </c>
      <c r="N7" s="103"/>
      <c r="O7" s="36"/>
      <c r="P7" s="35">
        <v>75.5</v>
      </c>
      <c r="Q7" s="36"/>
      <c r="R7" s="35">
        <v>27.7</v>
      </c>
      <c r="S7" s="36"/>
      <c r="T7" s="35">
        <v>79.8</v>
      </c>
      <c r="U7" s="36"/>
      <c r="V7" s="35">
        <v>67.5</v>
      </c>
      <c r="W7" s="36"/>
      <c r="X7" s="35">
        <v>66.3</v>
      </c>
      <c r="Y7" s="36"/>
      <c r="Z7" s="35">
        <v>34.4</v>
      </c>
      <c r="AA7" s="16" t="s">
        <v>71</v>
      </c>
    </row>
    <row r="8" spans="1:27" s="34" customFormat="1" ht="24" customHeight="1">
      <c r="A8" s="32" t="s">
        <v>9</v>
      </c>
      <c r="B8" s="116">
        <f aca="true" t="shared" si="0" ref="B8:B54">IF(C8="","",RANK(C8,C$8:C$54))</f>
        <v>23</v>
      </c>
      <c r="C8" s="37">
        <v>188.8</v>
      </c>
      <c r="D8" s="120">
        <f aca="true" t="shared" si="1" ref="D8:D54">IF(E8="","",RANK(E8,E$8:E$54))</f>
        <v>15</v>
      </c>
      <c r="E8" s="37">
        <v>143</v>
      </c>
      <c r="F8" s="120">
        <f aca="true" t="shared" si="2" ref="F8:F54">IF(G8="","",RANK(G8,G$8:G$54))</f>
        <v>9</v>
      </c>
      <c r="G8" s="37">
        <v>49.2</v>
      </c>
      <c r="H8" s="120">
        <f aca="true" t="shared" si="3" ref="H8:H54">IF(I8="","",RANK(I8,I$8:I$54))</f>
        <v>8</v>
      </c>
      <c r="I8" s="37">
        <v>27</v>
      </c>
      <c r="J8" s="120">
        <f aca="true" t="shared" si="4" ref="J8:J54">IF(K8="","",RANK(K8,K$8:K$54))</f>
        <v>19</v>
      </c>
      <c r="K8" s="37">
        <v>849.1</v>
      </c>
      <c r="L8" s="120">
        <f aca="true" t="shared" si="5" ref="L8:L54">IF(M8="","",RANK(M8,M$8:M$54))</f>
        <v>20</v>
      </c>
      <c r="M8" s="37">
        <v>408.6</v>
      </c>
      <c r="N8" s="104"/>
      <c r="O8" s="120">
        <f aca="true" t="shared" si="6" ref="O8:O54">IF(P8="","",RANK(P8,P$8:P$54))</f>
        <v>19</v>
      </c>
      <c r="P8" s="37">
        <v>85.3</v>
      </c>
      <c r="Q8" s="120">
        <f aca="true" t="shared" si="7" ref="Q8:Q54">IF(R8="","",RANK(R8,R$8:R$54))</f>
        <v>15</v>
      </c>
      <c r="R8" s="37">
        <v>35.9</v>
      </c>
      <c r="S8" s="120">
        <f aca="true" t="shared" si="8" ref="S8:S54">IF(T8="","",RANK(T8,T$8:T$54))</f>
        <v>36</v>
      </c>
      <c r="T8" s="37">
        <v>48.8</v>
      </c>
      <c r="U8" s="120">
        <f aca="true" t="shared" si="9" ref="U8:U54">IF(V8="","",RANK(V8,V$8:V$54))</f>
        <v>35</v>
      </c>
      <c r="V8" s="37">
        <v>42.6</v>
      </c>
      <c r="W8" s="120">
        <f aca="true" t="shared" si="10" ref="W8:W54">IF(X8="","",RANK(X8,X$8:X$54))</f>
        <v>33</v>
      </c>
      <c r="X8" s="37">
        <v>41.7</v>
      </c>
      <c r="Y8" s="120">
        <f aca="true" t="shared" si="11" ref="Y8:Y54">IF(Z8="","",RANK(Z8,Z$8:Z$54))</f>
        <v>27</v>
      </c>
      <c r="Z8" s="37">
        <v>25.1</v>
      </c>
      <c r="AA8" s="33" t="s">
        <v>72</v>
      </c>
    </row>
    <row r="9" spans="1:27" ht="12" customHeight="1">
      <c r="A9" s="15" t="s">
        <v>10</v>
      </c>
      <c r="B9" s="117">
        <f t="shared" si="0"/>
        <v>47</v>
      </c>
      <c r="C9" s="38">
        <v>135.2</v>
      </c>
      <c r="D9" s="121">
        <f t="shared" si="1"/>
        <v>46</v>
      </c>
      <c r="E9" s="38">
        <v>111.1</v>
      </c>
      <c r="F9" s="121">
        <f t="shared" si="2"/>
        <v>25</v>
      </c>
      <c r="G9" s="38">
        <v>43.2</v>
      </c>
      <c r="H9" s="121">
        <f t="shared" si="3"/>
        <v>27</v>
      </c>
      <c r="I9" s="38">
        <v>21.5</v>
      </c>
      <c r="J9" s="121">
        <f t="shared" si="4"/>
        <v>26</v>
      </c>
      <c r="K9" s="38">
        <v>768.8</v>
      </c>
      <c r="L9" s="121">
        <f t="shared" si="5"/>
        <v>13</v>
      </c>
      <c r="M9" s="38">
        <v>449.3</v>
      </c>
      <c r="N9" s="105"/>
      <c r="O9" s="121">
        <f t="shared" si="6"/>
        <v>46</v>
      </c>
      <c r="P9" s="38">
        <v>50.2</v>
      </c>
      <c r="Q9" s="121">
        <f t="shared" si="7"/>
        <v>7</v>
      </c>
      <c r="R9" s="38">
        <v>41.8</v>
      </c>
      <c r="S9" s="121">
        <f t="shared" si="8"/>
        <v>41</v>
      </c>
      <c r="T9" s="38">
        <v>41.2</v>
      </c>
      <c r="U9" s="121">
        <f t="shared" si="9"/>
        <v>47</v>
      </c>
      <c r="V9" s="38">
        <v>27.5</v>
      </c>
      <c r="W9" s="121">
        <f t="shared" si="10"/>
        <v>47</v>
      </c>
      <c r="X9" s="38">
        <v>26.2</v>
      </c>
      <c r="Y9" s="121">
        <f t="shared" si="11"/>
        <v>17</v>
      </c>
      <c r="Z9" s="38">
        <v>31.8</v>
      </c>
      <c r="AA9" s="17" t="s">
        <v>73</v>
      </c>
    </row>
    <row r="10" spans="1:27" ht="12" customHeight="1">
      <c r="A10" s="15" t="s">
        <v>11</v>
      </c>
      <c r="B10" s="117">
        <f t="shared" si="0"/>
        <v>43</v>
      </c>
      <c r="C10" s="38">
        <v>156.6</v>
      </c>
      <c r="D10" s="121">
        <f t="shared" si="1"/>
        <v>39</v>
      </c>
      <c r="E10" s="38">
        <v>127.5</v>
      </c>
      <c r="F10" s="121">
        <f t="shared" si="2"/>
        <v>16</v>
      </c>
      <c r="G10" s="38">
        <v>46</v>
      </c>
      <c r="H10" s="121">
        <f t="shared" si="3"/>
        <v>18</v>
      </c>
      <c r="I10" s="38">
        <v>23.9</v>
      </c>
      <c r="J10" s="121">
        <f t="shared" si="4"/>
        <v>18</v>
      </c>
      <c r="K10" s="38">
        <v>853.6</v>
      </c>
      <c r="L10" s="121">
        <f t="shared" si="5"/>
        <v>35</v>
      </c>
      <c r="M10" s="38">
        <v>261.7</v>
      </c>
      <c r="N10" s="105"/>
      <c r="O10" s="121">
        <f t="shared" si="6"/>
        <v>35</v>
      </c>
      <c r="P10" s="38">
        <v>67.5</v>
      </c>
      <c r="Q10" s="121">
        <f t="shared" si="7"/>
        <v>6</v>
      </c>
      <c r="R10" s="38">
        <v>42</v>
      </c>
      <c r="S10" s="121">
        <f t="shared" si="8"/>
        <v>43</v>
      </c>
      <c r="T10" s="38">
        <v>40.4</v>
      </c>
      <c r="U10" s="121">
        <f t="shared" si="9"/>
        <v>42</v>
      </c>
      <c r="V10" s="38">
        <v>34.3</v>
      </c>
      <c r="W10" s="121">
        <f t="shared" si="10"/>
        <v>42</v>
      </c>
      <c r="X10" s="38">
        <v>33.2</v>
      </c>
      <c r="Y10" s="121">
        <f t="shared" si="11"/>
        <v>35</v>
      </c>
      <c r="Z10" s="38">
        <v>22.6</v>
      </c>
      <c r="AA10" s="17" t="s">
        <v>74</v>
      </c>
    </row>
    <row r="11" spans="1:27" ht="12" customHeight="1">
      <c r="A11" s="15" t="s">
        <v>12</v>
      </c>
      <c r="B11" s="117">
        <f t="shared" si="0"/>
        <v>10</v>
      </c>
      <c r="C11" s="38">
        <v>208.2</v>
      </c>
      <c r="D11" s="121">
        <f t="shared" si="1"/>
        <v>13</v>
      </c>
      <c r="E11" s="38">
        <v>147.3</v>
      </c>
      <c r="F11" s="121">
        <f t="shared" si="2"/>
        <v>31</v>
      </c>
      <c r="G11" s="38">
        <v>37.6</v>
      </c>
      <c r="H11" s="121">
        <f t="shared" si="3"/>
        <v>9</v>
      </c>
      <c r="I11" s="38">
        <v>26.8</v>
      </c>
      <c r="J11" s="121">
        <f t="shared" si="4"/>
        <v>38</v>
      </c>
      <c r="K11" s="38">
        <v>624.6</v>
      </c>
      <c r="L11" s="121">
        <f t="shared" si="5"/>
        <v>29</v>
      </c>
      <c r="M11" s="38">
        <v>309.4</v>
      </c>
      <c r="N11" s="105"/>
      <c r="O11" s="121">
        <f t="shared" si="6"/>
        <v>43</v>
      </c>
      <c r="P11" s="38">
        <v>56.6</v>
      </c>
      <c r="Q11" s="121">
        <f t="shared" si="7"/>
        <v>20</v>
      </c>
      <c r="R11" s="38">
        <v>33.7</v>
      </c>
      <c r="S11" s="121">
        <f t="shared" si="8"/>
        <v>26</v>
      </c>
      <c r="T11" s="38">
        <v>56.5</v>
      </c>
      <c r="U11" s="121">
        <f t="shared" si="9"/>
        <v>24</v>
      </c>
      <c r="V11" s="38">
        <v>47.7</v>
      </c>
      <c r="W11" s="121">
        <f t="shared" si="10"/>
        <v>24</v>
      </c>
      <c r="X11" s="38">
        <v>47</v>
      </c>
      <c r="Y11" s="121">
        <f t="shared" si="11"/>
        <v>11</v>
      </c>
      <c r="Z11" s="38">
        <v>35.4</v>
      </c>
      <c r="AA11" s="17" t="s">
        <v>75</v>
      </c>
    </row>
    <row r="12" spans="1:27" ht="12" customHeight="1">
      <c r="A12" s="15" t="s">
        <v>13</v>
      </c>
      <c r="B12" s="117">
        <f t="shared" si="0"/>
        <v>33</v>
      </c>
      <c r="C12" s="38">
        <v>170.7</v>
      </c>
      <c r="D12" s="121">
        <f t="shared" si="1"/>
        <v>19</v>
      </c>
      <c r="E12" s="38">
        <v>140.1</v>
      </c>
      <c r="F12" s="121">
        <f t="shared" si="2"/>
        <v>14</v>
      </c>
      <c r="G12" s="38">
        <v>46.3</v>
      </c>
      <c r="H12" s="121">
        <f t="shared" si="3"/>
        <v>10</v>
      </c>
      <c r="I12" s="38">
        <v>26.6</v>
      </c>
      <c r="J12" s="121">
        <f t="shared" si="4"/>
        <v>20</v>
      </c>
      <c r="K12" s="38">
        <v>813.7</v>
      </c>
      <c r="L12" s="121">
        <f t="shared" si="5"/>
        <v>25</v>
      </c>
      <c r="M12" s="38">
        <v>332.4</v>
      </c>
      <c r="N12" s="105"/>
      <c r="O12" s="121">
        <f t="shared" si="6"/>
        <v>30</v>
      </c>
      <c r="P12" s="38">
        <v>74.6</v>
      </c>
      <c r="Q12" s="121">
        <f t="shared" si="7"/>
        <v>10</v>
      </c>
      <c r="R12" s="38">
        <v>41</v>
      </c>
      <c r="S12" s="121">
        <f t="shared" si="8"/>
        <v>41</v>
      </c>
      <c r="T12" s="38">
        <v>41.2</v>
      </c>
      <c r="U12" s="121">
        <f t="shared" si="9"/>
        <v>43</v>
      </c>
      <c r="V12" s="38">
        <v>32.9</v>
      </c>
      <c r="W12" s="121">
        <f t="shared" si="10"/>
        <v>43</v>
      </c>
      <c r="X12" s="38">
        <v>32.3</v>
      </c>
      <c r="Y12" s="121">
        <f t="shared" si="11"/>
        <v>32</v>
      </c>
      <c r="Z12" s="38">
        <v>23.4</v>
      </c>
      <c r="AA12" s="17" t="s">
        <v>76</v>
      </c>
    </row>
    <row r="13" spans="1:27" s="34" customFormat="1" ht="24" customHeight="1">
      <c r="A13" s="32" t="s">
        <v>14</v>
      </c>
      <c r="B13" s="116">
        <f t="shared" si="0"/>
        <v>45</v>
      </c>
      <c r="C13" s="37">
        <v>152.7</v>
      </c>
      <c r="D13" s="120">
        <f t="shared" si="1"/>
        <v>44</v>
      </c>
      <c r="E13" s="37">
        <v>117.3</v>
      </c>
      <c r="F13" s="120">
        <f>IF(G13="","",RANK(G13,G$8:G$54))</f>
        <v>14</v>
      </c>
      <c r="G13" s="37">
        <v>46.3</v>
      </c>
      <c r="H13" s="120">
        <f t="shared" si="3"/>
        <v>12</v>
      </c>
      <c r="I13" s="37">
        <v>26.2</v>
      </c>
      <c r="J13" s="120">
        <f t="shared" si="4"/>
        <v>23</v>
      </c>
      <c r="K13" s="37">
        <v>787.1</v>
      </c>
      <c r="L13" s="120">
        <f t="shared" si="5"/>
        <v>33</v>
      </c>
      <c r="M13" s="37">
        <v>289.7</v>
      </c>
      <c r="N13" s="104"/>
      <c r="O13" s="120">
        <f t="shared" si="6"/>
        <v>24</v>
      </c>
      <c r="P13" s="37">
        <v>80.1</v>
      </c>
      <c r="Q13" s="120">
        <f t="shared" si="7"/>
        <v>5</v>
      </c>
      <c r="R13" s="37">
        <v>44.3</v>
      </c>
      <c r="S13" s="120">
        <f t="shared" si="8"/>
        <v>40</v>
      </c>
      <c r="T13" s="37">
        <v>45.6</v>
      </c>
      <c r="U13" s="120">
        <f t="shared" si="9"/>
        <v>44</v>
      </c>
      <c r="V13" s="37">
        <v>32.6</v>
      </c>
      <c r="W13" s="120">
        <f t="shared" si="10"/>
        <v>45</v>
      </c>
      <c r="X13" s="37">
        <v>31.7</v>
      </c>
      <c r="Y13" s="120">
        <f t="shared" si="11"/>
        <v>14</v>
      </c>
      <c r="Z13" s="37">
        <v>32.6</v>
      </c>
      <c r="AA13" s="33" t="s">
        <v>77</v>
      </c>
    </row>
    <row r="14" spans="1:27" ht="12" customHeight="1">
      <c r="A14" s="15" t="s">
        <v>15</v>
      </c>
      <c r="B14" s="117">
        <f t="shared" si="0"/>
        <v>37</v>
      </c>
      <c r="C14" s="38">
        <v>164</v>
      </c>
      <c r="D14" s="121">
        <f t="shared" si="1"/>
        <v>32</v>
      </c>
      <c r="E14" s="38">
        <v>130.9</v>
      </c>
      <c r="F14" s="121">
        <f t="shared" si="2"/>
        <v>29</v>
      </c>
      <c r="G14" s="38">
        <v>41.8</v>
      </c>
      <c r="H14" s="121">
        <f t="shared" si="3"/>
        <v>35</v>
      </c>
      <c r="I14" s="38">
        <v>20</v>
      </c>
      <c r="J14" s="121">
        <f t="shared" si="4"/>
        <v>35</v>
      </c>
      <c r="K14" s="38">
        <v>657.1</v>
      </c>
      <c r="L14" s="121">
        <f t="shared" si="5"/>
        <v>15</v>
      </c>
      <c r="M14" s="38">
        <v>425.3</v>
      </c>
      <c r="N14" s="105"/>
      <c r="O14" s="121">
        <f t="shared" si="6"/>
        <v>41</v>
      </c>
      <c r="P14" s="38">
        <v>57.4</v>
      </c>
      <c r="Q14" s="121">
        <f t="shared" si="7"/>
        <v>8</v>
      </c>
      <c r="R14" s="38">
        <v>41.6</v>
      </c>
      <c r="S14" s="121">
        <f t="shared" si="8"/>
        <v>20</v>
      </c>
      <c r="T14" s="38">
        <v>63.5</v>
      </c>
      <c r="U14" s="121">
        <f t="shared" si="9"/>
        <v>34</v>
      </c>
      <c r="V14" s="38">
        <v>43.3</v>
      </c>
      <c r="W14" s="121">
        <f t="shared" si="10"/>
        <v>35</v>
      </c>
      <c r="X14" s="38">
        <v>41.4</v>
      </c>
      <c r="Y14" s="121">
        <f t="shared" si="11"/>
        <v>23</v>
      </c>
      <c r="Z14" s="38">
        <v>28.7</v>
      </c>
      <c r="AA14" s="17" t="s">
        <v>78</v>
      </c>
    </row>
    <row r="15" spans="1:27" ht="12" customHeight="1">
      <c r="A15" s="15" t="s">
        <v>16</v>
      </c>
      <c r="B15" s="117">
        <f t="shared" si="0"/>
        <v>12</v>
      </c>
      <c r="C15" s="38">
        <v>207.8</v>
      </c>
      <c r="D15" s="121">
        <f t="shared" si="1"/>
        <v>22</v>
      </c>
      <c r="E15" s="38">
        <v>137</v>
      </c>
      <c r="F15" s="121">
        <f t="shared" si="2"/>
        <v>39</v>
      </c>
      <c r="G15" s="38">
        <v>31.9</v>
      </c>
      <c r="H15" s="121">
        <f t="shared" si="3"/>
        <v>44</v>
      </c>
      <c r="I15" s="38">
        <v>16.8</v>
      </c>
      <c r="J15" s="121">
        <f t="shared" si="4"/>
        <v>44</v>
      </c>
      <c r="K15" s="38">
        <v>525</v>
      </c>
      <c r="L15" s="121">
        <f t="shared" si="5"/>
        <v>32</v>
      </c>
      <c r="M15" s="38">
        <v>291.6</v>
      </c>
      <c r="N15" s="105"/>
      <c r="O15" s="121">
        <f t="shared" si="6"/>
        <v>42</v>
      </c>
      <c r="P15" s="38">
        <v>57.3</v>
      </c>
      <c r="Q15" s="121">
        <f t="shared" si="7"/>
        <v>42</v>
      </c>
      <c r="R15" s="38">
        <v>20.7</v>
      </c>
      <c r="S15" s="121">
        <f t="shared" si="8"/>
        <v>39</v>
      </c>
      <c r="T15" s="38">
        <v>47.1</v>
      </c>
      <c r="U15" s="121">
        <f t="shared" si="9"/>
        <v>40</v>
      </c>
      <c r="V15" s="38">
        <v>36.2</v>
      </c>
      <c r="W15" s="121">
        <f t="shared" si="10"/>
        <v>41</v>
      </c>
      <c r="X15" s="38">
        <v>34.8</v>
      </c>
      <c r="Y15" s="121">
        <f t="shared" si="11"/>
        <v>25</v>
      </c>
      <c r="Z15" s="38">
        <v>26.1</v>
      </c>
      <c r="AA15" s="17" t="s">
        <v>79</v>
      </c>
    </row>
    <row r="16" spans="1:27" ht="12" customHeight="1">
      <c r="A16" s="15" t="s">
        <v>17</v>
      </c>
      <c r="B16" s="117">
        <f t="shared" si="0"/>
        <v>31</v>
      </c>
      <c r="C16" s="38">
        <v>175</v>
      </c>
      <c r="D16" s="121">
        <f t="shared" si="1"/>
        <v>40</v>
      </c>
      <c r="E16" s="38">
        <v>126.2</v>
      </c>
      <c r="F16" s="121">
        <f t="shared" si="2"/>
        <v>34</v>
      </c>
      <c r="G16" s="38">
        <v>35.5</v>
      </c>
      <c r="H16" s="121">
        <f t="shared" si="3"/>
        <v>42</v>
      </c>
      <c r="I16" s="38">
        <v>18.1</v>
      </c>
      <c r="J16" s="121">
        <f t="shared" si="4"/>
        <v>41</v>
      </c>
      <c r="K16" s="38">
        <v>600.4</v>
      </c>
      <c r="L16" s="121">
        <f t="shared" si="5"/>
        <v>23</v>
      </c>
      <c r="M16" s="38">
        <v>346.3</v>
      </c>
      <c r="N16" s="105"/>
      <c r="O16" s="121">
        <f t="shared" si="6"/>
        <v>37</v>
      </c>
      <c r="P16" s="38">
        <v>66.7</v>
      </c>
      <c r="Q16" s="121">
        <f t="shared" si="7"/>
        <v>37</v>
      </c>
      <c r="R16" s="38">
        <v>26.5</v>
      </c>
      <c r="S16" s="121">
        <f t="shared" si="8"/>
        <v>11</v>
      </c>
      <c r="T16" s="38">
        <v>77.4</v>
      </c>
      <c r="U16" s="121">
        <f t="shared" si="9"/>
        <v>25</v>
      </c>
      <c r="V16" s="38">
        <v>47.6</v>
      </c>
      <c r="W16" s="121">
        <f t="shared" si="10"/>
        <v>24</v>
      </c>
      <c r="X16" s="38">
        <v>47</v>
      </c>
      <c r="Y16" s="121">
        <f t="shared" si="11"/>
        <v>8</v>
      </c>
      <c r="Z16" s="38">
        <v>36</v>
      </c>
      <c r="AA16" s="17" t="s">
        <v>80</v>
      </c>
    </row>
    <row r="17" spans="1:27" ht="12" customHeight="1">
      <c r="A17" s="15" t="s">
        <v>18</v>
      </c>
      <c r="B17" s="117">
        <f t="shared" si="0"/>
        <v>39</v>
      </c>
      <c r="C17" s="38">
        <v>159</v>
      </c>
      <c r="D17" s="121">
        <f t="shared" si="1"/>
        <v>43</v>
      </c>
      <c r="E17" s="38">
        <v>120.7</v>
      </c>
      <c r="F17" s="121">
        <f t="shared" si="2"/>
        <v>26</v>
      </c>
      <c r="G17" s="38">
        <v>42.7</v>
      </c>
      <c r="H17" s="121">
        <f t="shared" si="3"/>
        <v>39</v>
      </c>
      <c r="I17" s="38">
        <v>18.6</v>
      </c>
      <c r="J17" s="121">
        <f t="shared" si="4"/>
        <v>33</v>
      </c>
      <c r="K17" s="38">
        <v>665.1</v>
      </c>
      <c r="L17" s="121">
        <f t="shared" si="5"/>
        <v>21</v>
      </c>
      <c r="M17" s="38">
        <v>403.7</v>
      </c>
      <c r="N17" s="105"/>
      <c r="O17" s="121">
        <f t="shared" si="6"/>
        <v>22</v>
      </c>
      <c r="P17" s="38">
        <v>81.5</v>
      </c>
      <c r="Q17" s="121">
        <f t="shared" si="7"/>
        <v>31</v>
      </c>
      <c r="R17" s="38">
        <v>28.5</v>
      </c>
      <c r="S17" s="121">
        <f t="shared" si="8"/>
        <v>22</v>
      </c>
      <c r="T17" s="38">
        <v>59.9</v>
      </c>
      <c r="U17" s="121">
        <f t="shared" si="9"/>
        <v>38</v>
      </c>
      <c r="V17" s="38">
        <v>38</v>
      </c>
      <c r="W17" s="121">
        <f t="shared" si="10"/>
        <v>38</v>
      </c>
      <c r="X17" s="38">
        <v>37.7</v>
      </c>
      <c r="Y17" s="121">
        <f t="shared" si="11"/>
        <v>10</v>
      </c>
      <c r="Z17" s="38">
        <v>35.7</v>
      </c>
      <c r="AA17" s="17" t="s">
        <v>81</v>
      </c>
    </row>
    <row r="18" spans="1:27" s="34" customFormat="1" ht="24" customHeight="1">
      <c r="A18" s="32" t="s">
        <v>19</v>
      </c>
      <c r="B18" s="116">
        <f t="shared" si="0"/>
        <v>26</v>
      </c>
      <c r="C18" s="37">
        <v>178.8</v>
      </c>
      <c r="D18" s="120">
        <f t="shared" si="1"/>
        <v>38</v>
      </c>
      <c r="E18" s="37">
        <v>128.1</v>
      </c>
      <c r="F18" s="120">
        <f t="shared" si="2"/>
        <v>45</v>
      </c>
      <c r="G18" s="37">
        <v>22.7</v>
      </c>
      <c r="H18" s="120">
        <f t="shared" si="3"/>
        <v>45</v>
      </c>
      <c r="I18" s="37">
        <v>16.2</v>
      </c>
      <c r="J18" s="120">
        <f t="shared" si="4"/>
        <v>47</v>
      </c>
      <c r="K18" s="37">
        <v>445</v>
      </c>
      <c r="L18" s="120">
        <f t="shared" si="5"/>
        <v>42</v>
      </c>
      <c r="M18" s="37">
        <v>215.6</v>
      </c>
      <c r="N18" s="104"/>
      <c r="O18" s="120">
        <f t="shared" si="6"/>
        <v>43</v>
      </c>
      <c r="P18" s="37">
        <v>56.6</v>
      </c>
      <c r="Q18" s="120">
        <f t="shared" si="7"/>
        <v>47</v>
      </c>
      <c r="R18" s="37">
        <v>16.4</v>
      </c>
      <c r="S18" s="120">
        <f t="shared" si="8"/>
        <v>23</v>
      </c>
      <c r="T18" s="37">
        <v>59.8</v>
      </c>
      <c r="U18" s="120">
        <f t="shared" si="9"/>
        <v>21</v>
      </c>
      <c r="V18" s="37">
        <v>51.8</v>
      </c>
      <c r="W18" s="120">
        <f t="shared" si="10"/>
        <v>20</v>
      </c>
      <c r="X18" s="37">
        <v>50.3</v>
      </c>
      <c r="Y18" s="120">
        <f t="shared" si="11"/>
        <v>13</v>
      </c>
      <c r="Z18" s="37">
        <v>33.1</v>
      </c>
      <c r="AA18" s="33" t="s">
        <v>82</v>
      </c>
    </row>
    <row r="19" spans="1:27" ht="12" customHeight="1">
      <c r="A19" s="15" t="s">
        <v>20</v>
      </c>
      <c r="B19" s="117">
        <f t="shared" si="0"/>
        <v>18</v>
      </c>
      <c r="C19" s="38">
        <v>199.7</v>
      </c>
      <c r="D19" s="121">
        <f t="shared" si="1"/>
        <v>16</v>
      </c>
      <c r="E19" s="38">
        <v>142.3</v>
      </c>
      <c r="F19" s="121">
        <f t="shared" si="2"/>
        <v>41</v>
      </c>
      <c r="G19" s="38">
        <v>28.5</v>
      </c>
      <c r="H19" s="121">
        <f t="shared" si="3"/>
        <v>45</v>
      </c>
      <c r="I19" s="38">
        <v>16.2</v>
      </c>
      <c r="J19" s="121">
        <f t="shared" si="4"/>
        <v>46</v>
      </c>
      <c r="K19" s="38">
        <v>479.8</v>
      </c>
      <c r="L19" s="121">
        <f t="shared" si="5"/>
        <v>44</v>
      </c>
      <c r="M19" s="38">
        <v>191.8</v>
      </c>
      <c r="N19" s="105"/>
      <c r="O19" s="121">
        <f t="shared" si="6"/>
        <v>40</v>
      </c>
      <c r="P19" s="38">
        <v>58.3</v>
      </c>
      <c r="Q19" s="121">
        <f t="shared" si="7"/>
        <v>46</v>
      </c>
      <c r="R19" s="38">
        <v>18</v>
      </c>
      <c r="S19" s="121">
        <f t="shared" si="8"/>
        <v>28</v>
      </c>
      <c r="T19" s="38">
        <v>55</v>
      </c>
      <c r="U19" s="121">
        <f t="shared" si="9"/>
        <v>18</v>
      </c>
      <c r="V19" s="38">
        <v>55.1</v>
      </c>
      <c r="W19" s="121">
        <f t="shared" si="10"/>
        <v>18</v>
      </c>
      <c r="X19" s="38">
        <v>53.9</v>
      </c>
      <c r="Y19" s="121">
        <f t="shared" si="11"/>
        <v>19</v>
      </c>
      <c r="Z19" s="38">
        <v>31.6</v>
      </c>
      <c r="AA19" s="17" t="s">
        <v>83</v>
      </c>
    </row>
    <row r="20" spans="1:27" ht="12" customHeight="1">
      <c r="A20" s="15" t="s">
        <v>21</v>
      </c>
      <c r="B20" s="117">
        <f t="shared" si="0"/>
        <v>1</v>
      </c>
      <c r="C20" s="38">
        <v>331.3</v>
      </c>
      <c r="D20" s="121">
        <f t="shared" si="1"/>
        <v>2</v>
      </c>
      <c r="E20" s="38">
        <v>181.4</v>
      </c>
      <c r="F20" s="121">
        <f t="shared" si="2"/>
        <v>44</v>
      </c>
      <c r="G20" s="38">
        <v>23.9</v>
      </c>
      <c r="H20" s="121">
        <f t="shared" si="3"/>
        <v>22</v>
      </c>
      <c r="I20" s="38">
        <v>22.8</v>
      </c>
      <c r="J20" s="121">
        <f t="shared" si="4"/>
        <v>40</v>
      </c>
      <c r="K20" s="38">
        <v>606.8</v>
      </c>
      <c r="L20" s="121">
        <f t="shared" si="5"/>
        <v>46</v>
      </c>
      <c r="M20" s="38">
        <v>131.1</v>
      </c>
      <c r="N20" s="105"/>
      <c r="O20" s="121">
        <f t="shared" si="6"/>
        <v>27</v>
      </c>
      <c r="P20" s="38">
        <v>78.6</v>
      </c>
      <c r="Q20" s="121">
        <f t="shared" si="7"/>
        <v>38</v>
      </c>
      <c r="R20" s="38">
        <v>24.9</v>
      </c>
      <c r="S20" s="121">
        <f t="shared" si="8"/>
        <v>1</v>
      </c>
      <c r="T20" s="38">
        <v>207.1</v>
      </c>
      <c r="U20" s="121">
        <f t="shared" si="9"/>
        <v>1</v>
      </c>
      <c r="V20" s="38">
        <v>155.1</v>
      </c>
      <c r="W20" s="121">
        <f t="shared" si="10"/>
        <v>1</v>
      </c>
      <c r="X20" s="38">
        <v>154.3</v>
      </c>
      <c r="Y20" s="121">
        <f t="shared" si="11"/>
        <v>3</v>
      </c>
      <c r="Z20" s="38">
        <v>63.8</v>
      </c>
      <c r="AA20" s="17" t="s">
        <v>84</v>
      </c>
    </row>
    <row r="21" spans="1:27" ht="12" customHeight="1">
      <c r="A21" s="15" t="s">
        <v>22</v>
      </c>
      <c r="B21" s="117">
        <f t="shared" si="0"/>
        <v>19</v>
      </c>
      <c r="C21" s="38">
        <v>197.9</v>
      </c>
      <c r="D21" s="121">
        <f t="shared" si="1"/>
        <v>11</v>
      </c>
      <c r="E21" s="38">
        <v>151</v>
      </c>
      <c r="F21" s="121">
        <f t="shared" si="2"/>
        <v>46</v>
      </c>
      <c r="G21" s="38">
        <v>20.5</v>
      </c>
      <c r="H21" s="121">
        <f t="shared" si="3"/>
        <v>38</v>
      </c>
      <c r="I21" s="38">
        <v>19</v>
      </c>
      <c r="J21" s="121">
        <f t="shared" si="4"/>
        <v>45</v>
      </c>
      <c r="K21" s="38">
        <v>515.8</v>
      </c>
      <c r="L21" s="121">
        <f t="shared" si="5"/>
        <v>47</v>
      </c>
      <c r="M21" s="38">
        <v>124.9</v>
      </c>
      <c r="N21" s="105"/>
      <c r="O21" s="121">
        <f t="shared" si="6"/>
        <v>35</v>
      </c>
      <c r="P21" s="38">
        <v>67.5</v>
      </c>
      <c r="Q21" s="121">
        <f t="shared" si="7"/>
        <v>44</v>
      </c>
      <c r="R21" s="38">
        <v>19.5</v>
      </c>
      <c r="S21" s="121">
        <f t="shared" si="8"/>
        <v>6</v>
      </c>
      <c r="T21" s="38">
        <v>92.5</v>
      </c>
      <c r="U21" s="121">
        <f t="shared" si="9"/>
        <v>7</v>
      </c>
      <c r="V21" s="38">
        <v>68.5</v>
      </c>
      <c r="W21" s="121">
        <f t="shared" si="10"/>
        <v>7</v>
      </c>
      <c r="X21" s="38">
        <v>67.1</v>
      </c>
      <c r="Y21" s="121">
        <f t="shared" si="11"/>
        <v>26</v>
      </c>
      <c r="Z21" s="38">
        <v>25.5</v>
      </c>
      <c r="AA21" s="17" t="s">
        <v>85</v>
      </c>
    </row>
    <row r="22" spans="1:27" ht="12" customHeight="1">
      <c r="A22" s="15" t="s">
        <v>23</v>
      </c>
      <c r="B22" s="117">
        <f t="shared" si="0"/>
        <v>36</v>
      </c>
      <c r="C22" s="38">
        <v>164.5</v>
      </c>
      <c r="D22" s="121">
        <f t="shared" si="1"/>
        <v>35</v>
      </c>
      <c r="E22" s="38">
        <v>129.5</v>
      </c>
      <c r="F22" s="121">
        <f t="shared" si="2"/>
        <v>26</v>
      </c>
      <c r="G22" s="38">
        <v>42.7</v>
      </c>
      <c r="H22" s="121">
        <f t="shared" si="3"/>
        <v>2</v>
      </c>
      <c r="I22" s="38">
        <v>30.9</v>
      </c>
      <c r="J22" s="121">
        <f t="shared" si="4"/>
        <v>30</v>
      </c>
      <c r="K22" s="38">
        <v>708.4</v>
      </c>
      <c r="L22" s="121">
        <f t="shared" si="5"/>
        <v>30</v>
      </c>
      <c r="M22" s="38">
        <v>303.5</v>
      </c>
      <c r="N22" s="105"/>
      <c r="O22" s="121">
        <f t="shared" si="6"/>
        <v>15</v>
      </c>
      <c r="P22" s="38">
        <v>93.1</v>
      </c>
      <c r="Q22" s="121">
        <f t="shared" si="7"/>
        <v>8</v>
      </c>
      <c r="R22" s="38">
        <v>41.6</v>
      </c>
      <c r="S22" s="121">
        <f t="shared" si="8"/>
        <v>32</v>
      </c>
      <c r="T22" s="38">
        <v>51.4</v>
      </c>
      <c r="U22" s="121">
        <f t="shared" si="9"/>
        <v>36</v>
      </c>
      <c r="V22" s="38">
        <v>40.8</v>
      </c>
      <c r="W22" s="121">
        <f t="shared" si="10"/>
        <v>36</v>
      </c>
      <c r="X22" s="38">
        <v>39.8</v>
      </c>
      <c r="Y22" s="121">
        <f t="shared" si="11"/>
        <v>41</v>
      </c>
      <c r="Z22" s="38">
        <v>17.8</v>
      </c>
      <c r="AA22" s="17" t="s">
        <v>86</v>
      </c>
    </row>
    <row r="23" spans="1:27" s="34" customFormat="1" ht="24" customHeight="1">
      <c r="A23" s="32" t="s">
        <v>24</v>
      </c>
      <c r="B23" s="116">
        <f t="shared" si="0"/>
        <v>3</v>
      </c>
      <c r="C23" s="37">
        <v>276.8</v>
      </c>
      <c r="D23" s="120">
        <f t="shared" si="1"/>
        <v>28</v>
      </c>
      <c r="E23" s="37">
        <v>134.4</v>
      </c>
      <c r="F23" s="120">
        <f t="shared" si="2"/>
        <v>11</v>
      </c>
      <c r="G23" s="37">
        <v>48.9</v>
      </c>
      <c r="H23" s="120">
        <f t="shared" si="3"/>
        <v>1</v>
      </c>
      <c r="I23" s="37">
        <v>32</v>
      </c>
      <c r="J23" s="120">
        <f t="shared" si="4"/>
        <v>17</v>
      </c>
      <c r="K23" s="37">
        <v>853.8</v>
      </c>
      <c r="L23" s="120">
        <f t="shared" si="5"/>
        <v>24</v>
      </c>
      <c r="M23" s="37">
        <v>343.8</v>
      </c>
      <c r="N23" s="104"/>
      <c r="O23" s="120">
        <f t="shared" si="6"/>
        <v>21</v>
      </c>
      <c r="P23" s="37">
        <v>82.1</v>
      </c>
      <c r="Q23" s="120">
        <f t="shared" si="7"/>
        <v>11</v>
      </c>
      <c r="R23" s="37">
        <v>40.9</v>
      </c>
      <c r="S23" s="120">
        <f t="shared" si="8"/>
        <v>46</v>
      </c>
      <c r="T23" s="37">
        <v>38.7</v>
      </c>
      <c r="U23" s="120">
        <f t="shared" si="9"/>
        <v>41</v>
      </c>
      <c r="V23" s="37">
        <v>35.4</v>
      </c>
      <c r="W23" s="120">
        <f t="shared" si="10"/>
        <v>40</v>
      </c>
      <c r="X23" s="37">
        <v>35.4</v>
      </c>
      <c r="Y23" s="120">
        <f t="shared" si="11"/>
        <v>1</v>
      </c>
      <c r="Z23" s="37">
        <v>68.3</v>
      </c>
      <c r="AA23" s="33" t="s">
        <v>87</v>
      </c>
    </row>
    <row r="24" spans="1:27" ht="12" customHeight="1">
      <c r="A24" s="15" t="s">
        <v>25</v>
      </c>
      <c r="B24" s="117">
        <f t="shared" si="0"/>
        <v>7</v>
      </c>
      <c r="C24" s="38">
        <v>214.5</v>
      </c>
      <c r="D24" s="121">
        <f t="shared" si="1"/>
        <v>20</v>
      </c>
      <c r="E24" s="38">
        <v>138.2</v>
      </c>
      <c r="F24" s="121">
        <f t="shared" si="2"/>
        <v>30</v>
      </c>
      <c r="G24" s="38">
        <v>40.8</v>
      </c>
      <c r="H24" s="121">
        <f t="shared" si="3"/>
        <v>11</v>
      </c>
      <c r="I24" s="38">
        <v>26.5</v>
      </c>
      <c r="J24" s="121">
        <f t="shared" si="4"/>
        <v>7</v>
      </c>
      <c r="K24" s="38">
        <v>927.1</v>
      </c>
      <c r="L24" s="121">
        <f t="shared" si="5"/>
        <v>26</v>
      </c>
      <c r="M24" s="38">
        <v>322.9</v>
      </c>
      <c r="N24" s="105"/>
      <c r="O24" s="121">
        <f t="shared" si="6"/>
        <v>32</v>
      </c>
      <c r="P24" s="38">
        <v>71.8</v>
      </c>
      <c r="Q24" s="121">
        <f t="shared" si="7"/>
        <v>22</v>
      </c>
      <c r="R24" s="38">
        <v>32.1</v>
      </c>
      <c r="S24" s="121">
        <f t="shared" si="8"/>
        <v>31</v>
      </c>
      <c r="T24" s="38">
        <v>51.7</v>
      </c>
      <c r="U24" s="121">
        <f t="shared" si="9"/>
        <v>37</v>
      </c>
      <c r="V24" s="38">
        <v>38.8</v>
      </c>
      <c r="W24" s="121">
        <f t="shared" si="10"/>
        <v>37</v>
      </c>
      <c r="X24" s="38">
        <v>39.4</v>
      </c>
      <c r="Y24" s="121">
        <f t="shared" si="11"/>
        <v>6</v>
      </c>
      <c r="Z24" s="38">
        <v>40.6</v>
      </c>
      <c r="AA24" s="17" t="s">
        <v>88</v>
      </c>
    </row>
    <row r="25" spans="1:27" ht="12" customHeight="1">
      <c r="A25" s="15" t="s">
        <v>26</v>
      </c>
      <c r="B25" s="117">
        <f t="shared" si="0"/>
        <v>40</v>
      </c>
      <c r="C25" s="38">
        <v>158.4</v>
      </c>
      <c r="D25" s="121">
        <f t="shared" si="1"/>
        <v>47</v>
      </c>
      <c r="E25" s="38">
        <v>108.7</v>
      </c>
      <c r="F25" s="121">
        <f t="shared" si="2"/>
        <v>4</v>
      </c>
      <c r="G25" s="38">
        <v>56.4</v>
      </c>
      <c r="H25" s="121">
        <f t="shared" si="3"/>
        <v>18</v>
      </c>
      <c r="I25" s="38">
        <v>23.9</v>
      </c>
      <c r="J25" s="121">
        <f t="shared" si="4"/>
        <v>21</v>
      </c>
      <c r="K25" s="38">
        <v>806</v>
      </c>
      <c r="L25" s="121">
        <f t="shared" si="5"/>
        <v>18</v>
      </c>
      <c r="M25" s="38">
        <v>416.4</v>
      </c>
      <c r="N25" s="105"/>
      <c r="O25" s="121">
        <f t="shared" si="6"/>
        <v>34</v>
      </c>
      <c r="P25" s="38">
        <v>69</v>
      </c>
      <c r="Q25" s="121">
        <f t="shared" si="7"/>
        <v>19</v>
      </c>
      <c r="R25" s="38">
        <v>33.9</v>
      </c>
      <c r="S25" s="121">
        <f t="shared" si="8"/>
        <v>43</v>
      </c>
      <c r="T25" s="38">
        <v>40.4</v>
      </c>
      <c r="U25" s="121">
        <f t="shared" si="9"/>
        <v>44</v>
      </c>
      <c r="V25" s="38">
        <v>32.6</v>
      </c>
      <c r="W25" s="121">
        <f t="shared" si="10"/>
        <v>44</v>
      </c>
      <c r="X25" s="38">
        <v>32.1</v>
      </c>
      <c r="Y25" s="121">
        <f t="shared" si="11"/>
        <v>15</v>
      </c>
      <c r="Z25" s="38">
        <v>32.1</v>
      </c>
      <c r="AA25" s="17" t="s">
        <v>78</v>
      </c>
    </row>
    <row r="26" spans="1:27" ht="12" customHeight="1">
      <c r="A26" s="15" t="s">
        <v>27</v>
      </c>
      <c r="B26" s="117">
        <f t="shared" si="0"/>
        <v>34</v>
      </c>
      <c r="C26" s="38">
        <v>169.5</v>
      </c>
      <c r="D26" s="121">
        <f t="shared" si="1"/>
        <v>30</v>
      </c>
      <c r="E26" s="38">
        <v>133</v>
      </c>
      <c r="F26" s="121">
        <f t="shared" si="2"/>
        <v>1</v>
      </c>
      <c r="G26" s="38">
        <v>60.5</v>
      </c>
      <c r="H26" s="121">
        <f t="shared" si="3"/>
        <v>33</v>
      </c>
      <c r="I26" s="38">
        <v>20.2</v>
      </c>
      <c r="J26" s="121">
        <f t="shared" si="4"/>
        <v>31</v>
      </c>
      <c r="K26" s="38">
        <v>687.3</v>
      </c>
      <c r="L26" s="121">
        <f t="shared" si="5"/>
        <v>34</v>
      </c>
      <c r="M26" s="38">
        <v>267.5</v>
      </c>
      <c r="N26" s="105"/>
      <c r="O26" s="121">
        <f t="shared" si="6"/>
        <v>18</v>
      </c>
      <c r="P26" s="38">
        <v>87</v>
      </c>
      <c r="Q26" s="121">
        <f t="shared" si="7"/>
        <v>26</v>
      </c>
      <c r="R26" s="38">
        <v>30.3</v>
      </c>
      <c r="S26" s="121">
        <f t="shared" si="8"/>
        <v>9</v>
      </c>
      <c r="T26" s="38">
        <v>80.4</v>
      </c>
      <c r="U26" s="121">
        <f t="shared" si="9"/>
        <v>9</v>
      </c>
      <c r="V26" s="38">
        <v>65.9</v>
      </c>
      <c r="W26" s="121">
        <f t="shared" si="10"/>
        <v>10</v>
      </c>
      <c r="X26" s="38">
        <v>64.9</v>
      </c>
      <c r="Y26" s="121">
        <f t="shared" si="11"/>
        <v>24</v>
      </c>
      <c r="Z26" s="38">
        <v>27.9</v>
      </c>
      <c r="AA26" s="17" t="s">
        <v>77</v>
      </c>
    </row>
    <row r="27" spans="1:27" ht="12" customHeight="1">
      <c r="A27" s="15" t="s">
        <v>28</v>
      </c>
      <c r="B27" s="117">
        <f t="shared" si="0"/>
        <v>25</v>
      </c>
      <c r="C27" s="38">
        <v>185.1</v>
      </c>
      <c r="D27" s="121">
        <f t="shared" si="1"/>
        <v>14</v>
      </c>
      <c r="E27" s="38">
        <v>144.2</v>
      </c>
      <c r="F27" s="121">
        <f t="shared" si="2"/>
        <v>3</v>
      </c>
      <c r="G27" s="38">
        <v>58.5</v>
      </c>
      <c r="H27" s="121">
        <f t="shared" si="3"/>
        <v>5</v>
      </c>
      <c r="I27" s="38">
        <v>28.9</v>
      </c>
      <c r="J27" s="121">
        <f t="shared" si="4"/>
        <v>24</v>
      </c>
      <c r="K27" s="38">
        <v>785.2</v>
      </c>
      <c r="L27" s="121">
        <f t="shared" si="5"/>
        <v>36</v>
      </c>
      <c r="M27" s="38">
        <v>257.8</v>
      </c>
      <c r="N27" s="105"/>
      <c r="O27" s="121">
        <f t="shared" si="6"/>
        <v>12</v>
      </c>
      <c r="P27" s="38">
        <v>95.8</v>
      </c>
      <c r="Q27" s="121">
        <f t="shared" si="7"/>
        <v>23</v>
      </c>
      <c r="R27" s="38">
        <v>31.2</v>
      </c>
      <c r="S27" s="121">
        <f t="shared" si="8"/>
        <v>15</v>
      </c>
      <c r="T27" s="38">
        <v>73</v>
      </c>
      <c r="U27" s="121">
        <f t="shared" si="9"/>
        <v>20</v>
      </c>
      <c r="V27" s="38">
        <v>52.8</v>
      </c>
      <c r="W27" s="121">
        <f t="shared" si="10"/>
        <v>21</v>
      </c>
      <c r="X27" s="38">
        <v>50.1</v>
      </c>
      <c r="Y27" s="121">
        <f t="shared" si="11"/>
        <v>18</v>
      </c>
      <c r="Z27" s="38">
        <v>31.7</v>
      </c>
      <c r="AA27" s="17" t="s">
        <v>89</v>
      </c>
    </row>
    <row r="28" spans="1:27" s="34" customFormat="1" ht="24" customHeight="1">
      <c r="A28" s="32" t="s">
        <v>29</v>
      </c>
      <c r="B28" s="116">
        <f t="shared" si="0"/>
        <v>30</v>
      </c>
      <c r="C28" s="37">
        <v>176.3</v>
      </c>
      <c r="D28" s="120">
        <f t="shared" si="1"/>
        <v>34</v>
      </c>
      <c r="E28" s="37">
        <v>130.3</v>
      </c>
      <c r="F28" s="120">
        <f t="shared" si="2"/>
        <v>28</v>
      </c>
      <c r="G28" s="37">
        <v>42.2</v>
      </c>
      <c r="H28" s="120">
        <f t="shared" si="3"/>
        <v>24</v>
      </c>
      <c r="I28" s="37">
        <v>22.4</v>
      </c>
      <c r="J28" s="120">
        <f t="shared" si="4"/>
        <v>42</v>
      </c>
      <c r="K28" s="37">
        <v>588.7</v>
      </c>
      <c r="L28" s="120">
        <f t="shared" si="5"/>
        <v>31</v>
      </c>
      <c r="M28" s="37">
        <v>298.4</v>
      </c>
      <c r="N28" s="104"/>
      <c r="O28" s="120">
        <f t="shared" si="6"/>
        <v>11</v>
      </c>
      <c r="P28" s="37">
        <v>97.3</v>
      </c>
      <c r="Q28" s="120">
        <f t="shared" si="7"/>
        <v>23</v>
      </c>
      <c r="R28" s="37">
        <v>31.2</v>
      </c>
      <c r="S28" s="120">
        <f t="shared" si="8"/>
        <v>8</v>
      </c>
      <c r="T28" s="37">
        <v>81</v>
      </c>
      <c r="U28" s="120">
        <f t="shared" si="9"/>
        <v>17</v>
      </c>
      <c r="V28" s="37">
        <v>57.3</v>
      </c>
      <c r="W28" s="120">
        <f t="shared" si="10"/>
        <v>17</v>
      </c>
      <c r="X28" s="37">
        <v>54.9</v>
      </c>
      <c r="Y28" s="120">
        <f t="shared" si="11"/>
        <v>12</v>
      </c>
      <c r="Z28" s="37">
        <v>35.1</v>
      </c>
      <c r="AA28" s="33" t="s">
        <v>90</v>
      </c>
    </row>
    <row r="29" spans="1:27" ht="12" customHeight="1">
      <c r="A29" s="15" t="s">
        <v>30</v>
      </c>
      <c r="B29" s="117">
        <f t="shared" si="0"/>
        <v>15</v>
      </c>
      <c r="C29" s="38">
        <v>202.6</v>
      </c>
      <c r="D29" s="121">
        <f t="shared" si="1"/>
        <v>25</v>
      </c>
      <c r="E29" s="38">
        <v>136.6</v>
      </c>
      <c r="F29" s="121">
        <f t="shared" si="2"/>
        <v>33</v>
      </c>
      <c r="G29" s="38">
        <v>35.7</v>
      </c>
      <c r="H29" s="121">
        <f t="shared" si="3"/>
        <v>39</v>
      </c>
      <c r="I29" s="38">
        <v>18.6</v>
      </c>
      <c r="J29" s="121">
        <f t="shared" si="4"/>
        <v>39</v>
      </c>
      <c r="K29" s="38">
        <v>619.7</v>
      </c>
      <c r="L29" s="121">
        <f t="shared" si="5"/>
        <v>43</v>
      </c>
      <c r="M29" s="38">
        <v>201.9</v>
      </c>
      <c r="N29" s="105"/>
      <c r="O29" s="121">
        <f t="shared" si="6"/>
        <v>38</v>
      </c>
      <c r="P29" s="38">
        <v>66.2</v>
      </c>
      <c r="Q29" s="121">
        <f t="shared" si="7"/>
        <v>32</v>
      </c>
      <c r="R29" s="38">
        <v>28.2</v>
      </c>
      <c r="S29" s="121">
        <f t="shared" si="8"/>
        <v>5</v>
      </c>
      <c r="T29" s="38">
        <v>93</v>
      </c>
      <c r="U29" s="121">
        <f t="shared" si="9"/>
        <v>14</v>
      </c>
      <c r="V29" s="38">
        <v>58.4</v>
      </c>
      <c r="W29" s="121">
        <f t="shared" si="10"/>
        <v>14</v>
      </c>
      <c r="X29" s="38">
        <v>57.5</v>
      </c>
      <c r="Y29" s="121">
        <f t="shared" si="11"/>
        <v>33</v>
      </c>
      <c r="Z29" s="38">
        <v>23</v>
      </c>
      <c r="AA29" s="17" t="s">
        <v>91</v>
      </c>
    </row>
    <row r="30" spans="1:27" ht="12" customHeight="1">
      <c r="A30" s="15" t="s">
        <v>31</v>
      </c>
      <c r="B30" s="117">
        <f t="shared" si="0"/>
        <v>32</v>
      </c>
      <c r="C30" s="38">
        <v>171.8</v>
      </c>
      <c r="D30" s="121">
        <f t="shared" si="1"/>
        <v>36</v>
      </c>
      <c r="E30" s="38">
        <v>128.6</v>
      </c>
      <c r="F30" s="121">
        <f t="shared" si="2"/>
        <v>42</v>
      </c>
      <c r="G30" s="38">
        <v>27.1</v>
      </c>
      <c r="H30" s="121">
        <f t="shared" si="3"/>
        <v>30</v>
      </c>
      <c r="I30" s="38">
        <v>21</v>
      </c>
      <c r="J30" s="121">
        <f t="shared" si="4"/>
        <v>43</v>
      </c>
      <c r="K30" s="38">
        <v>576.8</v>
      </c>
      <c r="L30" s="121">
        <f t="shared" si="5"/>
        <v>40</v>
      </c>
      <c r="M30" s="38">
        <v>222.9</v>
      </c>
      <c r="N30" s="105"/>
      <c r="O30" s="121">
        <f t="shared" si="6"/>
        <v>47</v>
      </c>
      <c r="P30" s="38">
        <v>41.3</v>
      </c>
      <c r="Q30" s="121">
        <f t="shared" si="7"/>
        <v>43</v>
      </c>
      <c r="R30" s="38">
        <v>20</v>
      </c>
      <c r="S30" s="121">
        <f t="shared" si="8"/>
        <v>33</v>
      </c>
      <c r="T30" s="38">
        <v>49.7</v>
      </c>
      <c r="U30" s="121">
        <f t="shared" si="9"/>
        <v>28</v>
      </c>
      <c r="V30" s="38">
        <v>45.5</v>
      </c>
      <c r="W30" s="121">
        <f t="shared" si="10"/>
        <v>29</v>
      </c>
      <c r="X30" s="38">
        <v>44.3</v>
      </c>
      <c r="Y30" s="121">
        <f t="shared" si="11"/>
        <v>28</v>
      </c>
      <c r="Z30" s="38">
        <v>25</v>
      </c>
      <c r="AA30" s="17" t="s">
        <v>92</v>
      </c>
    </row>
    <row r="31" spans="1:27" ht="12" customHeight="1">
      <c r="A31" s="15" t="s">
        <v>32</v>
      </c>
      <c r="B31" s="117">
        <f t="shared" si="0"/>
        <v>41</v>
      </c>
      <c r="C31" s="38">
        <v>158.1</v>
      </c>
      <c r="D31" s="121">
        <f t="shared" si="1"/>
        <v>41</v>
      </c>
      <c r="E31" s="38">
        <v>125.1</v>
      </c>
      <c r="F31" s="121">
        <f t="shared" si="2"/>
        <v>37</v>
      </c>
      <c r="G31" s="38">
        <v>33.4</v>
      </c>
      <c r="H31" s="121">
        <f t="shared" si="3"/>
        <v>47</v>
      </c>
      <c r="I31" s="38">
        <v>15.9</v>
      </c>
      <c r="J31" s="121">
        <f t="shared" si="4"/>
        <v>37</v>
      </c>
      <c r="K31" s="38">
        <v>636</v>
      </c>
      <c r="L31" s="121">
        <f t="shared" si="5"/>
        <v>27</v>
      </c>
      <c r="M31" s="38">
        <v>313</v>
      </c>
      <c r="N31" s="105"/>
      <c r="O31" s="121">
        <f t="shared" si="6"/>
        <v>28</v>
      </c>
      <c r="P31" s="38">
        <v>77.1</v>
      </c>
      <c r="Q31" s="121">
        <f t="shared" si="7"/>
        <v>35</v>
      </c>
      <c r="R31" s="38">
        <v>26.7</v>
      </c>
      <c r="S31" s="121">
        <f t="shared" si="8"/>
        <v>45</v>
      </c>
      <c r="T31" s="38">
        <v>40</v>
      </c>
      <c r="U31" s="121">
        <f t="shared" si="9"/>
        <v>39</v>
      </c>
      <c r="V31" s="38">
        <v>37.7</v>
      </c>
      <c r="W31" s="121">
        <f t="shared" si="10"/>
        <v>39</v>
      </c>
      <c r="X31" s="38">
        <v>36.3</v>
      </c>
      <c r="Y31" s="121">
        <f t="shared" si="11"/>
        <v>42</v>
      </c>
      <c r="Z31" s="38">
        <v>16.7</v>
      </c>
      <c r="AA31" s="17" t="s">
        <v>93</v>
      </c>
    </row>
    <row r="32" spans="1:27" ht="12" customHeight="1">
      <c r="A32" s="15" t="s">
        <v>33</v>
      </c>
      <c r="B32" s="117">
        <f t="shared" si="0"/>
        <v>21</v>
      </c>
      <c r="C32" s="38">
        <v>192.4</v>
      </c>
      <c r="D32" s="121">
        <f t="shared" si="1"/>
        <v>26</v>
      </c>
      <c r="E32" s="38">
        <v>135.3</v>
      </c>
      <c r="F32" s="121">
        <f t="shared" si="2"/>
        <v>23</v>
      </c>
      <c r="G32" s="38">
        <v>44.2</v>
      </c>
      <c r="H32" s="121">
        <f t="shared" si="3"/>
        <v>18</v>
      </c>
      <c r="I32" s="38">
        <v>23.9</v>
      </c>
      <c r="J32" s="121">
        <f t="shared" si="4"/>
        <v>28</v>
      </c>
      <c r="K32" s="38">
        <v>748.5</v>
      </c>
      <c r="L32" s="121">
        <f t="shared" si="5"/>
        <v>45</v>
      </c>
      <c r="M32" s="38">
        <v>162.1</v>
      </c>
      <c r="N32" s="105"/>
      <c r="O32" s="121">
        <f t="shared" si="6"/>
        <v>31</v>
      </c>
      <c r="P32" s="38">
        <v>74.5</v>
      </c>
      <c r="Q32" s="121">
        <f t="shared" si="7"/>
        <v>29</v>
      </c>
      <c r="R32" s="38">
        <v>29</v>
      </c>
      <c r="S32" s="121">
        <f t="shared" si="8"/>
        <v>34</v>
      </c>
      <c r="T32" s="38">
        <v>49.4</v>
      </c>
      <c r="U32" s="121">
        <f t="shared" si="9"/>
        <v>27</v>
      </c>
      <c r="V32" s="38">
        <v>47.2</v>
      </c>
      <c r="W32" s="121">
        <f t="shared" si="10"/>
        <v>26</v>
      </c>
      <c r="X32" s="38">
        <v>46.6</v>
      </c>
      <c r="Y32" s="121">
        <f t="shared" si="11"/>
        <v>30</v>
      </c>
      <c r="Z32" s="38">
        <v>23.6</v>
      </c>
      <c r="AA32" s="17" t="s">
        <v>94</v>
      </c>
    </row>
    <row r="33" spans="1:27" s="34" customFormat="1" ht="24" customHeight="1">
      <c r="A33" s="32" t="s">
        <v>34</v>
      </c>
      <c r="B33" s="116">
        <f t="shared" si="0"/>
        <v>6</v>
      </c>
      <c r="C33" s="37">
        <v>221.5</v>
      </c>
      <c r="D33" s="120">
        <f t="shared" si="1"/>
        <v>31</v>
      </c>
      <c r="E33" s="37">
        <v>132.5</v>
      </c>
      <c r="F33" s="120">
        <f t="shared" si="2"/>
        <v>35</v>
      </c>
      <c r="G33" s="37">
        <v>35.2</v>
      </c>
      <c r="H33" s="120">
        <f t="shared" si="3"/>
        <v>6</v>
      </c>
      <c r="I33" s="37">
        <v>28.4</v>
      </c>
      <c r="J33" s="120">
        <f t="shared" si="4"/>
        <v>22</v>
      </c>
      <c r="K33" s="37">
        <v>787.9</v>
      </c>
      <c r="L33" s="120">
        <f t="shared" si="5"/>
        <v>38</v>
      </c>
      <c r="M33" s="37">
        <v>251.6</v>
      </c>
      <c r="N33" s="104"/>
      <c r="O33" s="120">
        <f t="shared" si="6"/>
        <v>39</v>
      </c>
      <c r="P33" s="37">
        <v>61.4</v>
      </c>
      <c r="Q33" s="120">
        <f t="shared" si="7"/>
        <v>41</v>
      </c>
      <c r="R33" s="37">
        <v>22.1</v>
      </c>
      <c r="S33" s="120">
        <f t="shared" si="8"/>
        <v>2</v>
      </c>
      <c r="T33" s="37">
        <v>124.1</v>
      </c>
      <c r="U33" s="120">
        <f t="shared" si="9"/>
        <v>3</v>
      </c>
      <c r="V33" s="37">
        <v>116.3</v>
      </c>
      <c r="W33" s="120">
        <f t="shared" si="10"/>
        <v>3</v>
      </c>
      <c r="X33" s="37">
        <v>112.7</v>
      </c>
      <c r="Y33" s="120">
        <f t="shared" si="11"/>
        <v>5</v>
      </c>
      <c r="Z33" s="37">
        <v>47.9</v>
      </c>
      <c r="AA33" s="33" t="s">
        <v>95</v>
      </c>
    </row>
    <row r="34" spans="1:27" ht="12" customHeight="1">
      <c r="A34" s="15" t="s">
        <v>35</v>
      </c>
      <c r="B34" s="117">
        <f t="shared" si="0"/>
        <v>4</v>
      </c>
      <c r="C34" s="38">
        <v>264.5</v>
      </c>
      <c r="D34" s="121">
        <f t="shared" si="1"/>
        <v>8</v>
      </c>
      <c r="E34" s="38">
        <v>160.5</v>
      </c>
      <c r="F34" s="121">
        <f t="shared" si="2"/>
        <v>46</v>
      </c>
      <c r="G34" s="38">
        <v>20.5</v>
      </c>
      <c r="H34" s="121">
        <f t="shared" si="3"/>
        <v>17</v>
      </c>
      <c r="I34" s="38">
        <v>24.1</v>
      </c>
      <c r="J34" s="121">
        <f t="shared" si="4"/>
        <v>34</v>
      </c>
      <c r="K34" s="38">
        <v>661.9</v>
      </c>
      <c r="L34" s="121">
        <f t="shared" si="5"/>
        <v>37</v>
      </c>
      <c r="M34" s="38">
        <v>252.7</v>
      </c>
      <c r="N34" s="105"/>
      <c r="O34" s="121">
        <f t="shared" si="6"/>
        <v>25</v>
      </c>
      <c r="P34" s="38">
        <v>79.8</v>
      </c>
      <c r="Q34" s="121">
        <f t="shared" si="7"/>
        <v>34</v>
      </c>
      <c r="R34" s="38">
        <v>26.8</v>
      </c>
      <c r="S34" s="121">
        <f t="shared" si="8"/>
        <v>3</v>
      </c>
      <c r="T34" s="38">
        <v>105.3</v>
      </c>
      <c r="U34" s="121">
        <f t="shared" si="9"/>
        <v>2</v>
      </c>
      <c r="V34" s="38">
        <v>121.6</v>
      </c>
      <c r="W34" s="121">
        <f t="shared" si="10"/>
        <v>2</v>
      </c>
      <c r="X34" s="38">
        <v>118.7</v>
      </c>
      <c r="Y34" s="121">
        <f t="shared" si="11"/>
        <v>2</v>
      </c>
      <c r="Z34" s="38">
        <v>67.6</v>
      </c>
      <c r="AA34" s="17" t="s">
        <v>96</v>
      </c>
    </row>
    <row r="35" spans="1:27" ht="12" customHeight="1">
      <c r="A35" s="15" t="s">
        <v>36</v>
      </c>
      <c r="B35" s="117">
        <f t="shared" si="0"/>
        <v>5</v>
      </c>
      <c r="C35" s="38">
        <v>237</v>
      </c>
      <c r="D35" s="121">
        <f t="shared" si="1"/>
        <v>3</v>
      </c>
      <c r="E35" s="38">
        <v>170.9</v>
      </c>
      <c r="F35" s="121">
        <f t="shared" si="2"/>
        <v>43</v>
      </c>
      <c r="G35" s="38">
        <v>25</v>
      </c>
      <c r="H35" s="121">
        <f t="shared" si="3"/>
        <v>37</v>
      </c>
      <c r="I35" s="38">
        <v>19.2</v>
      </c>
      <c r="J35" s="121">
        <f t="shared" si="4"/>
        <v>32</v>
      </c>
      <c r="K35" s="38">
        <v>680.7</v>
      </c>
      <c r="L35" s="121">
        <f t="shared" si="5"/>
        <v>39</v>
      </c>
      <c r="M35" s="38">
        <v>245</v>
      </c>
      <c r="N35" s="105"/>
      <c r="O35" s="121">
        <f t="shared" si="6"/>
        <v>33</v>
      </c>
      <c r="P35" s="38">
        <v>70.9</v>
      </c>
      <c r="Q35" s="121">
        <f t="shared" si="7"/>
        <v>40</v>
      </c>
      <c r="R35" s="38">
        <v>22.3</v>
      </c>
      <c r="S35" s="121">
        <f t="shared" si="8"/>
        <v>38</v>
      </c>
      <c r="T35" s="38">
        <v>47.4</v>
      </c>
      <c r="U35" s="121">
        <f t="shared" si="9"/>
        <v>16</v>
      </c>
      <c r="V35" s="38">
        <v>57.5</v>
      </c>
      <c r="W35" s="121">
        <f t="shared" si="10"/>
        <v>15</v>
      </c>
      <c r="X35" s="38">
        <v>56.1</v>
      </c>
      <c r="Y35" s="121">
        <f t="shared" si="11"/>
        <v>22</v>
      </c>
      <c r="Z35" s="38">
        <v>29.1</v>
      </c>
      <c r="AA35" s="17" t="s">
        <v>97</v>
      </c>
    </row>
    <row r="36" spans="1:27" ht="12" customHeight="1">
      <c r="A36" s="15" t="s">
        <v>37</v>
      </c>
      <c r="B36" s="117">
        <f t="shared" si="0"/>
        <v>20</v>
      </c>
      <c r="C36" s="38">
        <v>194.7</v>
      </c>
      <c r="D36" s="121">
        <f t="shared" si="1"/>
        <v>27</v>
      </c>
      <c r="E36" s="38">
        <v>134.8</v>
      </c>
      <c r="F36" s="121">
        <f t="shared" si="2"/>
        <v>38</v>
      </c>
      <c r="G36" s="38">
        <v>32.7</v>
      </c>
      <c r="H36" s="121">
        <f t="shared" si="3"/>
        <v>30</v>
      </c>
      <c r="I36" s="38">
        <v>21</v>
      </c>
      <c r="J36" s="121">
        <f t="shared" si="4"/>
        <v>36</v>
      </c>
      <c r="K36" s="38">
        <v>646</v>
      </c>
      <c r="L36" s="121">
        <f t="shared" si="5"/>
        <v>41</v>
      </c>
      <c r="M36" s="38">
        <v>221.3</v>
      </c>
      <c r="N36" s="105"/>
      <c r="O36" s="121">
        <f t="shared" si="6"/>
        <v>26</v>
      </c>
      <c r="P36" s="38">
        <v>79.3</v>
      </c>
      <c r="Q36" s="121">
        <f t="shared" si="7"/>
        <v>39</v>
      </c>
      <c r="R36" s="38">
        <v>22.4</v>
      </c>
      <c r="S36" s="121">
        <f t="shared" si="8"/>
        <v>36</v>
      </c>
      <c r="T36" s="38">
        <v>48.8</v>
      </c>
      <c r="U36" s="121">
        <f t="shared" si="9"/>
        <v>11</v>
      </c>
      <c r="V36" s="38">
        <v>62.3</v>
      </c>
      <c r="W36" s="121">
        <f t="shared" si="10"/>
        <v>5</v>
      </c>
      <c r="X36" s="38">
        <v>72.5</v>
      </c>
      <c r="Y36" s="121">
        <f t="shared" si="11"/>
        <v>8</v>
      </c>
      <c r="Z36" s="38">
        <v>36</v>
      </c>
      <c r="AA36" s="17" t="s">
        <v>98</v>
      </c>
    </row>
    <row r="37" spans="1:27" ht="12" customHeight="1">
      <c r="A37" s="15" t="s">
        <v>38</v>
      </c>
      <c r="B37" s="117">
        <f t="shared" si="0"/>
        <v>13</v>
      </c>
      <c r="C37" s="38">
        <v>207.6</v>
      </c>
      <c r="D37" s="121">
        <f t="shared" si="1"/>
        <v>23</v>
      </c>
      <c r="E37" s="38">
        <v>136.9</v>
      </c>
      <c r="F37" s="121">
        <f t="shared" si="2"/>
        <v>24</v>
      </c>
      <c r="G37" s="38">
        <v>43.4</v>
      </c>
      <c r="H37" s="121">
        <f t="shared" si="3"/>
        <v>21</v>
      </c>
      <c r="I37" s="38">
        <v>23.5</v>
      </c>
      <c r="J37" s="121">
        <f t="shared" si="4"/>
        <v>29</v>
      </c>
      <c r="K37" s="38">
        <v>745.5</v>
      </c>
      <c r="L37" s="121">
        <f t="shared" si="5"/>
        <v>16</v>
      </c>
      <c r="M37" s="38">
        <v>421.4</v>
      </c>
      <c r="N37" s="105"/>
      <c r="O37" s="121">
        <f t="shared" si="6"/>
        <v>29</v>
      </c>
      <c r="P37" s="38">
        <v>75.5</v>
      </c>
      <c r="Q37" s="121">
        <f t="shared" si="7"/>
        <v>21</v>
      </c>
      <c r="R37" s="38">
        <v>33.5</v>
      </c>
      <c r="S37" s="121">
        <f t="shared" si="8"/>
        <v>13</v>
      </c>
      <c r="T37" s="38">
        <v>73.6</v>
      </c>
      <c r="U37" s="121">
        <f t="shared" si="9"/>
        <v>4</v>
      </c>
      <c r="V37" s="38">
        <v>82.3</v>
      </c>
      <c r="W37" s="121">
        <f t="shared" si="10"/>
        <v>4</v>
      </c>
      <c r="X37" s="38">
        <v>79.4</v>
      </c>
      <c r="Y37" s="121">
        <f t="shared" si="11"/>
        <v>4</v>
      </c>
      <c r="Z37" s="38">
        <v>51</v>
      </c>
      <c r="AA37" s="17" t="s">
        <v>99</v>
      </c>
    </row>
    <row r="38" spans="1:27" s="34" customFormat="1" ht="24" customHeight="1">
      <c r="A38" s="32" t="s">
        <v>39</v>
      </c>
      <c r="B38" s="116">
        <f t="shared" si="0"/>
        <v>29</v>
      </c>
      <c r="C38" s="37">
        <v>177.1</v>
      </c>
      <c r="D38" s="120">
        <f t="shared" si="1"/>
        <v>17</v>
      </c>
      <c r="E38" s="37">
        <v>142</v>
      </c>
      <c r="F38" s="120">
        <f t="shared" si="2"/>
        <v>9</v>
      </c>
      <c r="G38" s="37">
        <v>49.2</v>
      </c>
      <c r="H38" s="120">
        <f t="shared" si="3"/>
        <v>4</v>
      </c>
      <c r="I38" s="37">
        <v>29.1</v>
      </c>
      <c r="J38" s="120">
        <f t="shared" si="4"/>
        <v>12</v>
      </c>
      <c r="K38" s="37">
        <v>892.9</v>
      </c>
      <c r="L38" s="120">
        <f t="shared" si="5"/>
        <v>19</v>
      </c>
      <c r="M38" s="37">
        <v>415.8</v>
      </c>
      <c r="N38" s="104"/>
      <c r="O38" s="120">
        <f t="shared" si="6"/>
        <v>2</v>
      </c>
      <c r="P38" s="37">
        <v>118.7</v>
      </c>
      <c r="Q38" s="120">
        <f t="shared" si="7"/>
        <v>4</v>
      </c>
      <c r="R38" s="37">
        <v>46.6</v>
      </c>
      <c r="S38" s="120">
        <f t="shared" si="8"/>
        <v>30</v>
      </c>
      <c r="T38" s="37">
        <v>53.9</v>
      </c>
      <c r="U38" s="120">
        <f t="shared" si="9"/>
        <v>31</v>
      </c>
      <c r="V38" s="37">
        <v>44.2</v>
      </c>
      <c r="W38" s="120">
        <f t="shared" si="10"/>
        <v>32</v>
      </c>
      <c r="X38" s="37">
        <v>41.8</v>
      </c>
      <c r="Y38" s="120">
        <f t="shared" si="11"/>
        <v>47</v>
      </c>
      <c r="Z38" s="37">
        <v>7.4</v>
      </c>
      <c r="AA38" s="33" t="s">
        <v>100</v>
      </c>
    </row>
    <row r="39" spans="1:27" ht="12" customHeight="1">
      <c r="A39" s="15" t="s">
        <v>40</v>
      </c>
      <c r="B39" s="117">
        <f t="shared" si="0"/>
        <v>42</v>
      </c>
      <c r="C39" s="38">
        <v>157.7</v>
      </c>
      <c r="D39" s="121">
        <f t="shared" si="1"/>
        <v>37</v>
      </c>
      <c r="E39" s="38">
        <v>128.2</v>
      </c>
      <c r="F39" s="121">
        <f t="shared" si="2"/>
        <v>2</v>
      </c>
      <c r="G39" s="38">
        <v>59.3</v>
      </c>
      <c r="H39" s="121">
        <f t="shared" si="3"/>
        <v>3</v>
      </c>
      <c r="I39" s="38">
        <v>30.6</v>
      </c>
      <c r="J39" s="121">
        <f t="shared" si="4"/>
        <v>8</v>
      </c>
      <c r="K39" s="38">
        <v>918.2</v>
      </c>
      <c r="L39" s="121">
        <f t="shared" si="5"/>
        <v>10</v>
      </c>
      <c r="M39" s="38">
        <v>463.6</v>
      </c>
      <c r="N39" s="105"/>
      <c r="O39" s="121">
        <f t="shared" si="6"/>
        <v>10</v>
      </c>
      <c r="P39" s="38">
        <v>98.8</v>
      </c>
      <c r="Q39" s="121">
        <f t="shared" si="7"/>
        <v>12</v>
      </c>
      <c r="R39" s="38">
        <v>40.6</v>
      </c>
      <c r="S39" s="121">
        <f t="shared" si="8"/>
        <v>10</v>
      </c>
      <c r="T39" s="38">
        <v>78.9</v>
      </c>
      <c r="U39" s="121">
        <f t="shared" si="9"/>
        <v>15</v>
      </c>
      <c r="V39" s="38">
        <v>58.3</v>
      </c>
      <c r="W39" s="121">
        <f t="shared" si="10"/>
        <v>16</v>
      </c>
      <c r="X39" s="38">
        <v>55</v>
      </c>
      <c r="Y39" s="121">
        <f t="shared" si="11"/>
        <v>45</v>
      </c>
      <c r="Z39" s="38">
        <v>12.6</v>
      </c>
      <c r="AA39" s="17" t="s">
        <v>101</v>
      </c>
    </row>
    <row r="40" spans="1:27" ht="12" customHeight="1">
      <c r="A40" s="15" t="s">
        <v>41</v>
      </c>
      <c r="B40" s="117">
        <f t="shared" si="0"/>
        <v>22</v>
      </c>
      <c r="C40" s="38">
        <v>190.9</v>
      </c>
      <c r="D40" s="121">
        <f t="shared" si="1"/>
        <v>18</v>
      </c>
      <c r="E40" s="38">
        <v>140.8</v>
      </c>
      <c r="F40" s="121">
        <f t="shared" si="2"/>
        <v>12</v>
      </c>
      <c r="G40" s="38">
        <v>46.9</v>
      </c>
      <c r="H40" s="121">
        <f t="shared" si="3"/>
        <v>25</v>
      </c>
      <c r="I40" s="38">
        <v>22.2</v>
      </c>
      <c r="J40" s="121">
        <f t="shared" si="4"/>
        <v>9</v>
      </c>
      <c r="K40" s="38">
        <v>912.2</v>
      </c>
      <c r="L40" s="121">
        <f t="shared" si="5"/>
        <v>28</v>
      </c>
      <c r="M40" s="38">
        <v>310.2</v>
      </c>
      <c r="N40" s="105"/>
      <c r="O40" s="121">
        <f t="shared" si="6"/>
        <v>5</v>
      </c>
      <c r="P40" s="38">
        <v>111.4</v>
      </c>
      <c r="Q40" s="121">
        <f t="shared" si="7"/>
        <v>30</v>
      </c>
      <c r="R40" s="38">
        <v>28.9</v>
      </c>
      <c r="S40" s="121">
        <f t="shared" si="8"/>
        <v>35</v>
      </c>
      <c r="T40" s="38">
        <v>49.2</v>
      </c>
      <c r="U40" s="121">
        <f t="shared" si="9"/>
        <v>32</v>
      </c>
      <c r="V40" s="38">
        <v>43.8</v>
      </c>
      <c r="W40" s="121">
        <f t="shared" si="10"/>
        <v>33</v>
      </c>
      <c r="X40" s="38">
        <v>41.7</v>
      </c>
      <c r="Y40" s="121">
        <f t="shared" si="11"/>
        <v>36</v>
      </c>
      <c r="Z40" s="38">
        <v>22.3</v>
      </c>
      <c r="AA40" s="17" t="s">
        <v>102</v>
      </c>
    </row>
    <row r="41" spans="1:27" ht="12" customHeight="1">
      <c r="A41" s="15" t="s">
        <v>42</v>
      </c>
      <c r="B41" s="117">
        <f t="shared" si="0"/>
        <v>8</v>
      </c>
      <c r="C41" s="38">
        <v>213.3</v>
      </c>
      <c r="D41" s="121">
        <f t="shared" si="1"/>
        <v>6</v>
      </c>
      <c r="E41" s="38">
        <v>163.7</v>
      </c>
      <c r="F41" s="121">
        <f t="shared" si="2"/>
        <v>35</v>
      </c>
      <c r="G41" s="38">
        <v>35.2</v>
      </c>
      <c r="H41" s="121">
        <f t="shared" si="3"/>
        <v>43</v>
      </c>
      <c r="I41" s="38">
        <v>17.5</v>
      </c>
      <c r="J41" s="121">
        <f t="shared" si="4"/>
        <v>25</v>
      </c>
      <c r="K41" s="38">
        <v>779.6</v>
      </c>
      <c r="L41" s="121">
        <f t="shared" si="5"/>
        <v>11</v>
      </c>
      <c r="M41" s="38">
        <v>461.8</v>
      </c>
      <c r="N41" s="105"/>
      <c r="O41" s="121">
        <f t="shared" si="6"/>
        <v>13</v>
      </c>
      <c r="P41" s="38">
        <v>95.1</v>
      </c>
      <c r="Q41" s="121">
        <f t="shared" si="7"/>
        <v>17</v>
      </c>
      <c r="R41" s="38">
        <v>34.6</v>
      </c>
      <c r="S41" s="121">
        <f t="shared" si="8"/>
        <v>25</v>
      </c>
      <c r="T41" s="38">
        <v>58.6</v>
      </c>
      <c r="U41" s="121">
        <f t="shared" si="9"/>
        <v>19</v>
      </c>
      <c r="V41" s="38">
        <v>54.6</v>
      </c>
      <c r="W41" s="121">
        <f t="shared" si="10"/>
        <v>19</v>
      </c>
      <c r="X41" s="38">
        <v>52.9</v>
      </c>
      <c r="Y41" s="121">
        <f t="shared" si="11"/>
        <v>33</v>
      </c>
      <c r="Z41" s="38">
        <v>23</v>
      </c>
      <c r="AA41" s="17" t="s">
        <v>103</v>
      </c>
    </row>
    <row r="42" spans="1:27" ht="12" customHeight="1">
      <c r="A42" s="15" t="s">
        <v>43</v>
      </c>
      <c r="B42" s="117">
        <f t="shared" si="0"/>
        <v>11</v>
      </c>
      <c r="C42" s="38">
        <v>208.1</v>
      </c>
      <c r="D42" s="121">
        <f t="shared" si="1"/>
        <v>5</v>
      </c>
      <c r="E42" s="38">
        <v>164.6</v>
      </c>
      <c r="F42" s="121">
        <f t="shared" si="2"/>
        <v>7</v>
      </c>
      <c r="G42" s="38">
        <v>50.7</v>
      </c>
      <c r="H42" s="121">
        <f t="shared" si="3"/>
        <v>13</v>
      </c>
      <c r="I42" s="38">
        <v>26</v>
      </c>
      <c r="J42" s="121">
        <f t="shared" si="4"/>
        <v>13</v>
      </c>
      <c r="K42" s="38">
        <v>891.2</v>
      </c>
      <c r="L42" s="121">
        <f t="shared" si="5"/>
        <v>9</v>
      </c>
      <c r="M42" s="38">
        <v>502.5</v>
      </c>
      <c r="N42" s="105"/>
      <c r="O42" s="121">
        <f t="shared" si="6"/>
        <v>20</v>
      </c>
      <c r="P42" s="38">
        <v>84.8</v>
      </c>
      <c r="Q42" s="121">
        <f t="shared" si="7"/>
        <v>16</v>
      </c>
      <c r="R42" s="38">
        <v>34.8</v>
      </c>
      <c r="S42" s="121">
        <f t="shared" si="8"/>
        <v>24</v>
      </c>
      <c r="T42" s="38">
        <v>59.4</v>
      </c>
      <c r="U42" s="121">
        <f t="shared" si="9"/>
        <v>29</v>
      </c>
      <c r="V42" s="38">
        <v>44.4</v>
      </c>
      <c r="W42" s="121">
        <f t="shared" si="10"/>
        <v>30</v>
      </c>
      <c r="X42" s="38">
        <v>42.6</v>
      </c>
      <c r="Y42" s="121">
        <f t="shared" si="11"/>
        <v>40</v>
      </c>
      <c r="Z42" s="38">
        <v>17.9</v>
      </c>
      <c r="AA42" s="17" t="s">
        <v>77</v>
      </c>
    </row>
    <row r="43" spans="1:27" s="34" customFormat="1" ht="24" customHeight="1">
      <c r="A43" s="32" t="s">
        <v>44</v>
      </c>
      <c r="B43" s="116">
        <f t="shared" si="0"/>
        <v>2</v>
      </c>
      <c r="C43" s="37">
        <v>324.2</v>
      </c>
      <c r="D43" s="120">
        <f t="shared" si="1"/>
        <v>1</v>
      </c>
      <c r="E43" s="37">
        <v>184.7</v>
      </c>
      <c r="F43" s="120">
        <f t="shared" si="2"/>
        <v>17</v>
      </c>
      <c r="G43" s="37">
        <v>45.7</v>
      </c>
      <c r="H43" s="120">
        <f t="shared" si="3"/>
        <v>14</v>
      </c>
      <c r="I43" s="37">
        <v>24.7</v>
      </c>
      <c r="J43" s="120">
        <f t="shared" si="4"/>
        <v>11</v>
      </c>
      <c r="K43" s="37">
        <v>899.2</v>
      </c>
      <c r="L43" s="120">
        <f t="shared" si="5"/>
        <v>7</v>
      </c>
      <c r="M43" s="37">
        <v>544.8</v>
      </c>
      <c r="N43" s="104"/>
      <c r="O43" s="120">
        <f t="shared" si="6"/>
        <v>1</v>
      </c>
      <c r="P43" s="37">
        <v>127.5</v>
      </c>
      <c r="Q43" s="120">
        <f t="shared" si="7"/>
        <v>1</v>
      </c>
      <c r="R43" s="37">
        <v>49.9</v>
      </c>
      <c r="S43" s="120">
        <f t="shared" si="8"/>
        <v>12</v>
      </c>
      <c r="T43" s="37">
        <v>73.9</v>
      </c>
      <c r="U43" s="120">
        <f t="shared" si="9"/>
        <v>30</v>
      </c>
      <c r="V43" s="37">
        <v>44.3</v>
      </c>
      <c r="W43" s="120">
        <f t="shared" si="10"/>
        <v>28</v>
      </c>
      <c r="X43" s="37">
        <v>45.1</v>
      </c>
      <c r="Y43" s="120">
        <f t="shared" si="11"/>
        <v>20</v>
      </c>
      <c r="Z43" s="37">
        <v>31.5</v>
      </c>
      <c r="AA43" s="33" t="s">
        <v>104</v>
      </c>
    </row>
    <row r="44" spans="1:27" ht="12" customHeight="1">
      <c r="A44" s="15" t="s">
        <v>45</v>
      </c>
      <c r="B44" s="117">
        <f t="shared" si="0"/>
        <v>9</v>
      </c>
      <c r="C44" s="38">
        <v>213.2</v>
      </c>
      <c r="D44" s="121">
        <f t="shared" si="1"/>
        <v>10</v>
      </c>
      <c r="E44" s="38">
        <v>155.1</v>
      </c>
      <c r="F44" s="121">
        <f t="shared" si="2"/>
        <v>8</v>
      </c>
      <c r="G44" s="38">
        <v>50.2</v>
      </c>
      <c r="H44" s="121">
        <f t="shared" si="3"/>
        <v>15</v>
      </c>
      <c r="I44" s="38">
        <v>24.6</v>
      </c>
      <c r="J44" s="121">
        <f t="shared" si="4"/>
        <v>16</v>
      </c>
      <c r="K44" s="38">
        <v>872.3</v>
      </c>
      <c r="L44" s="121">
        <f t="shared" si="5"/>
        <v>14</v>
      </c>
      <c r="M44" s="38">
        <v>429.6</v>
      </c>
      <c r="N44" s="105"/>
      <c r="O44" s="121">
        <f t="shared" si="6"/>
        <v>7</v>
      </c>
      <c r="P44" s="38">
        <v>109.6</v>
      </c>
      <c r="Q44" s="121">
        <f t="shared" si="7"/>
        <v>3</v>
      </c>
      <c r="R44" s="38">
        <v>47.7</v>
      </c>
      <c r="S44" s="121">
        <f t="shared" si="8"/>
        <v>4</v>
      </c>
      <c r="T44" s="38">
        <v>93.4</v>
      </c>
      <c r="U44" s="121">
        <f t="shared" si="9"/>
        <v>6</v>
      </c>
      <c r="V44" s="38">
        <v>69.5</v>
      </c>
      <c r="W44" s="121">
        <f t="shared" si="10"/>
        <v>9</v>
      </c>
      <c r="X44" s="38">
        <v>66.7</v>
      </c>
      <c r="Y44" s="121">
        <f t="shared" si="11"/>
        <v>7</v>
      </c>
      <c r="Z44" s="38">
        <v>39.3</v>
      </c>
      <c r="AA44" s="17" t="s">
        <v>105</v>
      </c>
    </row>
    <row r="45" spans="1:27" ht="12" customHeight="1">
      <c r="A45" s="15" t="s">
        <v>176</v>
      </c>
      <c r="B45" s="117">
        <f t="shared" si="0"/>
        <v>28</v>
      </c>
      <c r="C45" s="38">
        <v>177.8</v>
      </c>
      <c r="D45" s="121">
        <f t="shared" si="1"/>
        <v>20</v>
      </c>
      <c r="E45" s="38">
        <v>138.2</v>
      </c>
      <c r="F45" s="121">
        <f t="shared" si="2"/>
        <v>20</v>
      </c>
      <c r="G45" s="38">
        <v>44.8</v>
      </c>
      <c r="H45" s="121">
        <f t="shared" si="3"/>
        <v>36</v>
      </c>
      <c r="I45" s="38">
        <v>19.5</v>
      </c>
      <c r="J45" s="121">
        <f t="shared" si="4"/>
        <v>10</v>
      </c>
      <c r="K45" s="38">
        <v>902.6</v>
      </c>
      <c r="L45" s="121">
        <f t="shared" si="5"/>
        <v>12</v>
      </c>
      <c r="M45" s="38">
        <v>451.2</v>
      </c>
      <c r="N45" s="105"/>
      <c r="O45" s="121">
        <f t="shared" si="6"/>
        <v>17</v>
      </c>
      <c r="P45" s="38">
        <v>87.3</v>
      </c>
      <c r="Q45" s="121">
        <f t="shared" si="7"/>
        <v>13</v>
      </c>
      <c r="R45" s="38">
        <v>37.6</v>
      </c>
      <c r="S45" s="121">
        <f t="shared" si="8"/>
        <v>19</v>
      </c>
      <c r="T45" s="38">
        <v>64.9</v>
      </c>
      <c r="U45" s="121">
        <f t="shared" si="9"/>
        <v>32</v>
      </c>
      <c r="V45" s="38">
        <v>43.8</v>
      </c>
      <c r="W45" s="121">
        <f t="shared" si="10"/>
        <v>31</v>
      </c>
      <c r="X45" s="38">
        <v>42.3</v>
      </c>
      <c r="Y45" s="121">
        <f t="shared" si="11"/>
        <v>44</v>
      </c>
      <c r="Z45" s="38">
        <v>12.8</v>
      </c>
      <c r="AA45" s="17" t="s">
        <v>92</v>
      </c>
    </row>
    <row r="46" spans="1:27" ht="12" customHeight="1">
      <c r="A46" s="15" t="s">
        <v>46</v>
      </c>
      <c r="B46" s="117">
        <f t="shared" si="0"/>
        <v>14</v>
      </c>
      <c r="C46" s="38">
        <v>204.4</v>
      </c>
      <c r="D46" s="121">
        <f t="shared" si="1"/>
        <v>4</v>
      </c>
      <c r="E46" s="38">
        <v>166.3</v>
      </c>
      <c r="F46" s="121">
        <f t="shared" si="2"/>
        <v>5</v>
      </c>
      <c r="G46" s="38">
        <v>54.7</v>
      </c>
      <c r="H46" s="121">
        <f t="shared" si="3"/>
        <v>26</v>
      </c>
      <c r="I46" s="38">
        <v>21.6</v>
      </c>
      <c r="J46" s="121">
        <f t="shared" si="4"/>
        <v>1</v>
      </c>
      <c r="K46" s="38">
        <v>1031.8</v>
      </c>
      <c r="L46" s="121">
        <f t="shared" si="5"/>
        <v>4</v>
      </c>
      <c r="M46" s="38">
        <v>584</v>
      </c>
      <c r="N46" s="105"/>
      <c r="O46" s="121">
        <f t="shared" si="6"/>
        <v>6</v>
      </c>
      <c r="P46" s="38">
        <v>111.3</v>
      </c>
      <c r="Q46" s="121">
        <f t="shared" si="7"/>
        <v>25</v>
      </c>
      <c r="R46" s="38">
        <v>31</v>
      </c>
      <c r="S46" s="121">
        <f t="shared" si="8"/>
        <v>18</v>
      </c>
      <c r="T46" s="38">
        <v>65.2</v>
      </c>
      <c r="U46" s="121">
        <f t="shared" si="9"/>
        <v>12</v>
      </c>
      <c r="V46" s="38">
        <v>59.9</v>
      </c>
      <c r="W46" s="121">
        <f t="shared" si="10"/>
        <v>12</v>
      </c>
      <c r="X46" s="38">
        <v>57.6</v>
      </c>
      <c r="Y46" s="121">
        <f t="shared" si="11"/>
        <v>15</v>
      </c>
      <c r="Z46" s="38">
        <v>32.1</v>
      </c>
      <c r="AA46" s="17" t="s">
        <v>106</v>
      </c>
    </row>
    <row r="47" spans="1:27" ht="12" customHeight="1">
      <c r="A47" s="15" t="s">
        <v>47</v>
      </c>
      <c r="B47" s="117">
        <f t="shared" si="0"/>
        <v>17</v>
      </c>
      <c r="C47" s="38">
        <v>199.8</v>
      </c>
      <c r="D47" s="121">
        <f t="shared" si="1"/>
        <v>9</v>
      </c>
      <c r="E47" s="38">
        <v>156.6</v>
      </c>
      <c r="F47" s="121">
        <f t="shared" si="2"/>
        <v>40</v>
      </c>
      <c r="G47" s="38">
        <v>29.9</v>
      </c>
      <c r="H47" s="121">
        <f t="shared" si="3"/>
        <v>29</v>
      </c>
      <c r="I47" s="38">
        <v>21.2</v>
      </c>
      <c r="J47" s="121">
        <f t="shared" si="4"/>
        <v>15</v>
      </c>
      <c r="K47" s="38">
        <v>880.7</v>
      </c>
      <c r="L47" s="121">
        <f t="shared" si="5"/>
        <v>17</v>
      </c>
      <c r="M47" s="38">
        <v>419.4</v>
      </c>
      <c r="N47" s="105"/>
      <c r="O47" s="121">
        <f t="shared" si="6"/>
        <v>14</v>
      </c>
      <c r="P47" s="38">
        <v>93.9</v>
      </c>
      <c r="Q47" s="121">
        <f t="shared" si="7"/>
        <v>36</v>
      </c>
      <c r="R47" s="38">
        <v>26.6</v>
      </c>
      <c r="S47" s="121">
        <f t="shared" si="8"/>
        <v>27</v>
      </c>
      <c r="T47" s="38">
        <v>55.3</v>
      </c>
      <c r="U47" s="121">
        <f t="shared" si="9"/>
        <v>22</v>
      </c>
      <c r="V47" s="38">
        <v>49.2</v>
      </c>
      <c r="W47" s="121">
        <f t="shared" si="10"/>
        <v>22</v>
      </c>
      <c r="X47" s="38">
        <v>48.6</v>
      </c>
      <c r="Y47" s="121">
        <f t="shared" si="11"/>
        <v>21</v>
      </c>
      <c r="Z47" s="38">
        <v>31.2</v>
      </c>
      <c r="AA47" s="17" t="s">
        <v>78</v>
      </c>
    </row>
    <row r="48" spans="1:27" s="34" customFormat="1" ht="24" customHeight="1">
      <c r="A48" s="32" t="s">
        <v>48</v>
      </c>
      <c r="B48" s="116">
        <f t="shared" si="0"/>
        <v>16</v>
      </c>
      <c r="C48" s="37">
        <v>202.5</v>
      </c>
      <c r="D48" s="120">
        <f t="shared" si="1"/>
        <v>7</v>
      </c>
      <c r="E48" s="37">
        <v>163</v>
      </c>
      <c r="F48" s="120">
        <f t="shared" si="2"/>
        <v>6</v>
      </c>
      <c r="G48" s="37">
        <v>53.2</v>
      </c>
      <c r="H48" s="120">
        <f t="shared" si="3"/>
        <v>33</v>
      </c>
      <c r="I48" s="37">
        <v>20.2</v>
      </c>
      <c r="J48" s="120">
        <f t="shared" si="4"/>
        <v>6</v>
      </c>
      <c r="K48" s="37">
        <v>931.7</v>
      </c>
      <c r="L48" s="120">
        <f t="shared" si="5"/>
        <v>6</v>
      </c>
      <c r="M48" s="37">
        <v>548.7</v>
      </c>
      <c r="N48" s="104"/>
      <c r="O48" s="120">
        <f t="shared" si="6"/>
        <v>3</v>
      </c>
      <c r="P48" s="37">
        <v>115.2</v>
      </c>
      <c r="Q48" s="120">
        <f t="shared" si="7"/>
        <v>18</v>
      </c>
      <c r="R48" s="37">
        <v>34.3</v>
      </c>
      <c r="S48" s="120">
        <f t="shared" si="8"/>
        <v>21</v>
      </c>
      <c r="T48" s="37">
        <v>60.5</v>
      </c>
      <c r="U48" s="120">
        <f t="shared" si="9"/>
        <v>23</v>
      </c>
      <c r="V48" s="37">
        <v>48.8</v>
      </c>
      <c r="W48" s="120">
        <f t="shared" si="10"/>
        <v>23</v>
      </c>
      <c r="X48" s="37">
        <v>47.2</v>
      </c>
      <c r="Y48" s="120">
        <f t="shared" si="11"/>
        <v>37</v>
      </c>
      <c r="Z48" s="37">
        <v>21.5</v>
      </c>
      <c r="AA48" s="33" t="s">
        <v>107</v>
      </c>
    </row>
    <row r="49" spans="1:27" ht="12" customHeight="1">
      <c r="A49" s="15" t="s">
        <v>49</v>
      </c>
      <c r="B49" s="117">
        <f t="shared" si="0"/>
        <v>24</v>
      </c>
      <c r="C49" s="38">
        <v>187.4</v>
      </c>
      <c r="D49" s="121">
        <f t="shared" si="1"/>
        <v>12</v>
      </c>
      <c r="E49" s="38">
        <v>147.6</v>
      </c>
      <c r="F49" s="121">
        <f t="shared" si="2"/>
        <v>21</v>
      </c>
      <c r="G49" s="38">
        <v>44.6</v>
      </c>
      <c r="H49" s="121">
        <f t="shared" si="3"/>
        <v>16</v>
      </c>
      <c r="I49" s="38">
        <v>24.2</v>
      </c>
      <c r="J49" s="121">
        <f t="shared" si="4"/>
        <v>3</v>
      </c>
      <c r="K49" s="38">
        <v>961.5</v>
      </c>
      <c r="L49" s="121">
        <f t="shared" si="5"/>
        <v>3</v>
      </c>
      <c r="M49" s="38">
        <v>595.1</v>
      </c>
      <c r="N49" s="105"/>
      <c r="O49" s="121">
        <f t="shared" si="6"/>
        <v>16</v>
      </c>
      <c r="P49" s="38">
        <v>92.3</v>
      </c>
      <c r="Q49" s="121">
        <f t="shared" si="7"/>
        <v>27</v>
      </c>
      <c r="R49" s="38">
        <v>29.9</v>
      </c>
      <c r="S49" s="121">
        <f t="shared" si="8"/>
        <v>17</v>
      </c>
      <c r="T49" s="38">
        <v>66.5</v>
      </c>
      <c r="U49" s="121">
        <f t="shared" si="9"/>
        <v>13</v>
      </c>
      <c r="V49" s="38">
        <v>58.5</v>
      </c>
      <c r="W49" s="121">
        <f t="shared" si="10"/>
        <v>12</v>
      </c>
      <c r="X49" s="38">
        <v>57.6</v>
      </c>
      <c r="Y49" s="121">
        <f t="shared" si="11"/>
        <v>28</v>
      </c>
      <c r="Z49" s="38">
        <v>25</v>
      </c>
      <c r="AA49" s="17" t="s">
        <v>89</v>
      </c>
    </row>
    <row r="50" spans="1:27" ht="12" customHeight="1">
      <c r="A50" s="15" t="s">
        <v>50</v>
      </c>
      <c r="B50" s="117">
        <f t="shared" si="0"/>
        <v>27</v>
      </c>
      <c r="C50" s="38">
        <v>178.3</v>
      </c>
      <c r="D50" s="121">
        <f t="shared" si="1"/>
        <v>33</v>
      </c>
      <c r="E50" s="38">
        <v>130.7</v>
      </c>
      <c r="F50" s="121">
        <f t="shared" si="2"/>
        <v>22</v>
      </c>
      <c r="G50" s="38">
        <v>44.4</v>
      </c>
      <c r="H50" s="121">
        <f t="shared" si="3"/>
        <v>41</v>
      </c>
      <c r="I50" s="38">
        <v>18.5</v>
      </c>
      <c r="J50" s="121">
        <f t="shared" si="4"/>
        <v>2</v>
      </c>
      <c r="K50" s="38">
        <v>962</v>
      </c>
      <c r="L50" s="121">
        <f t="shared" si="5"/>
        <v>5</v>
      </c>
      <c r="M50" s="38">
        <v>575</v>
      </c>
      <c r="N50" s="105"/>
      <c r="O50" s="121">
        <f t="shared" si="6"/>
        <v>9</v>
      </c>
      <c r="P50" s="38">
        <v>105.2</v>
      </c>
      <c r="Q50" s="121">
        <f t="shared" si="7"/>
        <v>14</v>
      </c>
      <c r="R50" s="38">
        <v>36.3</v>
      </c>
      <c r="S50" s="121">
        <f t="shared" si="8"/>
        <v>29</v>
      </c>
      <c r="T50" s="38">
        <v>54.8</v>
      </c>
      <c r="U50" s="121">
        <f t="shared" si="9"/>
        <v>26</v>
      </c>
      <c r="V50" s="38">
        <v>47.4</v>
      </c>
      <c r="W50" s="121">
        <f t="shared" si="10"/>
        <v>27</v>
      </c>
      <c r="X50" s="38">
        <v>46.5</v>
      </c>
      <c r="Y50" s="121">
        <f t="shared" si="11"/>
        <v>43</v>
      </c>
      <c r="Z50" s="38">
        <v>14.2</v>
      </c>
      <c r="AA50" s="17" t="s">
        <v>108</v>
      </c>
    </row>
    <row r="51" spans="1:27" ht="12" customHeight="1">
      <c r="A51" s="14" t="s">
        <v>51</v>
      </c>
      <c r="B51" s="118">
        <f t="shared" si="0"/>
        <v>35</v>
      </c>
      <c r="C51" s="39">
        <v>166.5</v>
      </c>
      <c r="D51" s="122">
        <f t="shared" si="1"/>
        <v>24</v>
      </c>
      <c r="E51" s="39">
        <v>136.7</v>
      </c>
      <c r="F51" s="122">
        <f t="shared" si="2"/>
        <v>13</v>
      </c>
      <c r="G51" s="39">
        <v>46.8</v>
      </c>
      <c r="H51" s="122">
        <f t="shared" si="3"/>
        <v>30</v>
      </c>
      <c r="I51" s="39">
        <v>21</v>
      </c>
      <c r="J51" s="122">
        <f t="shared" si="4"/>
        <v>14</v>
      </c>
      <c r="K51" s="39">
        <v>888.8</v>
      </c>
      <c r="L51" s="122">
        <f t="shared" si="5"/>
        <v>8</v>
      </c>
      <c r="M51" s="39">
        <v>506.2</v>
      </c>
      <c r="N51" s="103"/>
      <c r="O51" s="122">
        <f t="shared" si="6"/>
        <v>8</v>
      </c>
      <c r="P51" s="39">
        <v>107.4</v>
      </c>
      <c r="Q51" s="122">
        <f t="shared" si="7"/>
        <v>2</v>
      </c>
      <c r="R51" s="39">
        <v>49.1</v>
      </c>
      <c r="S51" s="122">
        <f t="shared" si="8"/>
        <v>7</v>
      </c>
      <c r="T51" s="39">
        <v>83.9</v>
      </c>
      <c r="U51" s="122">
        <f t="shared" si="9"/>
        <v>7</v>
      </c>
      <c r="V51" s="39">
        <v>68.5</v>
      </c>
      <c r="W51" s="122">
        <f t="shared" si="10"/>
        <v>8</v>
      </c>
      <c r="X51" s="39">
        <v>66.9</v>
      </c>
      <c r="Y51" s="122">
        <f t="shared" si="11"/>
        <v>38</v>
      </c>
      <c r="Z51" s="39">
        <v>20.3</v>
      </c>
      <c r="AA51" s="18" t="s">
        <v>96</v>
      </c>
    </row>
    <row r="52" spans="1:27" ht="12" customHeight="1">
      <c r="A52" s="15" t="s">
        <v>52</v>
      </c>
      <c r="B52" s="117">
        <f t="shared" si="0"/>
        <v>44</v>
      </c>
      <c r="C52" s="38">
        <v>154.7</v>
      </c>
      <c r="D52" s="121">
        <f t="shared" si="1"/>
        <v>42</v>
      </c>
      <c r="E52" s="38">
        <v>122.9</v>
      </c>
      <c r="F52" s="121">
        <f t="shared" si="2"/>
        <v>17</v>
      </c>
      <c r="G52" s="38">
        <v>45.7</v>
      </c>
      <c r="H52" s="121">
        <f t="shared" si="3"/>
        <v>28</v>
      </c>
      <c r="I52" s="38">
        <v>21.4</v>
      </c>
      <c r="J52" s="121">
        <f t="shared" si="4"/>
        <v>5</v>
      </c>
      <c r="K52" s="38">
        <v>938.9</v>
      </c>
      <c r="L52" s="121">
        <f t="shared" si="5"/>
        <v>2</v>
      </c>
      <c r="M52" s="38">
        <v>617.1</v>
      </c>
      <c r="N52" s="105"/>
      <c r="O52" s="121">
        <f t="shared" si="6"/>
        <v>4</v>
      </c>
      <c r="P52" s="38">
        <v>112.8</v>
      </c>
      <c r="Q52" s="121">
        <f t="shared" si="7"/>
        <v>28</v>
      </c>
      <c r="R52" s="38">
        <v>29.5</v>
      </c>
      <c r="S52" s="121">
        <f t="shared" si="8"/>
        <v>14</v>
      </c>
      <c r="T52" s="38">
        <v>73.2</v>
      </c>
      <c r="U52" s="121">
        <f t="shared" si="9"/>
        <v>10</v>
      </c>
      <c r="V52" s="38">
        <v>65.5</v>
      </c>
      <c r="W52" s="121">
        <f t="shared" si="10"/>
        <v>11</v>
      </c>
      <c r="X52" s="38">
        <v>64</v>
      </c>
      <c r="Y52" s="121">
        <f t="shared" si="11"/>
        <v>39</v>
      </c>
      <c r="Z52" s="38">
        <v>20</v>
      </c>
      <c r="AA52" s="17" t="s">
        <v>75</v>
      </c>
    </row>
    <row r="53" spans="1:27" s="34" customFormat="1" ht="24" customHeight="1">
      <c r="A53" s="32" t="s">
        <v>53</v>
      </c>
      <c r="B53" s="116">
        <f t="shared" si="0"/>
        <v>38</v>
      </c>
      <c r="C53" s="37">
        <v>160.5</v>
      </c>
      <c r="D53" s="120">
        <f t="shared" si="1"/>
        <v>29</v>
      </c>
      <c r="E53" s="37">
        <v>134.3</v>
      </c>
      <c r="F53" s="120">
        <f t="shared" si="2"/>
        <v>19</v>
      </c>
      <c r="G53" s="37">
        <v>45.6</v>
      </c>
      <c r="H53" s="120">
        <f t="shared" si="3"/>
        <v>7</v>
      </c>
      <c r="I53" s="37">
        <v>27.4</v>
      </c>
      <c r="J53" s="120">
        <f t="shared" si="4"/>
        <v>4</v>
      </c>
      <c r="K53" s="37">
        <v>959.6</v>
      </c>
      <c r="L53" s="120">
        <f t="shared" si="5"/>
        <v>1</v>
      </c>
      <c r="M53" s="37">
        <v>641.7</v>
      </c>
      <c r="N53" s="104"/>
      <c r="O53" s="120">
        <f t="shared" si="6"/>
        <v>23</v>
      </c>
      <c r="P53" s="37">
        <v>80.7</v>
      </c>
      <c r="Q53" s="120">
        <f t="shared" si="7"/>
        <v>33</v>
      </c>
      <c r="R53" s="37">
        <v>27.1</v>
      </c>
      <c r="S53" s="120">
        <f t="shared" si="8"/>
        <v>16</v>
      </c>
      <c r="T53" s="37">
        <v>68.5</v>
      </c>
      <c r="U53" s="120">
        <f t="shared" si="9"/>
        <v>5</v>
      </c>
      <c r="V53" s="37">
        <v>73.6</v>
      </c>
      <c r="W53" s="120">
        <f t="shared" si="10"/>
        <v>6</v>
      </c>
      <c r="X53" s="37">
        <v>72</v>
      </c>
      <c r="Y53" s="120">
        <f t="shared" si="11"/>
        <v>30</v>
      </c>
      <c r="Z53" s="37">
        <v>23.6</v>
      </c>
      <c r="AA53" s="33" t="s">
        <v>109</v>
      </c>
    </row>
    <row r="54" spans="1:27" ht="12" customHeight="1">
      <c r="A54" s="25" t="s">
        <v>54</v>
      </c>
      <c r="B54" s="119">
        <f t="shared" si="0"/>
        <v>46</v>
      </c>
      <c r="C54" s="97">
        <v>138.3</v>
      </c>
      <c r="D54" s="123">
        <f t="shared" si="1"/>
        <v>45</v>
      </c>
      <c r="E54" s="97">
        <v>116.2</v>
      </c>
      <c r="F54" s="123">
        <f t="shared" si="2"/>
        <v>32</v>
      </c>
      <c r="G54" s="97">
        <v>36.9</v>
      </c>
      <c r="H54" s="123">
        <f t="shared" si="3"/>
        <v>22</v>
      </c>
      <c r="I54" s="97">
        <v>22.8</v>
      </c>
      <c r="J54" s="123">
        <f t="shared" si="4"/>
        <v>27</v>
      </c>
      <c r="K54" s="97">
        <v>758.6</v>
      </c>
      <c r="L54" s="123">
        <f t="shared" si="5"/>
        <v>22</v>
      </c>
      <c r="M54" s="97">
        <v>360.9</v>
      </c>
      <c r="N54" s="105"/>
      <c r="O54" s="123">
        <f t="shared" si="6"/>
        <v>43</v>
      </c>
      <c r="P54" s="97">
        <v>56.6</v>
      </c>
      <c r="Q54" s="123">
        <f t="shared" si="7"/>
        <v>45</v>
      </c>
      <c r="R54" s="97">
        <v>18.6</v>
      </c>
      <c r="S54" s="123">
        <f t="shared" si="8"/>
        <v>47</v>
      </c>
      <c r="T54" s="97">
        <v>26.5</v>
      </c>
      <c r="U54" s="123">
        <f t="shared" si="9"/>
        <v>46</v>
      </c>
      <c r="V54" s="97">
        <v>28.6</v>
      </c>
      <c r="W54" s="123">
        <f t="shared" si="10"/>
        <v>46</v>
      </c>
      <c r="X54" s="97">
        <v>28.1</v>
      </c>
      <c r="Y54" s="123">
        <f t="shared" si="11"/>
        <v>46</v>
      </c>
      <c r="Z54" s="97">
        <v>10.7</v>
      </c>
      <c r="AA54" s="26" t="s">
        <v>110</v>
      </c>
    </row>
    <row r="55" spans="1:27" ht="13.5">
      <c r="A55" s="19"/>
      <c r="B55" s="102"/>
      <c r="C55" s="100"/>
      <c r="D55" s="100"/>
      <c r="E55" s="100"/>
      <c r="G55" s="6"/>
      <c r="K55" s="6"/>
      <c r="N55" s="21"/>
      <c r="P55" s="6"/>
      <c r="T55" s="6"/>
      <c r="V55" s="6"/>
      <c r="AA55" s="6"/>
    </row>
  </sheetData>
  <sheetProtection/>
  <mergeCells count="15">
    <mergeCell ref="Y4:Z5"/>
    <mergeCell ref="O4:P5"/>
    <mergeCell ref="Q4:R5"/>
    <mergeCell ref="S4:T5"/>
    <mergeCell ref="U4:V5"/>
    <mergeCell ref="AA4:AA6"/>
    <mergeCell ref="W4:X5"/>
    <mergeCell ref="J4:K5"/>
    <mergeCell ref="L4:M5"/>
    <mergeCell ref="A4:A6"/>
    <mergeCell ref="B4:C5"/>
    <mergeCell ref="D5:E5"/>
    <mergeCell ref="D4:E4"/>
    <mergeCell ref="F4:G5"/>
    <mergeCell ref="H4:I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P30" sqref="P30"/>
      <selection pane="topRight" activeCell="P30" sqref="P30"/>
      <selection pane="bottomLeft" activeCell="P30" sqref="P30"/>
      <selection pane="bottomRight" activeCell="A1" sqref="A1"/>
    </sheetView>
  </sheetViews>
  <sheetFormatPr defaultColWidth="9.00390625" defaultRowHeight="13.5"/>
  <cols>
    <col min="1" max="1" width="8.625" style="75" customWidth="1"/>
    <col min="2" max="2" width="6.625" style="75" customWidth="1"/>
    <col min="3" max="3" width="15.625" style="75" customWidth="1"/>
    <col min="4" max="4" width="6.625" style="75" customWidth="1"/>
    <col min="5" max="5" width="15.625" style="75" customWidth="1"/>
    <col min="6" max="6" width="6.625" style="100" customWidth="1"/>
    <col min="7" max="7" width="15.625" style="75" customWidth="1"/>
    <col min="8" max="8" width="6.625" style="100" customWidth="1"/>
    <col min="9" max="9" width="15.625" style="75" customWidth="1"/>
    <col min="10" max="10" width="3.625" style="41" customWidth="1"/>
    <col min="11" max="11" width="6.625" style="100" customWidth="1"/>
    <col min="12" max="12" width="11.125" style="100" customWidth="1"/>
    <col min="13" max="13" width="6.625" style="100" customWidth="1"/>
    <col min="14" max="14" width="11.125" style="100" customWidth="1"/>
    <col min="15" max="15" width="6.625" style="100" customWidth="1"/>
    <col min="16" max="16" width="11.125" style="100" customWidth="1"/>
    <col min="17" max="17" width="6.625" style="101" customWidth="1"/>
    <col min="18" max="18" width="11.125" style="76" customWidth="1"/>
    <col min="19" max="19" width="6.625" style="101" customWidth="1"/>
    <col min="20" max="20" width="11.125" style="76" customWidth="1"/>
    <col min="21" max="21" width="5.125" style="100" customWidth="1"/>
    <col min="22" max="16384" width="9.00390625" style="73" customWidth="1"/>
  </cols>
  <sheetData>
    <row r="1" spans="1:21" ht="18.75">
      <c r="A1" s="69" t="s">
        <v>55</v>
      </c>
      <c r="B1" s="70"/>
      <c r="C1" s="70"/>
      <c r="D1" s="70"/>
      <c r="E1" s="70"/>
      <c r="F1" s="71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8.75">
      <c r="A2" s="69" t="s">
        <v>153</v>
      </c>
      <c r="B2" s="74"/>
      <c r="D2" s="74"/>
      <c r="F2" s="71" t="s">
        <v>201</v>
      </c>
      <c r="G2" s="72"/>
      <c r="H2" s="72"/>
      <c r="I2" s="72"/>
      <c r="J2" s="72"/>
      <c r="K2" s="71" t="s">
        <v>194</v>
      </c>
      <c r="L2" s="72"/>
      <c r="M2" s="72"/>
      <c r="N2" s="72"/>
      <c r="O2" s="71"/>
      <c r="P2" s="72"/>
      <c r="Q2" s="72"/>
      <c r="R2" s="72"/>
      <c r="S2" s="72"/>
      <c r="T2" s="72"/>
      <c r="U2" s="72"/>
    </row>
    <row r="3" spans="1:21" ht="14.25" thickBot="1">
      <c r="A3" s="78"/>
      <c r="B3" s="78"/>
      <c r="C3" s="78"/>
      <c r="D3" s="78"/>
      <c r="E3" s="78"/>
      <c r="F3" s="108"/>
      <c r="G3" s="78"/>
      <c r="H3" s="108"/>
      <c r="I3" s="78"/>
      <c r="J3" s="111"/>
      <c r="K3" s="79"/>
      <c r="L3" s="108"/>
      <c r="M3" s="108"/>
      <c r="N3" s="106"/>
      <c r="O3" s="108"/>
      <c r="P3" s="108"/>
      <c r="Q3" s="108"/>
      <c r="R3" s="78"/>
      <c r="S3" s="79"/>
      <c r="T3" s="79"/>
      <c r="U3" s="23" t="str">
        <f>'8-1'!M3</f>
        <v>平成21年</v>
      </c>
    </row>
    <row r="4" spans="1:21" ht="21" customHeight="1">
      <c r="A4" s="223" t="s">
        <v>1</v>
      </c>
      <c r="B4" s="219" t="s">
        <v>217</v>
      </c>
      <c r="C4" s="220"/>
      <c r="D4" s="219" t="s">
        <v>218</v>
      </c>
      <c r="E4" s="220"/>
      <c r="F4" s="219" t="s">
        <v>219</v>
      </c>
      <c r="G4" s="220"/>
      <c r="H4" s="219" t="s">
        <v>154</v>
      </c>
      <c r="I4" s="220"/>
      <c r="J4" s="43"/>
      <c r="K4" s="236" t="s">
        <v>155</v>
      </c>
      <c r="L4" s="236"/>
      <c r="M4" s="236"/>
      <c r="N4" s="237"/>
      <c r="O4" s="219" t="s">
        <v>220</v>
      </c>
      <c r="P4" s="240"/>
      <c r="Q4" s="249" t="s">
        <v>221</v>
      </c>
      <c r="R4" s="236"/>
      <c r="S4" s="236"/>
      <c r="T4" s="237"/>
      <c r="U4" s="216" t="s">
        <v>1</v>
      </c>
    </row>
    <row r="5" spans="1:21" ht="21" customHeight="1">
      <c r="A5" s="224"/>
      <c r="B5" s="221"/>
      <c r="C5" s="226"/>
      <c r="D5" s="221"/>
      <c r="E5" s="222"/>
      <c r="F5" s="221"/>
      <c r="G5" s="226"/>
      <c r="H5" s="221"/>
      <c r="I5" s="222"/>
      <c r="J5" s="43"/>
      <c r="K5" s="222" t="s">
        <v>156</v>
      </c>
      <c r="L5" s="230"/>
      <c r="M5" s="221" t="s">
        <v>157</v>
      </c>
      <c r="N5" s="230"/>
      <c r="O5" s="229"/>
      <c r="P5" s="230"/>
      <c r="Q5" s="221" t="s">
        <v>158</v>
      </c>
      <c r="R5" s="230"/>
      <c r="S5" s="221" t="s">
        <v>159</v>
      </c>
      <c r="T5" s="230"/>
      <c r="U5" s="217"/>
    </row>
    <row r="6" spans="1:21" ht="27.75" customHeight="1">
      <c r="A6" s="225"/>
      <c r="B6" s="84" t="s">
        <v>2</v>
      </c>
      <c r="C6" s="85" t="s">
        <v>116</v>
      </c>
      <c r="D6" s="84" t="s">
        <v>2</v>
      </c>
      <c r="E6" s="85" t="s">
        <v>116</v>
      </c>
      <c r="F6" s="84" t="s">
        <v>2</v>
      </c>
      <c r="G6" s="85" t="s">
        <v>116</v>
      </c>
      <c r="H6" s="84" t="s">
        <v>2</v>
      </c>
      <c r="I6" s="82" t="s">
        <v>116</v>
      </c>
      <c r="J6" s="43"/>
      <c r="K6" s="83" t="s">
        <v>2</v>
      </c>
      <c r="L6" s="86" t="s">
        <v>200</v>
      </c>
      <c r="M6" s="84" t="s">
        <v>2</v>
      </c>
      <c r="N6" s="86" t="s">
        <v>200</v>
      </c>
      <c r="O6" s="84" t="s">
        <v>2</v>
      </c>
      <c r="P6" s="85" t="s">
        <v>162</v>
      </c>
      <c r="Q6" s="84" t="s">
        <v>2</v>
      </c>
      <c r="R6" s="85" t="s">
        <v>160</v>
      </c>
      <c r="S6" s="84" t="s">
        <v>2</v>
      </c>
      <c r="T6" s="85" t="s">
        <v>172</v>
      </c>
      <c r="U6" s="218"/>
    </row>
    <row r="7" spans="1:21" ht="12" customHeight="1">
      <c r="A7" s="87" t="s">
        <v>8</v>
      </c>
      <c r="B7" s="88"/>
      <c r="C7" s="35">
        <v>46.7</v>
      </c>
      <c r="D7" s="36"/>
      <c r="E7" s="35">
        <v>19</v>
      </c>
      <c r="F7" s="36"/>
      <c r="G7" s="35">
        <v>14.8</v>
      </c>
      <c r="H7" s="36"/>
      <c r="I7" s="35">
        <v>15.880323111912793</v>
      </c>
      <c r="J7" s="103"/>
      <c r="K7" s="36"/>
      <c r="L7" s="176">
        <v>78.79</v>
      </c>
      <c r="M7" s="36"/>
      <c r="N7" s="176">
        <v>85.75</v>
      </c>
      <c r="O7" s="36"/>
      <c r="P7" s="35">
        <v>97.5</v>
      </c>
      <c r="Q7" s="36"/>
      <c r="R7" s="183">
        <v>27825</v>
      </c>
      <c r="S7" s="36"/>
      <c r="T7" s="182">
        <v>2752258</v>
      </c>
      <c r="U7" s="89" t="s">
        <v>71</v>
      </c>
    </row>
    <row r="8" spans="1:21" s="92" customFormat="1" ht="24" customHeight="1">
      <c r="A8" s="90" t="s">
        <v>9</v>
      </c>
      <c r="B8" s="116">
        <f aca="true" t="shared" si="0" ref="B8:B54">IF(C8="","",RANK(C8,C$8:C$54))</f>
        <v>39</v>
      </c>
      <c r="C8" s="37">
        <v>29.4</v>
      </c>
      <c r="D8" s="120">
        <f aca="true" t="shared" si="1" ref="D8:D54">IF(E8="","",RANK(E8,E$8:E$54))</f>
        <v>39</v>
      </c>
      <c r="E8" s="37">
        <v>12.1</v>
      </c>
      <c r="F8" s="120">
        <f aca="true" t="shared" si="2" ref="F8:F54">IF(G8="","",RANK(G8,G$8:G$54))</f>
        <v>39</v>
      </c>
      <c r="G8" s="37">
        <v>9.3</v>
      </c>
      <c r="H8" s="120">
        <f aca="true" t="shared" si="3" ref="H8:H54">IF(I8="","",RANK(I8,I$8:I$54))</f>
        <v>36</v>
      </c>
      <c r="I8" s="37">
        <v>10.78627201743236</v>
      </c>
      <c r="J8" s="112"/>
      <c r="K8" s="120">
        <v>33</v>
      </c>
      <c r="L8" s="177">
        <v>78.3</v>
      </c>
      <c r="M8" s="120">
        <v>25</v>
      </c>
      <c r="N8" s="177">
        <v>85.78</v>
      </c>
      <c r="O8" s="120">
        <f aca="true" t="shared" si="4" ref="O8:O54">IF(P8="","",RANK(P8,P$8:P$54))</f>
        <v>22</v>
      </c>
      <c r="P8" s="37">
        <v>97.7</v>
      </c>
      <c r="Q8" s="120">
        <f aca="true" t="shared" si="5" ref="Q8:Q54">IF(R8="","",RANK(R8,R$8:R$54))</f>
        <v>3</v>
      </c>
      <c r="R8" s="154">
        <v>2279</v>
      </c>
      <c r="S8" s="120">
        <f aca="true" t="shared" si="6" ref="S8:S54">IF(T8="","",RANK(T8,T$8:T$54))</f>
        <v>2</v>
      </c>
      <c r="T8" s="154">
        <v>267440</v>
      </c>
      <c r="U8" s="91" t="s">
        <v>72</v>
      </c>
    </row>
    <row r="9" spans="1:21" ht="12" customHeight="1">
      <c r="A9" s="93" t="s">
        <v>10</v>
      </c>
      <c r="B9" s="117">
        <f t="shared" si="0"/>
        <v>5</v>
      </c>
      <c r="C9" s="38">
        <v>51.1</v>
      </c>
      <c r="D9" s="121">
        <f t="shared" si="1"/>
        <v>20</v>
      </c>
      <c r="E9" s="38">
        <v>17.3</v>
      </c>
      <c r="F9" s="120">
        <f t="shared" si="2"/>
        <v>26</v>
      </c>
      <c r="G9" s="38">
        <v>11.5</v>
      </c>
      <c r="H9" s="121">
        <f t="shared" si="3"/>
        <v>46</v>
      </c>
      <c r="I9" s="38">
        <v>4.278462654097172</v>
      </c>
      <c r="J9" s="113"/>
      <c r="K9" s="121">
        <v>47</v>
      </c>
      <c r="L9" s="178">
        <v>76.27</v>
      </c>
      <c r="M9" s="121">
        <v>47</v>
      </c>
      <c r="N9" s="178">
        <v>84.8</v>
      </c>
      <c r="O9" s="120">
        <f t="shared" si="4"/>
        <v>24</v>
      </c>
      <c r="P9" s="38">
        <v>97.4</v>
      </c>
      <c r="Q9" s="121">
        <f t="shared" si="5"/>
        <v>6</v>
      </c>
      <c r="R9" s="155">
        <v>1123</v>
      </c>
      <c r="S9" s="121">
        <f t="shared" si="6"/>
        <v>4</v>
      </c>
      <c r="T9" s="155">
        <v>155801</v>
      </c>
      <c r="U9" s="94" t="s">
        <v>73</v>
      </c>
    </row>
    <row r="10" spans="1:21" ht="12" customHeight="1">
      <c r="A10" s="93" t="s">
        <v>11</v>
      </c>
      <c r="B10" s="117">
        <f t="shared" si="0"/>
        <v>47</v>
      </c>
      <c r="C10" s="38">
        <v>24.6</v>
      </c>
      <c r="D10" s="121">
        <f t="shared" si="1"/>
        <v>42</v>
      </c>
      <c r="E10" s="38">
        <v>11.3</v>
      </c>
      <c r="F10" s="120">
        <f t="shared" si="2"/>
        <v>44</v>
      </c>
      <c r="G10" s="38">
        <v>8.3</v>
      </c>
      <c r="H10" s="121">
        <f t="shared" si="3"/>
        <v>3</v>
      </c>
      <c r="I10" s="38">
        <v>54.850746268656714</v>
      </c>
      <c r="J10" s="113"/>
      <c r="K10" s="121">
        <v>45</v>
      </c>
      <c r="L10" s="178">
        <v>77.81</v>
      </c>
      <c r="M10" s="121">
        <v>37</v>
      </c>
      <c r="N10" s="178">
        <v>85.49</v>
      </c>
      <c r="O10" s="120">
        <f t="shared" si="4"/>
        <v>39</v>
      </c>
      <c r="P10" s="38">
        <v>93</v>
      </c>
      <c r="Q10" s="121">
        <f t="shared" si="5"/>
        <v>21</v>
      </c>
      <c r="R10" s="155">
        <v>402</v>
      </c>
      <c r="S10" s="121">
        <f t="shared" si="6"/>
        <v>8</v>
      </c>
      <c r="T10" s="155">
        <v>107595</v>
      </c>
      <c r="U10" s="94" t="s">
        <v>74</v>
      </c>
    </row>
    <row r="11" spans="1:21" ht="12" customHeight="1">
      <c r="A11" s="93" t="s">
        <v>12</v>
      </c>
      <c r="B11" s="117">
        <f t="shared" si="0"/>
        <v>38</v>
      </c>
      <c r="C11" s="38">
        <v>30.2</v>
      </c>
      <c r="D11" s="121">
        <f t="shared" si="1"/>
        <v>47</v>
      </c>
      <c r="E11" s="38">
        <v>9.6</v>
      </c>
      <c r="F11" s="120">
        <f t="shared" si="2"/>
        <v>42</v>
      </c>
      <c r="G11" s="38">
        <v>8.4</v>
      </c>
      <c r="H11" s="121">
        <f t="shared" si="3"/>
        <v>6</v>
      </c>
      <c r="I11" s="38">
        <v>25.256849315068493</v>
      </c>
      <c r="J11" s="113"/>
      <c r="K11" s="121">
        <v>27</v>
      </c>
      <c r="L11" s="178">
        <v>78.6</v>
      </c>
      <c r="M11" s="121">
        <v>26</v>
      </c>
      <c r="N11" s="178">
        <v>85.75</v>
      </c>
      <c r="O11" s="120">
        <f t="shared" si="4"/>
        <v>19</v>
      </c>
      <c r="P11" s="38">
        <v>98.6</v>
      </c>
      <c r="Q11" s="121">
        <f t="shared" si="5"/>
        <v>9</v>
      </c>
      <c r="R11" s="155">
        <v>763</v>
      </c>
      <c r="S11" s="121">
        <f t="shared" si="6"/>
        <v>21</v>
      </c>
      <c r="T11" s="155">
        <v>45008</v>
      </c>
      <c r="U11" s="94" t="s">
        <v>75</v>
      </c>
    </row>
    <row r="12" spans="1:21" ht="12" customHeight="1">
      <c r="A12" s="93" t="s">
        <v>13</v>
      </c>
      <c r="B12" s="117">
        <f t="shared" si="0"/>
        <v>42</v>
      </c>
      <c r="C12" s="38">
        <v>29</v>
      </c>
      <c r="D12" s="121">
        <f t="shared" si="1"/>
        <v>41</v>
      </c>
      <c r="E12" s="38">
        <v>11.4</v>
      </c>
      <c r="F12" s="120">
        <f t="shared" si="2"/>
        <v>42</v>
      </c>
      <c r="G12" s="38">
        <v>8.4</v>
      </c>
      <c r="H12" s="121">
        <f t="shared" si="3"/>
        <v>14</v>
      </c>
      <c r="I12" s="38">
        <v>18.15693430656934</v>
      </c>
      <c r="J12" s="113"/>
      <c r="K12" s="121">
        <v>46</v>
      </c>
      <c r="L12" s="178">
        <v>77.44</v>
      </c>
      <c r="M12" s="121">
        <v>45</v>
      </c>
      <c r="N12" s="178">
        <v>85.19</v>
      </c>
      <c r="O12" s="120">
        <f t="shared" si="4"/>
        <v>45</v>
      </c>
      <c r="P12" s="38">
        <v>90.4</v>
      </c>
      <c r="Q12" s="121">
        <f t="shared" si="5"/>
        <v>12</v>
      </c>
      <c r="R12" s="155">
        <v>607</v>
      </c>
      <c r="S12" s="121">
        <f t="shared" si="6"/>
        <v>10</v>
      </c>
      <c r="T12" s="155">
        <v>88508</v>
      </c>
      <c r="U12" s="94" t="s">
        <v>76</v>
      </c>
    </row>
    <row r="13" spans="1:21" s="92" customFormat="1" ht="24" customHeight="1">
      <c r="A13" s="90" t="s">
        <v>14</v>
      </c>
      <c r="B13" s="116">
        <f t="shared" si="0"/>
        <v>41</v>
      </c>
      <c r="C13" s="37">
        <v>29.1</v>
      </c>
      <c r="D13" s="120">
        <f t="shared" si="1"/>
        <v>38</v>
      </c>
      <c r="E13" s="37">
        <v>12.3</v>
      </c>
      <c r="F13" s="120">
        <f t="shared" si="2"/>
        <v>34</v>
      </c>
      <c r="G13" s="37">
        <v>10.4</v>
      </c>
      <c r="H13" s="120">
        <f t="shared" si="3"/>
        <v>2</v>
      </c>
      <c r="I13" s="37">
        <v>64.5462256149279</v>
      </c>
      <c r="J13" s="112"/>
      <c r="K13" s="120">
        <v>28</v>
      </c>
      <c r="L13" s="177">
        <v>78.54</v>
      </c>
      <c r="M13" s="120">
        <v>27</v>
      </c>
      <c r="N13" s="177">
        <v>85.72</v>
      </c>
      <c r="O13" s="120">
        <f t="shared" si="4"/>
        <v>22</v>
      </c>
      <c r="P13" s="37">
        <v>97.7</v>
      </c>
      <c r="Q13" s="120">
        <f t="shared" si="5"/>
        <v>20</v>
      </c>
      <c r="R13" s="154">
        <v>418</v>
      </c>
      <c r="S13" s="120">
        <f t="shared" si="6"/>
        <v>16</v>
      </c>
      <c r="T13" s="154">
        <v>52766</v>
      </c>
      <c r="U13" s="91" t="s">
        <v>77</v>
      </c>
    </row>
    <row r="14" spans="1:21" ht="12" customHeight="1">
      <c r="A14" s="93" t="s">
        <v>15</v>
      </c>
      <c r="B14" s="117">
        <f t="shared" si="0"/>
        <v>45</v>
      </c>
      <c r="C14" s="38">
        <v>27</v>
      </c>
      <c r="D14" s="121">
        <f t="shared" si="1"/>
        <v>40</v>
      </c>
      <c r="E14" s="38">
        <v>11.6</v>
      </c>
      <c r="F14" s="120">
        <f t="shared" si="2"/>
        <v>47</v>
      </c>
      <c r="G14" s="38">
        <v>8</v>
      </c>
      <c r="H14" s="121">
        <f t="shared" si="3"/>
        <v>35</v>
      </c>
      <c r="I14" s="38">
        <v>11.470588235294118</v>
      </c>
      <c r="J14" s="113"/>
      <c r="K14" s="121">
        <v>42</v>
      </c>
      <c r="L14" s="178">
        <v>77.97</v>
      </c>
      <c r="M14" s="121">
        <v>39</v>
      </c>
      <c r="N14" s="178">
        <v>85.45</v>
      </c>
      <c r="O14" s="120">
        <f t="shared" si="4"/>
        <v>41</v>
      </c>
      <c r="P14" s="38">
        <v>92.4</v>
      </c>
      <c r="Q14" s="121">
        <f t="shared" si="5"/>
        <v>8</v>
      </c>
      <c r="R14" s="155">
        <v>788</v>
      </c>
      <c r="S14" s="121">
        <f t="shared" si="6"/>
        <v>9</v>
      </c>
      <c r="T14" s="155">
        <v>91912</v>
      </c>
      <c r="U14" s="94" t="s">
        <v>78</v>
      </c>
    </row>
    <row r="15" spans="1:21" ht="12" customHeight="1">
      <c r="A15" s="93" t="s">
        <v>16</v>
      </c>
      <c r="B15" s="117">
        <f t="shared" si="0"/>
        <v>27</v>
      </c>
      <c r="C15" s="38">
        <v>36.9</v>
      </c>
      <c r="D15" s="121">
        <f t="shared" si="1"/>
        <v>32</v>
      </c>
      <c r="E15" s="38">
        <v>15.1</v>
      </c>
      <c r="F15" s="120">
        <f t="shared" si="2"/>
        <v>37</v>
      </c>
      <c r="G15" s="38">
        <v>10.2</v>
      </c>
      <c r="H15" s="121">
        <f t="shared" si="3"/>
        <v>11</v>
      </c>
      <c r="I15" s="38">
        <v>20.06756756756757</v>
      </c>
      <c r="J15" s="113"/>
      <c r="K15" s="121">
        <v>30</v>
      </c>
      <c r="L15" s="178">
        <v>78.35</v>
      </c>
      <c r="M15" s="121">
        <v>43</v>
      </c>
      <c r="N15" s="178">
        <v>85.26</v>
      </c>
      <c r="O15" s="120">
        <f t="shared" si="4"/>
        <v>43</v>
      </c>
      <c r="P15" s="38">
        <v>92.3</v>
      </c>
      <c r="Q15" s="121">
        <f t="shared" si="5"/>
        <v>39</v>
      </c>
      <c r="R15" s="155">
        <v>149</v>
      </c>
      <c r="S15" s="121">
        <f t="shared" si="6"/>
        <v>35</v>
      </c>
      <c r="T15" s="155">
        <v>20921</v>
      </c>
      <c r="U15" s="94" t="s">
        <v>79</v>
      </c>
    </row>
    <row r="16" spans="1:21" ht="12" customHeight="1">
      <c r="A16" s="93" t="s">
        <v>17</v>
      </c>
      <c r="B16" s="117">
        <f t="shared" si="0"/>
        <v>14</v>
      </c>
      <c r="C16" s="38">
        <v>42.5</v>
      </c>
      <c r="D16" s="121">
        <f t="shared" si="1"/>
        <v>37</v>
      </c>
      <c r="E16" s="38">
        <v>13</v>
      </c>
      <c r="F16" s="120">
        <f t="shared" si="2"/>
        <v>38</v>
      </c>
      <c r="G16" s="38">
        <v>9.9</v>
      </c>
      <c r="H16" s="121">
        <f t="shared" si="3"/>
        <v>30</v>
      </c>
      <c r="I16" s="38">
        <v>12.662013958125623</v>
      </c>
      <c r="J16" s="113"/>
      <c r="K16" s="121">
        <v>40</v>
      </c>
      <c r="L16" s="178">
        <v>78.01</v>
      </c>
      <c r="M16" s="121">
        <v>46</v>
      </c>
      <c r="N16" s="178">
        <v>85.03</v>
      </c>
      <c r="O16" s="120">
        <f t="shared" si="4"/>
        <v>31</v>
      </c>
      <c r="P16" s="38">
        <v>95.7</v>
      </c>
      <c r="Q16" s="121">
        <f t="shared" si="5"/>
        <v>10</v>
      </c>
      <c r="R16" s="155">
        <v>623</v>
      </c>
      <c r="S16" s="121">
        <f t="shared" si="6"/>
        <v>14</v>
      </c>
      <c r="T16" s="155">
        <v>61711</v>
      </c>
      <c r="U16" s="94" t="s">
        <v>80</v>
      </c>
    </row>
    <row r="17" spans="1:21" ht="12" customHeight="1">
      <c r="A17" s="93" t="s">
        <v>18</v>
      </c>
      <c r="B17" s="117">
        <f t="shared" si="0"/>
        <v>33</v>
      </c>
      <c r="C17" s="38">
        <v>34.8</v>
      </c>
      <c r="D17" s="121">
        <f t="shared" si="1"/>
        <v>46</v>
      </c>
      <c r="E17" s="38">
        <v>10.2</v>
      </c>
      <c r="F17" s="120">
        <f t="shared" si="2"/>
        <v>45</v>
      </c>
      <c r="G17" s="38">
        <v>8.2</v>
      </c>
      <c r="H17" s="121">
        <f t="shared" si="3"/>
        <v>13</v>
      </c>
      <c r="I17" s="38">
        <v>18.4853014449427</v>
      </c>
      <c r="J17" s="113"/>
      <c r="K17" s="121">
        <v>22</v>
      </c>
      <c r="L17" s="178">
        <v>78.78</v>
      </c>
      <c r="M17" s="121">
        <v>38</v>
      </c>
      <c r="N17" s="178">
        <v>85.47</v>
      </c>
      <c r="O17" s="120">
        <f t="shared" si="4"/>
        <v>10</v>
      </c>
      <c r="P17" s="38">
        <v>99.3</v>
      </c>
      <c r="Q17" s="121">
        <f t="shared" si="5"/>
        <v>16</v>
      </c>
      <c r="R17" s="155">
        <v>465</v>
      </c>
      <c r="S17" s="121">
        <f t="shared" si="6"/>
        <v>13</v>
      </c>
      <c r="T17" s="155">
        <v>64870</v>
      </c>
      <c r="U17" s="94" t="s">
        <v>81</v>
      </c>
    </row>
    <row r="18" spans="1:21" s="92" customFormat="1" ht="24" customHeight="1">
      <c r="A18" s="90" t="s">
        <v>19</v>
      </c>
      <c r="B18" s="116">
        <f t="shared" si="0"/>
        <v>13</v>
      </c>
      <c r="C18" s="37">
        <v>43</v>
      </c>
      <c r="D18" s="120">
        <f t="shared" si="1"/>
        <v>24</v>
      </c>
      <c r="E18" s="37">
        <v>16.7</v>
      </c>
      <c r="F18" s="120">
        <f t="shared" si="2"/>
        <v>21</v>
      </c>
      <c r="G18" s="37">
        <v>13.5</v>
      </c>
      <c r="H18" s="120">
        <f t="shared" si="3"/>
        <v>45</v>
      </c>
      <c r="I18" s="37">
        <v>4.417952314165498</v>
      </c>
      <c r="J18" s="112"/>
      <c r="K18" s="120">
        <v>15</v>
      </c>
      <c r="L18" s="177">
        <v>79.05</v>
      </c>
      <c r="M18" s="120">
        <v>42</v>
      </c>
      <c r="N18" s="177">
        <v>85.29</v>
      </c>
      <c r="O18" s="120">
        <f t="shared" si="4"/>
        <v>4</v>
      </c>
      <c r="P18" s="37">
        <v>99.8</v>
      </c>
      <c r="Q18" s="120">
        <f t="shared" si="5"/>
        <v>42</v>
      </c>
      <c r="R18" s="154">
        <v>105</v>
      </c>
      <c r="S18" s="120">
        <f t="shared" si="6"/>
        <v>34</v>
      </c>
      <c r="T18" s="154">
        <v>21217</v>
      </c>
      <c r="U18" s="91" t="s">
        <v>82</v>
      </c>
    </row>
    <row r="19" spans="1:21" ht="12" customHeight="1">
      <c r="A19" s="93" t="s">
        <v>20</v>
      </c>
      <c r="B19" s="117">
        <f t="shared" si="0"/>
        <v>11</v>
      </c>
      <c r="C19" s="38">
        <v>43.1</v>
      </c>
      <c r="D19" s="121">
        <f t="shared" si="1"/>
        <v>20</v>
      </c>
      <c r="E19" s="38">
        <v>17.3</v>
      </c>
      <c r="F19" s="120">
        <f t="shared" si="2"/>
        <v>23</v>
      </c>
      <c r="G19" s="38">
        <v>12</v>
      </c>
      <c r="H19" s="121">
        <f t="shared" si="3"/>
        <v>20</v>
      </c>
      <c r="I19" s="38">
        <v>15.96351197263398</v>
      </c>
      <c r="J19" s="113"/>
      <c r="K19" s="121">
        <v>18</v>
      </c>
      <c r="L19" s="178">
        <v>78.95</v>
      </c>
      <c r="M19" s="121">
        <v>36</v>
      </c>
      <c r="N19" s="178">
        <v>85.49</v>
      </c>
      <c r="O19" s="120">
        <f t="shared" si="4"/>
        <v>34</v>
      </c>
      <c r="P19" s="38">
        <v>94.5</v>
      </c>
      <c r="Q19" s="121">
        <f t="shared" si="5"/>
        <v>36</v>
      </c>
      <c r="R19" s="155">
        <v>166</v>
      </c>
      <c r="S19" s="121">
        <f t="shared" si="6"/>
        <v>40</v>
      </c>
      <c r="T19" s="155">
        <v>16116</v>
      </c>
      <c r="U19" s="94" t="s">
        <v>83</v>
      </c>
    </row>
    <row r="20" spans="1:21" ht="12" customHeight="1">
      <c r="A20" s="93" t="s">
        <v>21</v>
      </c>
      <c r="B20" s="117">
        <f t="shared" si="0"/>
        <v>1</v>
      </c>
      <c r="C20" s="38">
        <v>60.5</v>
      </c>
      <c r="D20" s="121">
        <f t="shared" si="1"/>
        <v>1</v>
      </c>
      <c r="E20" s="38">
        <v>25</v>
      </c>
      <c r="F20" s="120">
        <f t="shared" si="2"/>
        <v>1</v>
      </c>
      <c r="G20" s="38">
        <v>20.9</v>
      </c>
      <c r="H20" s="121">
        <f t="shared" si="3"/>
        <v>27</v>
      </c>
      <c r="I20" s="38">
        <v>14.586571339757537</v>
      </c>
      <c r="J20" s="113"/>
      <c r="K20" s="121">
        <v>5</v>
      </c>
      <c r="L20" s="178">
        <v>79.36</v>
      </c>
      <c r="M20" s="121">
        <v>28</v>
      </c>
      <c r="N20" s="178">
        <v>85.7</v>
      </c>
      <c r="O20" s="120">
        <f t="shared" si="4"/>
        <v>1</v>
      </c>
      <c r="P20" s="38">
        <v>100</v>
      </c>
      <c r="Q20" s="121">
        <f t="shared" si="5"/>
        <v>37</v>
      </c>
      <c r="R20" s="155">
        <v>160</v>
      </c>
      <c r="S20" s="121">
        <f t="shared" si="6"/>
        <v>30</v>
      </c>
      <c r="T20" s="155">
        <v>26355</v>
      </c>
      <c r="U20" s="94" t="s">
        <v>84</v>
      </c>
    </row>
    <row r="21" spans="1:21" ht="12" customHeight="1">
      <c r="A21" s="93" t="s">
        <v>22</v>
      </c>
      <c r="B21" s="117">
        <f t="shared" si="0"/>
        <v>32</v>
      </c>
      <c r="C21" s="38">
        <v>35.6</v>
      </c>
      <c r="D21" s="121">
        <f t="shared" si="1"/>
        <v>32</v>
      </c>
      <c r="E21" s="38">
        <v>15.1</v>
      </c>
      <c r="F21" s="120">
        <f t="shared" si="2"/>
        <v>8</v>
      </c>
      <c r="G21" s="38">
        <v>15.3</v>
      </c>
      <c r="H21" s="121">
        <f t="shared" si="3"/>
        <v>29</v>
      </c>
      <c r="I21" s="38">
        <v>13.966230571396624</v>
      </c>
      <c r="J21" s="113"/>
      <c r="K21" s="121">
        <v>3</v>
      </c>
      <c r="L21" s="178">
        <v>79.52</v>
      </c>
      <c r="M21" s="121">
        <v>18</v>
      </c>
      <c r="N21" s="178">
        <v>86.03</v>
      </c>
      <c r="O21" s="120">
        <f t="shared" si="4"/>
        <v>4</v>
      </c>
      <c r="P21" s="38">
        <v>99.8</v>
      </c>
      <c r="Q21" s="121">
        <f t="shared" si="5"/>
        <v>11</v>
      </c>
      <c r="R21" s="155">
        <v>619</v>
      </c>
      <c r="S21" s="121">
        <f t="shared" si="6"/>
        <v>22</v>
      </c>
      <c r="T21" s="155">
        <v>37872</v>
      </c>
      <c r="U21" s="94" t="s">
        <v>85</v>
      </c>
    </row>
    <row r="22" spans="1:21" ht="12" customHeight="1">
      <c r="A22" s="93" t="s">
        <v>23</v>
      </c>
      <c r="B22" s="117">
        <f t="shared" si="0"/>
        <v>43</v>
      </c>
      <c r="C22" s="38">
        <v>28.3</v>
      </c>
      <c r="D22" s="121">
        <f t="shared" si="1"/>
        <v>44</v>
      </c>
      <c r="E22" s="38">
        <v>11</v>
      </c>
      <c r="F22" s="120">
        <f t="shared" si="2"/>
        <v>40</v>
      </c>
      <c r="G22" s="38">
        <v>8.9</v>
      </c>
      <c r="H22" s="121">
        <f t="shared" si="3"/>
        <v>41</v>
      </c>
      <c r="I22" s="38">
        <v>7.947855340622372</v>
      </c>
      <c r="J22" s="113"/>
      <c r="K22" s="121">
        <v>23</v>
      </c>
      <c r="L22" s="178">
        <v>78.75</v>
      </c>
      <c r="M22" s="121">
        <v>9</v>
      </c>
      <c r="N22" s="178">
        <v>86.27</v>
      </c>
      <c r="O22" s="120">
        <f t="shared" si="4"/>
        <v>14</v>
      </c>
      <c r="P22" s="38">
        <v>99</v>
      </c>
      <c r="Q22" s="121">
        <f t="shared" si="5"/>
        <v>13</v>
      </c>
      <c r="R22" s="155">
        <v>518</v>
      </c>
      <c r="S22" s="121">
        <f t="shared" si="6"/>
        <v>12</v>
      </c>
      <c r="T22" s="155">
        <v>73813</v>
      </c>
      <c r="U22" s="94" t="s">
        <v>86</v>
      </c>
    </row>
    <row r="23" spans="1:21" s="92" customFormat="1" ht="24" customHeight="1">
      <c r="A23" s="90" t="s">
        <v>24</v>
      </c>
      <c r="B23" s="116">
        <f t="shared" si="0"/>
        <v>40</v>
      </c>
      <c r="C23" s="37">
        <v>29.2</v>
      </c>
      <c r="D23" s="120">
        <f t="shared" si="1"/>
        <v>35</v>
      </c>
      <c r="E23" s="37">
        <v>14.6</v>
      </c>
      <c r="F23" s="120">
        <f t="shared" si="2"/>
        <v>34</v>
      </c>
      <c r="G23" s="37">
        <v>10.4</v>
      </c>
      <c r="H23" s="120">
        <f t="shared" si="3"/>
        <v>9</v>
      </c>
      <c r="I23" s="37">
        <v>24.292237442922374</v>
      </c>
      <c r="J23" s="112"/>
      <c r="K23" s="120">
        <v>12</v>
      </c>
      <c r="L23" s="177">
        <v>79.07</v>
      </c>
      <c r="M23" s="120">
        <v>7</v>
      </c>
      <c r="N23" s="177">
        <v>86.32</v>
      </c>
      <c r="O23" s="120">
        <f t="shared" si="4"/>
        <v>37</v>
      </c>
      <c r="P23" s="37">
        <v>93.2</v>
      </c>
      <c r="Q23" s="120">
        <f t="shared" si="5"/>
        <v>34</v>
      </c>
      <c r="R23" s="154">
        <v>176</v>
      </c>
      <c r="S23" s="120">
        <f t="shared" si="6"/>
        <v>24</v>
      </c>
      <c r="T23" s="154">
        <v>32936</v>
      </c>
      <c r="U23" s="91" t="s">
        <v>87</v>
      </c>
    </row>
    <row r="24" spans="1:21" ht="12" customHeight="1">
      <c r="A24" s="93" t="s">
        <v>25</v>
      </c>
      <c r="B24" s="117">
        <f t="shared" si="0"/>
        <v>36</v>
      </c>
      <c r="C24" s="38">
        <v>31.2</v>
      </c>
      <c r="D24" s="121">
        <f t="shared" si="1"/>
        <v>34</v>
      </c>
      <c r="E24" s="38">
        <v>14.9</v>
      </c>
      <c r="F24" s="120">
        <f t="shared" si="2"/>
        <v>30</v>
      </c>
      <c r="G24" s="38">
        <v>10.9</v>
      </c>
      <c r="H24" s="121">
        <f t="shared" si="3"/>
        <v>19</v>
      </c>
      <c r="I24" s="38">
        <v>16.051502145922747</v>
      </c>
      <c r="J24" s="113"/>
      <c r="K24" s="121">
        <v>8</v>
      </c>
      <c r="L24" s="178">
        <v>79.26</v>
      </c>
      <c r="M24" s="121">
        <v>6</v>
      </c>
      <c r="N24" s="178">
        <v>86.46</v>
      </c>
      <c r="O24" s="120">
        <f t="shared" si="4"/>
        <v>17</v>
      </c>
      <c r="P24" s="38">
        <v>98.7</v>
      </c>
      <c r="Q24" s="121">
        <f t="shared" si="5"/>
        <v>24</v>
      </c>
      <c r="R24" s="155">
        <v>331</v>
      </c>
      <c r="S24" s="121">
        <f t="shared" si="6"/>
        <v>25</v>
      </c>
      <c r="T24" s="155">
        <v>31549</v>
      </c>
      <c r="U24" s="94" t="s">
        <v>88</v>
      </c>
    </row>
    <row r="25" spans="1:21" ht="12" customHeight="1">
      <c r="A25" s="93" t="s">
        <v>26</v>
      </c>
      <c r="B25" s="117">
        <f t="shared" si="0"/>
        <v>44</v>
      </c>
      <c r="C25" s="38">
        <v>28.2</v>
      </c>
      <c r="D25" s="121">
        <f t="shared" si="1"/>
        <v>30</v>
      </c>
      <c r="E25" s="38">
        <v>15.6</v>
      </c>
      <c r="F25" s="120">
        <f t="shared" si="2"/>
        <v>33</v>
      </c>
      <c r="G25" s="38">
        <v>10.5</v>
      </c>
      <c r="H25" s="121">
        <f t="shared" si="3"/>
        <v>37</v>
      </c>
      <c r="I25" s="38">
        <v>10.024752475247526</v>
      </c>
      <c r="J25" s="113"/>
      <c r="K25" s="121">
        <v>4</v>
      </c>
      <c r="L25" s="178">
        <v>79.47</v>
      </c>
      <c r="M25" s="121">
        <v>11</v>
      </c>
      <c r="N25" s="178">
        <v>86.25</v>
      </c>
      <c r="O25" s="120">
        <f t="shared" si="4"/>
        <v>30</v>
      </c>
      <c r="P25" s="38">
        <v>96.3</v>
      </c>
      <c r="Q25" s="121">
        <f t="shared" si="5"/>
        <v>38</v>
      </c>
      <c r="R25" s="155">
        <v>158</v>
      </c>
      <c r="S25" s="121">
        <f t="shared" si="6"/>
        <v>44</v>
      </c>
      <c r="T25" s="155">
        <v>8985</v>
      </c>
      <c r="U25" s="94" t="s">
        <v>78</v>
      </c>
    </row>
    <row r="26" spans="1:21" ht="12" customHeight="1">
      <c r="A26" s="93" t="s">
        <v>27</v>
      </c>
      <c r="B26" s="117">
        <f t="shared" si="0"/>
        <v>46</v>
      </c>
      <c r="C26" s="38">
        <v>25.7</v>
      </c>
      <c r="D26" s="121">
        <f t="shared" si="1"/>
        <v>44</v>
      </c>
      <c r="E26" s="38">
        <v>11</v>
      </c>
      <c r="F26" s="120">
        <f t="shared" si="2"/>
        <v>45</v>
      </c>
      <c r="G26" s="38">
        <v>8.2</v>
      </c>
      <c r="H26" s="121">
        <f t="shared" si="3"/>
        <v>42</v>
      </c>
      <c r="I26" s="38">
        <v>7.8431372549019605</v>
      </c>
      <c r="J26" s="113"/>
      <c r="K26" s="121">
        <v>21</v>
      </c>
      <c r="L26" s="178">
        <v>78.89</v>
      </c>
      <c r="M26" s="121">
        <v>12</v>
      </c>
      <c r="N26" s="178">
        <v>86.17</v>
      </c>
      <c r="O26" s="120">
        <f t="shared" si="4"/>
        <v>21</v>
      </c>
      <c r="P26" s="38">
        <v>97.9</v>
      </c>
      <c r="Q26" s="121">
        <f t="shared" si="5"/>
        <v>17</v>
      </c>
      <c r="R26" s="155">
        <v>434</v>
      </c>
      <c r="S26" s="121">
        <f t="shared" si="6"/>
        <v>17</v>
      </c>
      <c r="T26" s="155">
        <v>50989</v>
      </c>
      <c r="U26" s="94" t="s">
        <v>77</v>
      </c>
    </row>
    <row r="27" spans="1:21" ht="12" customHeight="1">
      <c r="A27" s="93" t="s">
        <v>28</v>
      </c>
      <c r="B27" s="117">
        <f t="shared" si="0"/>
        <v>37</v>
      </c>
      <c r="C27" s="38">
        <v>30.7</v>
      </c>
      <c r="D27" s="121">
        <f t="shared" si="1"/>
        <v>42</v>
      </c>
      <c r="E27" s="38">
        <v>11.3</v>
      </c>
      <c r="F27" s="120">
        <f t="shared" si="2"/>
        <v>40</v>
      </c>
      <c r="G27" s="38">
        <v>8.9</v>
      </c>
      <c r="H27" s="121">
        <f t="shared" si="3"/>
        <v>25</v>
      </c>
      <c r="I27" s="38">
        <v>14.821676702176934</v>
      </c>
      <c r="J27" s="113"/>
      <c r="K27" s="121">
        <v>1</v>
      </c>
      <c r="L27" s="178">
        <v>79.84</v>
      </c>
      <c r="M27" s="121">
        <v>5</v>
      </c>
      <c r="N27" s="178">
        <v>86.48</v>
      </c>
      <c r="O27" s="120">
        <f t="shared" si="4"/>
        <v>17</v>
      </c>
      <c r="P27" s="38">
        <v>98.7</v>
      </c>
      <c r="Q27" s="121">
        <f t="shared" si="5"/>
        <v>7</v>
      </c>
      <c r="R27" s="155">
        <v>1008</v>
      </c>
      <c r="S27" s="121">
        <f t="shared" si="6"/>
        <v>7</v>
      </c>
      <c r="T27" s="155">
        <v>117384</v>
      </c>
      <c r="U27" s="94" t="s">
        <v>89</v>
      </c>
    </row>
    <row r="28" spans="1:21" s="92" customFormat="1" ht="24" customHeight="1">
      <c r="A28" s="90" t="s">
        <v>29</v>
      </c>
      <c r="B28" s="116">
        <f t="shared" si="0"/>
        <v>8</v>
      </c>
      <c r="C28" s="37">
        <v>46.5</v>
      </c>
      <c r="D28" s="120">
        <f t="shared" si="1"/>
        <v>6</v>
      </c>
      <c r="E28" s="37">
        <v>21.4</v>
      </c>
      <c r="F28" s="120">
        <f t="shared" si="2"/>
        <v>7</v>
      </c>
      <c r="G28" s="37">
        <v>15.8</v>
      </c>
      <c r="H28" s="120">
        <f t="shared" si="3"/>
        <v>8</v>
      </c>
      <c r="I28" s="37">
        <v>24.808795411089864</v>
      </c>
      <c r="J28" s="112"/>
      <c r="K28" s="120">
        <v>16</v>
      </c>
      <c r="L28" s="177">
        <v>79</v>
      </c>
      <c r="M28" s="120">
        <v>35</v>
      </c>
      <c r="N28" s="177">
        <v>85.56</v>
      </c>
      <c r="O28" s="120">
        <f t="shared" si="4"/>
        <v>31</v>
      </c>
      <c r="P28" s="37">
        <v>95.7</v>
      </c>
      <c r="Q28" s="120">
        <f t="shared" si="5"/>
        <v>14</v>
      </c>
      <c r="R28" s="154">
        <v>512</v>
      </c>
      <c r="S28" s="120">
        <f t="shared" si="6"/>
        <v>11</v>
      </c>
      <c r="T28" s="154">
        <v>76630</v>
      </c>
      <c r="U28" s="91" t="s">
        <v>90</v>
      </c>
    </row>
    <row r="29" spans="1:21" ht="12" customHeight="1">
      <c r="A29" s="93" t="s">
        <v>30</v>
      </c>
      <c r="B29" s="117">
        <f t="shared" si="0"/>
        <v>35</v>
      </c>
      <c r="C29" s="38">
        <v>31.7</v>
      </c>
      <c r="D29" s="121">
        <f t="shared" si="1"/>
        <v>36</v>
      </c>
      <c r="E29" s="38">
        <v>14.3</v>
      </c>
      <c r="F29" s="120">
        <f t="shared" si="2"/>
        <v>27</v>
      </c>
      <c r="G29" s="38">
        <v>11.4</v>
      </c>
      <c r="H29" s="121">
        <f t="shared" si="3"/>
        <v>31</v>
      </c>
      <c r="I29" s="38">
        <v>12.025316455696203</v>
      </c>
      <c r="J29" s="113"/>
      <c r="K29" s="121">
        <v>6</v>
      </c>
      <c r="L29" s="178">
        <v>79.35</v>
      </c>
      <c r="M29" s="121">
        <v>16</v>
      </c>
      <c r="N29" s="178">
        <v>86.06</v>
      </c>
      <c r="O29" s="120">
        <f t="shared" si="4"/>
        <v>14</v>
      </c>
      <c r="P29" s="38">
        <v>99</v>
      </c>
      <c r="Q29" s="121">
        <f t="shared" si="5"/>
        <v>4</v>
      </c>
      <c r="R29" s="155">
        <v>2232</v>
      </c>
      <c r="S29" s="121">
        <f t="shared" si="6"/>
        <v>6</v>
      </c>
      <c r="T29" s="155">
        <v>124789</v>
      </c>
      <c r="U29" s="94" t="s">
        <v>91</v>
      </c>
    </row>
    <row r="30" spans="1:21" ht="12" customHeight="1">
      <c r="A30" s="93" t="s">
        <v>31</v>
      </c>
      <c r="B30" s="117">
        <f t="shared" si="0"/>
        <v>22</v>
      </c>
      <c r="C30" s="38">
        <v>39.1</v>
      </c>
      <c r="D30" s="121">
        <f t="shared" si="1"/>
        <v>16</v>
      </c>
      <c r="E30" s="38">
        <v>18.5</v>
      </c>
      <c r="F30" s="120">
        <f t="shared" si="2"/>
        <v>23</v>
      </c>
      <c r="G30" s="38">
        <v>12</v>
      </c>
      <c r="H30" s="121">
        <f t="shared" si="3"/>
        <v>40</v>
      </c>
      <c r="I30" s="38">
        <v>7.95362631437045</v>
      </c>
      <c r="J30" s="113"/>
      <c r="K30" s="121">
        <v>14</v>
      </c>
      <c r="L30" s="178">
        <v>79.05</v>
      </c>
      <c r="M30" s="121">
        <v>40</v>
      </c>
      <c r="N30" s="178">
        <v>85.4</v>
      </c>
      <c r="O30" s="120">
        <f t="shared" si="4"/>
        <v>4</v>
      </c>
      <c r="P30" s="38">
        <v>99.8</v>
      </c>
      <c r="Q30" s="121">
        <f t="shared" si="5"/>
        <v>40</v>
      </c>
      <c r="R30" s="155">
        <v>131</v>
      </c>
      <c r="S30" s="121">
        <f t="shared" si="6"/>
        <v>38</v>
      </c>
      <c r="T30" s="155">
        <v>18494</v>
      </c>
      <c r="U30" s="94" t="s">
        <v>92</v>
      </c>
    </row>
    <row r="31" spans="1:21" ht="12" customHeight="1">
      <c r="A31" s="93" t="s">
        <v>32</v>
      </c>
      <c r="B31" s="117">
        <f t="shared" si="0"/>
        <v>29</v>
      </c>
      <c r="C31" s="38">
        <v>36.4</v>
      </c>
      <c r="D31" s="121">
        <f t="shared" si="1"/>
        <v>24</v>
      </c>
      <c r="E31" s="38">
        <v>16.7</v>
      </c>
      <c r="F31" s="120">
        <f t="shared" si="2"/>
        <v>19</v>
      </c>
      <c r="G31" s="38">
        <v>13.9</v>
      </c>
      <c r="H31" s="121">
        <f t="shared" si="3"/>
        <v>17</v>
      </c>
      <c r="I31" s="38">
        <v>16.844919786096256</v>
      </c>
      <c r="J31" s="113"/>
      <c r="K31" s="121">
        <v>20</v>
      </c>
      <c r="L31" s="178">
        <v>78.9</v>
      </c>
      <c r="M31" s="121">
        <v>34</v>
      </c>
      <c r="N31" s="178">
        <v>85.58</v>
      </c>
      <c r="O31" s="120">
        <f t="shared" si="4"/>
        <v>9</v>
      </c>
      <c r="P31" s="38">
        <v>99.4</v>
      </c>
      <c r="Q31" s="121">
        <f t="shared" si="5"/>
        <v>29</v>
      </c>
      <c r="R31" s="155">
        <v>203</v>
      </c>
      <c r="S31" s="121">
        <f t="shared" si="6"/>
        <v>19</v>
      </c>
      <c r="T31" s="155">
        <v>47987</v>
      </c>
      <c r="U31" s="94" t="s">
        <v>93</v>
      </c>
    </row>
    <row r="32" spans="1:21" ht="12" customHeight="1">
      <c r="A32" s="93" t="s">
        <v>33</v>
      </c>
      <c r="B32" s="117">
        <f t="shared" si="0"/>
        <v>34</v>
      </c>
      <c r="C32" s="38">
        <v>33.5</v>
      </c>
      <c r="D32" s="121">
        <f t="shared" si="1"/>
        <v>29</v>
      </c>
      <c r="E32" s="38">
        <v>15.7</v>
      </c>
      <c r="F32" s="120">
        <f t="shared" si="2"/>
        <v>25</v>
      </c>
      <c r="G32" s="38">
        <v>11.6</v>
      </c>
      <c r="H32" s="121">
        <f t="shared" si="3"/>
        <v>1</v>
      </c>
      <c r="I32" s="38">
        <v>94.66192170818505</v>
      </c>
      <c r="J32" s="113"/>
      <c r="K32" s="121">
        <v>2</v>
      </c>
      <c r="L32" s="178">
        <v>79.6</v>
      </c>
      <c r="M32" s="121">
        <v>13</v>
      </c>
      <c r="N32" s="178">
        <v>86.17</v>
      </c>
      <c r="O32" s="120">
        <f t="shared" si="4"/>
        <v>10</v>
      </c>
      <c r="P32" s="38">
        <v>99.3</v>
      </c>
      <c r="Q32" s="121">
        <f t="shared" si="5"/>
        <v>45</v>
      </c>
      <c r="R32" s="155">
        <v>83</v>
      </c>
      <c r="S32" s="121">
        <f t="shared" si="6"/>
        <v>43</v>
      </c>
      <c r="T32" s="155">
        <v>9766</v>
      </c>
      <c r="U32" s="94" t="s">
        <v>94</v>
      </c>
    </row>
    <row r="33" spans="1:21" s="92" customFormat="1" ht="24" customHeight="1">
      <c r="A33" s="90" t="s">
        <v>34</v>
      </c>
      <c r="B33" s="116">
        <f t="shared" si="0"/>
        <v>20</v>
      </c>
      <c r="C33" s="37">
        <v>39.8</v>
      </c>
      <c r="D33" s="120">
        <f t="shared" si="1"/>
        <v>12</v>
      </c>
      <c r="E33" s="37">
        <v>19.5</v>
      </c>
      <c r="F33" s="120">
        <f t="shared" si="2"/>
        <v>11</v>
      </c>
      <c r="G33" s="37">
        <v>14.6</v>
      </c>
      <c r="H33" s="120">
        <f t="shared" si="3"/>
        <v>34</v>
      </c>
      <c r="I33" s="37">
        <v>11.479786422578185</v>
      </c>
      <c r="J33" s="112"/>
      <c r="K33" s="120">
        <v>7</v>
      </c>
      <c r="L33" s="177">
        <v>79.34</v>
      </c>
      <c r="M33" s="120">
        <v>19</v>
      </c>
      <c r="N33" s="177">
        <v>85.92</v>
      </c>
      <c r="O33" s="120">
        <f t="shared" si="4"/>
        <v>8</v>
      </c>
      <c r="P33" s="37">
        <v>99.6</v>
      </c>
      <c r="Q33" s="120">
        <f t="shared" si="5"/>
        <v>40</v>
      </c>
      <c r="R33" s="154">
        <v>131</v>
      </c>
      <c r="S33" s="120">
        <f t="shared" si="6"/>
        <v>39</v>
      </c>
      <c r="T33" s="154">
        <v>17709</v>
      </c>
      <c r="U33" s="91" t="s">
        <v>95</v>
      </c>
    </row>
    <row r="34" spans="1:21" ht="12" customHeight="1">
      <c r="A34" s="93" t="s">
        <v>35</v>
      </c>
      <c r="B34" s="117">
        <f t="shared" si="0"/>
        <v>2</v>
      </c>
      <c r="C34" s="38">
        <v>60.1</v>
      </c>
      <c r="D34" s="121">
        <f t="shared" si="1"/>
        <v>2</v>
      </c>
      <c r="E34" s="38">
        <v>23.7</v>
      </c>
      <c r="F34" s="120">
        <f t="shared" si="2"/>
        <v>2</v>
      </c>
      <c r="G34" s="38">
        <v>19.7</v>
      </c>
      <c r="H34" s="121">
        <f t="shared" si="3"/>
        <v>32</v>
      </c>
      <c r="I34" s="38">
        <v>11.646403817747983</v>
      </c>
      <c r="J34" s="113"/>
      <c r="K34" s="121">
        <v>36</v>
      </c>
      <c r="L34" s="178">
        <v>78.21</v>
      </c>
      <c r="M34" s="121">
        <v>44</v>
      </c>
      <c r="N34" s="178">
        <v>85.2</v>
      </c>
      <c r="O34" s="120">
        <f t="shared" si="4"/>
        <v>1</v>
      </c>
      <c r="P34" s="38">
        <v>100</v>
      </c>
      <c r="Q34" s="121">
        <f t="shared" si="5"/>
        <v>35</v>
      </c>
      <c r="R34" s="155">
        <v>175</v>
      </c>
      <c r="S34" s="121">
        <f t="shared" si="6"/>
        <v>23</v>
      </c>
      <c r="T34" s="155">
        <v>34672</v>
      </c>
      <c r="U34" s="94" t="s">
        <v>96</v>
      </c>
    </row>
    <row r="35" spans="1:21" ht="12" customHeight="1">
      <c r="A35" s="93" t="s">
        <v>36</v>
      </c>
      <c r="B35" s="117">
        <f t="shared" si="0"/>
        <v>16</v>
      </c>
      <c r="C35" s="38">
        <v>42.2</v>
      </c>
      <c r="D35" s="121">
        <f t="shared" si="1"/>
        <v>9</v>
      </c>
      <c r="E35" s="38">
        <v>20.3</v>
      </c>
      <c r="F35" s="120">
        <f t="shared" si="2"/>
        <v>9</v>
      </c>
      <c r="G35" s="38">
        <v>14.7</v>
      </c>
      <c r="H35" s="121">
        <f t="shared" si="3"/>
        <v>18</v>
      </c>
      <c r="I35" s="38">
        <v>16.33530360021494</v>
      </c>
      <c r="J35" s="113"/>
      <c r="K35" s="121">
        <v>24</v>
      </c>
      <c r="L35" s="178">
        <v>78.72</v>
      </c>
      <c r="M35" s="121">
        <v>33</v>
      </c>
      <c r="N35" s="178">
        <v>85.62</v>
      </c>
      <c r="O35" s="120">
        <f t="shared" si="4"/>
        <v>4</v>
      </c>
      <c r="P35" s="38">
        <v>99.8</v>
      </c>
      <c r="Q35" s="121">
        <f t="shared" si="5"/>
        <v>18</v>
      </c>
      <c r="R35" s="155">
        <v>429</v>
      </c>
      <c r="S35" s="121">
        <f t="shared" si="6"/>
        <v>20</v>
      </c>
      <c r="T35" s="155">
        <v>47619</v>
      </c>
      <c r="U35" s="94" t="s">
        <v>97</v>
      </c>
    </row>
    <row r="36" spans="1:21" ht="12" customHeight="1">
      <c r="A36" s="93" t="s">
        <v>37</v>
      </c>
      <c r="B36" s="117">
        <f t="shared" si="0"/>
        <v>25</v>
      </c>
      <c r="C36" s="38">
        <v>37.9</v>
      </c>
      <c r="D36" s="121">
        <f t="shared" si="1"/>
        <v>7</v>
      </c>
      <c r="E36" s="38">
        <v>21.3</v>
      </c>
      <c r="F36" s="120">
        <f t="shared" si="2"/>
        <v>3</v>
      </c>
      <c r="G36" s="38">
        <v>18</v>
      </c>
      <c r="H36" s="121">
        <f t="shared" si="3"/>
        <v>10</v>
      </c>
      <c r="I36" s="38">
        <v>20.44317369549678</v>
      </c>
      <c r="J36" s="113"/>
      <c r="K36" s="121">
        <v>9</v>
      </c>
      <c r="L36" s="178">
        <v>79.25</v>
      </c>
      <c r="M36" s="121">
        <v>24</v>
      </c>
      <c r="N36" s="178">
        <v>85.84</v>
      </c>
      <c r="O36" s="120">
        <f t="shared" si="4"/>
        <v>12</v>
      </c>
      <c r="P36" s="38">
        <v>99.2</v>
      </c>
      <c r="Q36" s="121">
        <f t="shared" si="5"/>
        <v>46</v>
      </c>
      <c r="R36" s="155">
        <v>77</v>
      </c>
      <c r="S36" s="121">
        <f t="shared" si="6"/>
        <v>42</v>
      </c>
      <c r="T36" s="155">
        <v>10168</v>
      </c>
      <c r="U36" s="94" t="s">
        <v>98</v>
      </c>
    </row>
    <row r="37" spans="1:21" ht="12" customHeight="1">
      <c r="A37" s="93" t="s">
        <v>38</v>
      </c>
      <c r="B37" s="117">
        <f t="shared" si="0"/>
        <v>17</v>
      </c>
      <c r="C37" s="38">
        <v>40.7</v>
      </c>
      <c r="D37" s="121">
        <f t="shared" si="1"/>
        <v>3</v>
      </c>
      <c r="E37" s="38">
        <v>22.3</v>
      </c>
      <c r="F37" s="120">
        <f t="shared" si="2"/>
        <v>9</v>
      </c>
      <c r="G37" s="38">
        <v>14.7</v>
      </c>
      <c r="H37" s="121">
        <f t="shared" si="3"/>
        <v>15</v>
      </c>
      <c r="I37" s="38">
        <v>17.928286852589643</v>
      </c>
      <c r="J37" s="113"/>
      <c r="K37" s="121">
        <v>41</v>
      </c>
      <c r="L37" s="178">
        <v>77.97</v>
      </c>
      <c r="M37" s="121">
        <v>41</v>
      </c>
      <c r="N37" s="178">
        <v>85.34</v>
      </c>
      <c r="O37" s="120">
        <f t="shared" si="4"/>
        <v>25</v>
      </c>
      <c r="P37" s="38">
        <v>97.2</v>
      </c>
      <c r="Q37" s="121">
        <f t="shared" si="5"/>
        <v>15</v>
      </c>
      <c r="R37" s="155">
        <v>501</v>
      </c>
      <c r="S37" s="121">
        <f t="shared" si="6"/>
        <v>15</v>
      </c>
      <c r="T37" s="155">
        <v>57748</v>
      </c>
      <c r="U37" s="94" t="s">
        <v>99</v>
      </c>
    </row>
    <row r="38" spans="1:21" s="92" customFormat="1" ht="24" customHeight="1">
      <c r="A38" s="90" t="s">
        <v>39</v>
      </c>
      <c r="B38" s="116">
        <f t="shared" si="0"/>
        <v>26</v>
      </c>
      <c r="C38" s="37">
        <v>37.1</v>
      </c>
      <c r="D38" s="120">
        <f t="shared" si="1"/>
        <v>31</v>
      </c>
      <c r="E38" s="37">
        <v>15.4</v>
      </c>
      <c r="F38" s="120">
        <f t="shared" si="2"/>
        <v>31</v>
      </c>
      <c r="G38" s="37">
        <v>10.7</v>
      </c>
      <c r="H38" s="120">
        <f t="shared" si="3"/>
        <v>21</v>
      </c>
      <c r="I38" s="37">
        <v>15.905245346869712</v>
      </c>
      <c r="J38" s="112"/>
      <c r="K38" s="120">
        <v>34</v>
      </c>
      <c r="L38" s="177">
        <v>78.26</v>
      </c>
      <c r="M38" s="120">
        <v>8</v>
      </c>
      <c r="N38" s="177">
        <v>86.27</v>
      </c>
      <c r="O38" s="120">
        <f t="shared" si="4"/>
        <v>25</v>
      </c>
      <c r="P38" s="37">
        <v>97.2</v>
      </c>
      <c r="Q38" s="120">
        <f t="shared" si="5"/>
        <v>25</v>
      </c>
      <c r="R38" s="154">
        <v>320</v>
      </c>
      <c r="S38" s="120">
        <f t="shared" si="6"/>
        <v>36</v>
      </c>
      <c r="T38" s="154">
        <v>20649</v>
      </c>
      <c r="U38" s="91" t="s">
        <v>100</v>
      </c>
    </row>
    <row r="39" spans="1:21" ht="12" customHeight="1">
      <c r="A39" s="93" t="s">
        <v>40</v>
      </c>
      <c r="B39" s="117">
        <f t="shared" si="0"/>
        <v>17</v>
      </c>
      <c r="C39" s="38">
        <v>40.7</v>
      </c>
      <c r="D39" s="121">
        <f t="shared" si="1"/>
        <v>17</v>
      </c>
      <c r="E39" s="38">
        <v>18.4</v>
      </c>
      <c r="F39" s="120">
        <f t="shared" si="2"/>
        <v>36</v>
      </c>
      <c r="G39" s="38">
        <v>10.3</v>
      </c>
      <c r="H39" s="121">
        <f t="shared" si="3"/>
        <v>33</v>
      </c>
      <c r="I39" s="38">
        <v>11.559888579387186</v>
      </c>
      <c r="J39" s="113"/>
      <c r="K39" s="121">
        <v>29</v>
      </c>
      <c r="L39" s="178">
        <v>78.49</v>
      </c>
      <c r="M39" s="121">
        <v>2</v>
      </c>
      <c r="N39" s="178">
        <v>86.57</v>
      </c>
      <c r="O39" s="120">
        <f t="shared" si="4"/>
        <v>28</v>
      </c>
      <c r="P39" s="38">
        <v>96.9</v>
      </c>
      <c r="Q39" s="121">
        <f t="shared" si="5"/>
        <v>26</v>
      </c>
      <c r="R39" s="155">
        <v>271</v>
      </c>
      <c r="S39" s="121">
        <f t="shared" si="6"/>
        <v>27</v>
      </c>
      <c r="T39" s="155">
        <v>29770</v>
      </c>
      <c r="U39" s="94" t="s">
        <v>101</v>
      </c>
    </row>
    <row r="40" spans="1:21" ht="12" customHeight="1">
      <c r="A40" s="93" t="s">
        <v>41</v>
      </c>
      <c r="B40" s="117">
        <f t="shared" si="0"/>
        <v>29</v>
      </c>
      <c r="C40" s="38">
        <v>36.4</v>
      </c>
      <c r="D40" s="121">
        <f t="shared" si="1"/>
        <v>26</v>
      </c>
      <c r="E40" s="38">
        <v>16.6</v>
      </c>
      <c r="F40" s="120">
        <f t="shared" si="2"/>
        <v>15</v>
      </c>
      <c r="G40" s="38">
        <v>14.1</v>
      </c>
      <c r="H40" s="121">
        <f t="shared" si="3"/>
        <v>12</v>
      </c>
      <c r="I40" s="38">
        <v>18.846549948506695</v>
      </c>
      <c r="J40" s="113"/>
      <c r="K40" s="121">
        <v>11</v>
      </c>
      <c r="L40" s="178">
        <v>79.22</v>
      </c>
      <c r="M40" s="121">
        <v>4</v>
      </c>
      <c r="N40" s="178">
        <v>86.49</v>
      </c>
      <c r="O40" s="120">
        <f t="shared" si="4"/>
        <v>14</v>
      </c>
      <c r="P40" s="38">
        <v>99</v>
      </c>
      <c r="Q40" s="121">
        <f t="shared" si="5"/>
        <v>27</v>
      </c>
      <c r="R40" s="155">
        <v>220</v>
      </c>
      <c r="S40" s="121">
        <f t="shared" si="6"/>
        <v>33</v>
      </c>
      <c r="T40" s="155">
        <v>22705</v>
      </c>
      <c r="U40" s="94" t="s">
        <v>102</v>
      </c>
    </row>
    <row r="41" spans="1:21" ht="12" customHeight="1">
      <c r="A41" s="93" t="s">
        <v>42</v>
      </c>
      <c r="B41" s="117">
        <f t="shared" si="0"/>
        <v>28</v>
      </c>
      <c r="C41" s="38">
        <v>36.5</v>
      </c>
      <c r="D41" s="121">
        <f t="shared" si="1"/>
        <v>18</v>
      </c>
      <c r="E41" s="38">
        <v>18.2</v>
      </c>
      <c r="F41" s="120">
        <f t="shared" si="2"/>
        <v>14</v>
      </c>
      <c r="G41" s="38">
        <v>14.2</v>
      </c>
      <c r="H41" s="121">
        <f t="shared" si="3"/>
        <v>28</v>
      </c>
      <c r="I41" s="38">
        <v>14.35557107928746</v>
      </c>
      <c r="J41" s="113"/>
      <c r="K41" s="121">
        <v>13</v>
      </c>
      <c r="L41" s="178">
        <v>79.06</v>
      </c>
      <c r="M41" s="121">
        <v>10</v>
      </c>
      <c r="N41" s="178">
        <v>86.27</v>
      </c>
      <c r="O41" s="120">
        <f t="shared" si="4"/>
        <v>36</v>
      </c>
      <c r="P41" s="38">
        <v>93.6</v>
      </c>
      <c r="Q41" s="121">
        <f t="shared" si="5"/>
        <v>23</v>
      </c>
      <c r="R41" s="155">
        <v>338</v>
      </c>
      <c r="S41" s="121">
        <f t="shared" si="6"/>
        <v>26</v>
      </c>
      <c r="T41" s="155">
        <v>31408</v>
      </c>
      <c r="U41" s="94" t="s">
        <v>103</v>
      </c>
    </row>
    <row r="42" spans="1:21" ht="12" customHeight="1">
      <c r="A42" s="93" t="s">
        <v>43</v>
      </c>
      <c r="B42" s="117">
        <f t="shared" si="0"/>
        <v>29</v>
      </c>
      <c r="C42" s="38">
        <v>36.4</v>
      </c>
      <c r="D42" s="121">
        <f t="shared" si="1"/>
        <v>19</v>
      </c>
      <c r="E42" s="38">
        <v>17.6</v>
      </c>
      <c r="F42" s="120">
        <f t="shared" si="2"/>
        <v>22</v>
      </c>
      <c r="G42" s="38">
        <v>12.4</v>
      </c>
      <c r="H42" s="121">
        <f t="shared" si="3"/>
        <v>22</v>
      </c>
      <c r="I42" s="38">
        <v>15.807560137457044</v>
      </c>
      <c r="J42" s="113"/>
      <c r="K42" s="121">
        <v>38</v>
      </c>
      <c r="L42" s="178">
        <v>78.11</v>
      </c>
      <c r="M42" s="121">
        <v>32</v>
      </c>
      <c r="N42" s="178">
        <v>85.63</v>
      </c>
      <c r="O42" s="120">
        <f t="shared" si="4"/>
        <v>40</v>
      </c>
      <c r="P42" s="38">
        <v>92.6</v>
      </c>
      <c r="Q42" s="121">
        <f t="shared" si="5"/>
        <v>22</v>
      </c>
      <c r="R42" s="155">
        <v>401</v>
      </c>
      <c r="S42" s="121">
        <f t="shared" si="6"/>
        <v>28</v>
      </c>
      <c r="T42" s="155">
        <v>27086</v>
      </c>
      <c r="U42" s="94" t="s">
        <v>77</v>
      </c>
    </row>
    <row r="43" spans="1:21" s="92" customFormat="1" ht="24" customHeight="1">
      <c r="A43" s="90" t="s">
        <v>44</v>
      </c>
      <c r="B43" s="116">
        <f t="shared" si="0"/>
        <v>11</v>
      </c>
      <c r="C43" s="37">
        <v>43.1</v>
      </c>
      <c r="D43" s="120">
        <f t="shared" si="1"/>
        <v>11</v>
      </c>
      <c r="E43" s="37">
        <v>19.6</v>
      </c>
      <c r="F43" s="120">
        <f t="shared" si="2"/>
        <v>6</v>
      </c>
      <c r="G43" s="37">
        <v>16.9</v>
      </c>
      <c r="H43" s="120">
        <f t="shared" si="3"/>
        <v>39</v>
      </c>
      <c r="I43" s="37">
        <v>8.61850443599493</v>
      </c>
      <c r="J43" s="112"/>
      <c r="K43" s="120">
        <v>39</v>
      </c>
      <c r="L43" s="177">
        <v>78.09</v>
      </c>
      <c r="M43" s="120">
        <v>30</v>
      </c>
      <c r="N43" s="177">
        <v>85.67</v>
      </c>
      <c r="O43" s="120">
        <f t="shared" si="4"/>
        <v>31</v>
      </c>
      <c r="P43" s="37">
        <v>95.7</v>
      </c>
      <c r="Q43" s="120">
        <f t="shared" si="5"/>
        <v>44</v>
      </c>
      <c r="R43" s="154">
        <v>85</v>
      </c>
      <c r="S43" s="120">
        <f t="shared" si="6"/>
        <v>45</v>
      </c>
      <c r="T43" s="154">
        <v>7053</v>
      </c>
      <c r="U43" s="91" t="s">
        <v>104</v>
      </c>
    </row>
    <row r="44" spans="1:21" ht="12" customHeight="1">
      <c r="A44" s="93" t="s">
        <v>45</v>
      </c>
      <c r="B44" s="117">
        <f t="shared" si="0"/>
        <v>4</v>
      </c>
      <c r="C44" s="38">
        <v>59.1</v>
      </c>
      <c r="D44" s="121">
        <f t="shared" si="1"/>
        <v>8</v>
      </c>
      <c r="E44" s="38">
        <v>20.5</v>
      </c>
      <c r="F44" s="120">
        <f t="shared" si="2"/>
        <v>15</v>
      </c>
      <c r="G44" s="38">
        <v>14.1</v>
      </c>
      <c r="H44" s="121">
        <f t="shared" si="3"/>
        <v>5</v>
      </c>
      <c r="I44" s="38">
        <v>27.227227227227228</v>
      </c>
      <c r="J44" s="113"/>
      <c r="K44" s="121">
        <v>19</v>
      </c>
      <c r="L44" s="178">
        <v>78.91</v>
      </c>
      <c r="M44" s="121">
        <v>20</v>
      </c>
      <c r="N44" s="178">
        <v>85.89</v>
      </c>
      <c r="O44" s="120">
        <f t="shared" si="4"/>
        <v>12</v>
      </c>
      <c r="P44" s="38">
        <v>99.2</v>
      </c>
      <c r="Q44" s="121">
        <f t="shared" si="5"/>
        <v>32</v>
      </c>
      <c r="R44" s="155">
        <v>193</v>
      </c>
      <c r="S44" s="121">
        <f t="shared" si="6"/>
        <v>41</v>
      </c>
      <c r="T44" s="155">
        <v>12358</v>
      </c>
      <c r="U44" s="94" t="s">
        <v>105</v>
      </c>
    </row>
    <row r="45" spans="1:21" ht="12" customHeight="1">
      <c r="A45" s="93" t="s">
        <v>176</v>
      </c>
      <c r="B45" s="117">
        <f t="shared" si="0"/>
        <v>6</v>
      </c>
      <c r="C45" s="38">
        <v>50.9</v>
      </c>
      <c r="D45" s="121">
        <f t="shared" si="1"/>
        <v>27</v>
      </c>
      <c r="E45" s="38">
        <v>16.2</v>
      </c>
      <c r="F45" s="120">
        <f t="shared" si="2"/>
        <v>15</v>
      </c>
      <c r="G45" s="38">
        <v>14.1</v>
      </c>
      <c r="H45" s="121">
        <f t="shared" si="3"/>
        <v>24</v>
      </c>
      <c r="I45" s="38">
        <v>15.668523676880222</v>
      </c>
      <c r="J45" s="113"/>
      <c r="K45" s="121">
        <v>35</v>
      </c>
      <c r="L45" s="178">
        <v>78.25</v>
      </c>
      <c r="M45" s="121">
        <v>31</v>
      </c>
      <c r="N45" s="178">
        <v>85.64</v>
      </c>
      <c r="O45" s="120">
        <f t="shared" si="4"/>
        <v>41</v>
      </c>
      <c r="P45" s="38">
        <v>92.4</v>
      </c>
      <c r="Q45" s="121">
        <f t="shared" si="5"/>
        <v>29</v>
      </c>
      <c r="R45" s="155">
        <v>203</v>
      </c>
      <c r="S45" s="121">
        <f t="shared" si="6"/>
        <v>37</v>
      </c>
      <c r="T45" s="155">
        <v>19749</v>
      </c>
      <c r="U45" s="94" t="s">
        <v>92</v>
      </c>
    </row>
    <row r="46" spans="1:21" ht="12" customHeight="1">
      <c r="A46" s="93" t="s">
        <v>46</v>
      </c>
      <c r="B46" s="117">
        <f t="shared" si="0"/>
        <v>24</v>
      </c>
      <c r="C46" s="38">
        <v>38.2</v>
      </c>
      <c r="D46" s="121">
        <f t="shared" si="1"/>
        <v>14</v>
      </c>
      <c r="E46" s="38">
        <v>18.7</v>
      </c>
      <c r="F46" s="120">
        <f t="shared" si="2"/>
        <v>31</v>
      </c>
      <c r="G46" s="38">
        <v>10.7</v>
      </c>
      <c r="H46" s="121">
        <f t="shared" si="3"/>
        <v>43</v>
      </c>
      <c r="I46" s="38">
        <v>7.441253263707572</v>
      </c>
      <c r="J46" s="113"/>
      <c r="K46" s="121">
        <v>44</v>
      </c>
      <c r="L46" s="178">
        <v>77.93</v>
      </c>
      <c r="M46" s="121">
        <v>21</v>
      </c>
      <c r="N46" s="178">
        <v>85.87</v>
      </c>
      <c r="O46" s="120">
        <f t="shared" si="4"/>
        <v>44</v>
      </c>
      <c r="P46" s="38">
        <v>91.9</v>
      </c>
      <c r="Q46" s="121">
        <f t="shared" si="5"/>
        <v>43</v>
      </c>
      <c r="R46" s="155">
        <v>95</v>
      </c>
      <c r="S46" s="121">
        <f t="shared" si="6"/>
        <v>46</v>
      </c>
      <c r="T46" s="155">
        <v>3734</v>
      </c>
      <c r="U46" s="94" t="s">
        <v>106</v>
      </c>
    </row>
    <row r="47" spans="1:21" ht="12" customHeight="1">
      <c r="A47" s="93" t="s">
        <v>47</v>
      </c>
      <c r="B47" s="117">
        <f t="shared" si="0"/>
        <v>14</v>
      </c>
      <c r="C47" s="38">
        <v>42.5</v>
      </c>
      <c r="D47" s="121">
        <f t="shared" si="1"/>
        <v>13</v>
      </c>
      <c r="E47" s="38">
        <v>19.4</v>
      </c>
      <c r="F47" s="120">
        <f t="shared" si="2"/>
        <v>11</v>
      </c>
      <c r="G47" s="38">
        <v>14.6</v>
      </c>
      <c r="H47" s="121">
        <f t="shared" si="3"/>
        <v>7</v>
      </c>
      <c r="I47" s="38">
        <v>25.17316445675836</v>
      </c>
      <c r="J47" s="113"/>
      <c r="K47" s="121">
        <v>31</v>
      </c>
      <c r="L47" s="178">
        <v>78.35</v>
      </c>
      <c r="M47" s="121">
        <v>23</v>
      </c>
      <c r="N47" s="178">
        <v>85.84</v>
      </c>
      <c r="O47" s="120">
        <f t="shared" si="4"/>
        <v>38</v>
      </c>
      <c r="P47" s="38">
        <v>93.1</v>
      </c>
      <c r="Q47" s="121">
        <f t="shared" si="5"/>
        <v>19</v>
      </c>
      <c r="R47" s="155">
        <v>424</v>
      </c>
      <c r="S47" s="121">
        <f t="shared" si="6"/>
        <v>18</v>
      </c>
      <c r="T47" s="155">
        <v>50763</v>
      </c>
      <c r="U47" s="94" t="s">
        <v>78</v>
      </c>
    </row>
    <row r="48" spans="1:21" s="92" customFormat="1" ht="24" customHeight="1">
      <c r="A48" s="90" t="s">
        <v>48</v>
      </c>
      <c r="B48" s="116">
        <f t="shared" si="0"/>
        <v>23</v>
      </c>
      <c r="C48" s="37">
        <v>38.7</v>
      </c>
      <c r="D48" s="120">
        <f t="shared" si="1"/>
        <v>23</v>
      </c>
      <c r="E48" s="37">
        <v>16.9</v>
      </c>
      <c r="F48" s="120">
        <f t="shared" si="2"/>
        <v>20</v>
      </c>
      <c r="G48" s="37">
        <v>13.7</v>
      </c>
      <c r="H48" s="120">
        <f t="shared" si="3"/>
        <v>47</v>
      </c>
      <c r="I48" s="37">
        <v>0.35211267605633806</v>
      </c>
      <c r="J48" s="112"/>
      <c r="K48" s="120">
        <v>32</v>
      </c>
      <c r="L48" s="177">
        <v>78.31</v>
      </c>
      <c r="M48" s="120">
        <v>17</v>
      </c>
      <c r="N48" s="177">
        <v>86.04</v>
      </c>
      <c r="O48" s="120">
        <f t="shared" si="4"/>
        <v>35</v>
      </c>
      <c r="P48" s="37">
        <v>94.4</v>
      </c>
      <c r="Q48" s="120">
        <f t="shared" si="5"/>
        <v>33</v>
      </c>
      <c r="R48" s="154">
        <v>182</v>
      </c>
      <c r="S48" s="120">
        <f t="shared" si="6"/>
        <v>32</v>
      </c>
      <c r="T48" s="154">
        <v>23895</v>
      </c>
      <c r="U48" s="91" t="s">
        <v>107</v>
      </c>
    </row>
    <row r="49" spans="1:21" ht="12" customHeight="1">
      <c r="A49" s="93" t="s">
        <v>49</v>
      </c>
      <c r="B49" s="117">
        <f t="shared" si="0"/>
        <v>7</v>
      </c>
      <c r="C49" s="38">
        <v>48.3</v>
      </c>
      <c r="D49" s="121">
        <f t="shared" si="1"/>
        <v>4</v>
      </c>
      <c r="E49" s="38">
        <v>22.1</v>
      </c>
      <c r="F49" s="120">
        <f t="shared" si="2"/>
        <v>5</v>
      </c>
      <c r="G49" s="38">
        <v>17</v>
      </c>
      <c r="H49" s="121">
        <f t="shared" si="3"/>
        <v>44</v>
      </c>
      <c r="I49" s="38">
        <v>6.083916083916084</v>
      </c>
      <c r="J49" s="113"/>
      <c r="K49" s="121">
        <v>37</v>
      </c>
      <c r="L49" s="178">
        <v>78.13</v>
      </c>
      <c r="M49" s="121">
        <v>22</v>
      </c>
      <c r="N49" s="178">
        <v>85.85</v>
      </c>
      <c r="O49" s="120">
        <f t="shared" si="4"/>
        <v>20</v>
      </c>
      <c r="P49" s="38">
        <v>98.4</v>
      </c>
      <c r="Q49" s="121">
        <f t="shared" si="5"/>
        <v>31</v>
      </c>
      <c r="R49" s="155">
        <v>199</v>
      </c>
      <c r="S49" s="121">
        <f t="shared" si="6"/>
        <v>29</v>
      </c>
      <c r="T49" s="155">
        <v>26851</v>
      </c>
      <c r="U49" s="94" t="s">
        <v>89</v>
      </c>
    </row>
    <row r="50" spans="1:21" ht="12" customHeight="1">
      <c r="A50" s="93" t="s">
        <v>50</v>
      </c>
      <c r="B50" s="117">
        <f t="shared" si="0"/>
        <v>9</v>
      </c>
      <c r="C50" s="38">
        <v>46.2</v>
      </c>
      <c r="D50" s="121">
        <f t="shared" si="1"/>
        <v>15</v>
      </c>
      <c r="E50" s="38">
        <v>18.6</v>
      </c>
      <c r="F50" s="121">
        <f t="shared" si="2"/>
        <v>13</v>
      </c>
      <c r="G50" s="38">
        <v>14.3</v>
      </c>
      <c r="H50" s="121">
        <f t="shared" si="3"/>
        <v>16</v>
      </c>
      <c r="I50" s="38">
        <v>17.916207276736493</v>
      </c>
      <c r="J50" s="113"/>
      <c r="K50" s="121">
        <v>10</v>
      </c>
      <c r="L50" s="178">
        <v>79.22</v>
      </c>
      <c r="M50" s="121">
        <v>3</v>
      </c>
      <c r="N50" s="178">
        <v>86.54</v>
      </c>
      <c r="O50" s="120">
        <f t="shared" si="4"/>
        <v>47</v>
      </c>
      <c r="P50" s="38">
        <v>86</v>
      </c>
      <c r="Q50" s="121">
        <f t="shared" si="5"/>
        <v>5</v>
      </c>
      <c r="R50" s="155">
        <v>1369</v>
      </c>
      <c r="S50" s="121">
        <f t="shared" si="6"/>
        <v>5</v>
      </c>
      <c r="T50" s="155">
        <v>132753</v>
      </c>
      <c r="U50" s="94" t="s">
        <v>108</v>
      </c>
    </row>
    <row r="51" spans="1:21" ht="12" customHeight="1">
      <c r="A51" s="87" t="s">
        <v>51</v>
      </c>
      <c r="B51" s="118">
        <f t="shared" si="0"/>
        <v>10</v>
      </c>
      <c r="C51" s="39">
        <v>43.9</v>
      </c>
      <c r="D51" s="122">
        <f t="shared" si="1"/>
        <v>5</v>
      </c>
      <c r="E51" s="39">
        <v>21.9</v>
      </c>
      <c r="F51" s="122">
        <f t="shared" si="2"/>
        <v>4</v>
      </c>
      <c r="G51" s="39">
        <v>17.9</v>
      </c>
      <c r="H51" s="122">
        <f t="shared" si="3"/>
        <v>26</v>
      </c>
      <c r="I51" s="39">
        <v>14.728033472803348</v>
      </c>
      <c r="J51" s="114"/>
      <c r="K51" s="122">
        <v>17</v>
      </c>
      <c r="L51" s="179">
        <v>78.99</v>
      </c>
      <c r="M51" s="122">
        <v>15</v>
      </c>
      <c r="N51" s="179">
        <v>86.06</v>
      </c>
      <c r="O51" s="186">
        <f t="shared" si="4"/>
        <v>45</v>
      </c>
      <c r="P51" s="39">
        <v>90.4</v>
      </c>
      <c r="Q51" s="122">
        <f t="shared" si="5"/>
        <v>1</v>
      </c>
      <c r="R51" s="156">
        <v>4790</v>
      </c>
      <c r="S51" s="122">
        <f t="shared" si="6"/>
        <v>1</v>
      </c>
      <c r="T51" s="156">
        <v>298227</v>
      </c>
      <c r="U51" s="95" t="s">
        <v>96</v>
      </c>
    </row>
    <row r="52" spans="1:21" ht="12" customHeight="1">
      <c r="A52" s="93" t="s">
        <v>52</v>
      </c>
      <c r="B52" s="117">
        <f t="shared" si="0"/>
        <v>19</v>
      </c>
      <c r="C52" s="38">
        <v>40</v>
      </c>
      <c r="D52" s="121">
        <f t="shared" si="1"/>
        <v>28</v>
      </c>
      <c r="E52" s="38">
        <v>16.1</v>
      </c>
      <c r="F52" s="121">
        <f t="shared" si="2"/>
        <v>27</v>
      </c>
      <c r="G52" s="38">
        <v>11.4</v>
      </c>
      <c r="H52" s="121">
        <f t="shared" si="3"/>
        <v>4</v>
      </c>
      <c r="I52" s="38">
        <v>31.890459363957596</v>
      </c>
      <c r="J52" s="113"/>
      <c r="K52" s="121">
        <v>26</v>
      </c>
      <c r="L52" s="178">
        <v>78.62</v>
      </c>
      <c r="M52" s="121">
        <v>14</v>
      </c>
      <c r="N52" s="178">
        <v>86.11</v>
      </c>
      <c r="O52" s="120">
        <f t="shared" si="4"/>
        <v>28</v>
      </c>
      <c r="P52" s="38">
        <v>96.9</v>
      </c>
      <c r="Q52" s="121">
        <f t="shared" si="5"/>
        <v>28</v>
      </c>
      <c r="R52" s="155">
        <v>207</v>
      </c>
      <c r="S52" s="121">
        <f t="shared" si="6"/>
        <v>31</v>
      </c>
      <c r="T52" s="155">
        <v>24671</v>
      </c>
      <c r="U52" s="94" t="s">
        <v>75</v>
      </c>
    </row>
    <row r="53" spans="1:21" s="92" customFormat="1" ht="24" customHeight="1">
      <c r="A53" s="90" t="s">
        <v>53</v>
      </c>
      <c r="B53" s="116">
        <f t="shared" si="0"/>
        <v>3</v>
      </c>
      <c r="C53" s="37">
        <v>59.6</v>
      </c>
      <c r="D53" s="120">
        <f t="shared" si="1"/>
        <v>9</v>
      </c>
      <c r="E53" s="37">
        <v>20.3</v>
      </c>
      <c r="F53" s="120">
        <f t="shared" si="2"/>
        <v>15</v>
      </c>
      <c r="G53" s="37">
        <v>14.1</v>
      </c>
      <c r="H53" s="120">
        <f t="shared" si="3"/>
        <v>38</v>
      </c>
      <c r="I53" s="37">
        <v>9.601873536299765</v>
      </c>
      <c r="J53" s="112"/>
      <c r="K53" s="120">
        <v>43</v>
      </c>
      <c r="L53" s="177">
        <v>77.97</v>
      </c>
      <c r="M53" s="120">
        <v>29</v>
      </c>
      <c r="N53" s="177">
        <v>85.7</v>
      </c>
      <c r="O53" s="120">
        <f t="shared" si="4"/>
        <v>27</v>
      </c>
      <c r="P53" s="37">
        <v>97</v>
      </c>
      <c r="Q53" s="120">
        <f t="shared" si="5"/>
        <v>2</v>
      </c>
      <c r="R53" s="154">
        <v>2753</v>
      </c>
      <c r="S53" s="120">
        <f t="shared" si="6"/>
        <v>3</v>
      </c>
      <c r="T53" s="154">
        <v>199104</v>
      </c>
      <c r="U53" s="91" t="s">
        <v>109</v>
      </c>
    </row>
    <row r="54" spans="1:21" ht="12" customHeight="1">
      <c r="A54" s="96" t="s">
        <v>54</v>
      </c>
      <c r="B54" s="119">
        <f t="shared" si="0"/>
        <v>21</v>
      </c>
      <c r="C54" s="97">
        <v>39.6</v>
      </c>
      <c r="D54" s="123">
        <f t="shared" si="1"/>
        <v>22</v>
      </c>
      <c r="E54" s="97">
        <v>17</v>
      </c>
      <c r="F54" s="123">
        <f t="shared" si="2"/>
        <v>29</v>
      </c>
      <c r="G54" s="97">
        <v>11.1</v>
      </c>
      <c r="H54" s="123">
        <f t="shared" si="3"/>
        <v>23</v>
      </c>
      <c r="I54" s="97">
        <v>15.77424023154848</v>
      </c>
      <c r="J54" s="113"/>
      <c r="K54" s="123">
        <v>25</v>
      </c>
      <c r="L54" s="180">
        <v>78.64</v>
      </c>
      <c r="M54" s="123">
        <v>1</v>
      </c>
      <c r="N54" s="180">
        <v>86.88</v>
      </c>
      <c r="O54" s="164">
        <f t="shared" si="4"/>
        <v>1</v>
      </c>
      <c r="P54" s="97">
        <v>100</v>
      </c>
      <c r="Q54" s="123">
        <f t="shared" si="5"/>
        <v>47</v>
      </c>
      <c r="R54" s="157">
        <v>9</v>
      </c>
      <c r="S54" s="123">
        <f t="shared" si="6"/>
        <v>47</v>
      </c>
      <c r="T54" s="157">
        <v>2153</v>
      </c>
      <c r="U54" s="98" t="s">
        <v>110</v>
      </c>
    </row>
    <row r="55" spans="1:10" ht="13.5">
      <c r="A55" s="99" t="s">
        <v>163</v>
      </c>
      <c r="B55" s="102" t="s">
        <v>202</v>
      </c>
      <c r="C55" s="100"/>
      <c r="D55" s="102" t="s">
        <v>161</v>
      </c>
      <c r="E55" s="100"/>
      <c r="G55" s="100"/>
      <c r="I55" s="100"/>
      <c r="J55" s="106"/>
    </row>
  </sheetData>
  <sheetProtection/>
  <mergeCells count="13">
    <mergeCell ref="K4:N4"/>
    <mergeCell ref="S5:T5"/>
    <mergeCell ref="Q4:T4"/>
    <mergeCell ref="U4:U6"/>
    <mergeCell ref="A4:A6"/>
    <mergeCell ref="B4:C5"/>
    <mergeCell ref="Q5:R5"/>
    <mergeCell ref="D4:E5"/>
    <mergeCell ref="O4:P5"/>
    <mergeCell ref="K5:L5"/>
    <mergeCell ref="H4:I5"/>
    <mergeCell ref="F4:G5"/>
    <mergeCell ref="M5:N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2012-03-05T08:59:52Z</cp:lastPrinted>
  <dcterms:created xsi:type="dcterms:W3CDTF">2001-12-06T01:31:22Z</dcterms:created>
  <dcterms:modified xsi:type="dcterms:W3CDTF">2013-03-12T09:39:41Z</dcterms:modified>
  <cp:category/>
  <cp:version/>
  <cp:contentType/>
  <cp:contentStatus/>
</cp:coreProperties>
</file>