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30" yWindow="0" windowWidth="8370" windowHeight="8655" activeTab="0"/>
  </bookViews>
  <sheets>
    <sheet name="j23" sheetId="1" r:id="rId1"/>
  </sheets>
  <definedNames/>
  <calcPr fullCalcOnLoad="1"/>
</workbook>
</file>

<file path=xl/sharedStrings.xml><?xml version="1.0" encoding="utf-8"?>
<sst xmlns="http://schemas.openxmlformats.org/spreadsheetml/2006/main" count="145" uniqueCount="53">
  <si>
    <t>人　口　動　態</t>
  </si>
  <si>
    <t>第２３表　世帯業態別死亡数，百分率，年次・選択死因分類別</t>
  </si>
  <si>
    <t xml:space="preserve"> </t>
  </si>
  <si>
    <t>死　　　　　　　　亡　　　　　　　　数</t>
  </si>
  <si>
    <t>百　　　　　　　　分　　　　　　　　率</t>
  </si>
  <si>
    <t>総数</t>
  </si>
  <si>
    <t>農家</t>
  </si>
  <si>
    <t>自営業者</t>
  </si>
  <si>
    <t>勤労者</t>
  </si>
  <si>
    <t>その他の</t>
  </si>
  <si>
    <t>無職の</t>
  </si>
  <si>
    <t>不詳</t>
  </si>
  <si>
    <t>世帯</t>
  </si>
  <si>
    <t>結核</t>
  </si>
  <si>
    <t>悪性新生物</t>
  </si>
  <si>
    <t>糖尿病</t>
  </si>
  <si>
    <t>高血圧性疾患</t>
  </si>
  <si>
    <t>心疾患（高血圧性を除く）</t>
  </si>
  <si>
    <t>脳血管疾患</t>
  </si>
  <si>
    <t>大動脈瘤及び解離</t>
  </si>
  <si>
    <t>肺炎</t>
  </si>
  <si>
    <t>慢性閉塞性肺疾患</t>
  </si>
  <si>
    <t>喘息</t>
  </si>
  <si>
    <t>肝疾患</t>
  </si>
  <si>
    <t>腎不全</t>
  </si>
  <si>
    <t>老衰</t>
  </si>
  <si>
    <t>不慮の事故</t>
  </si>
  <si>
    <t>自殺</t>
  </si>
  <si>
    <t>その他残りすべて</t>
  </si>
  <si>
    <t>食道</t>
  </si>
  <si>
    <t>（再掲）</t>
  </si>
  <si>
    <t>胃</t>
  </si>
  <si>
    <t>結　　　 腸</t>
  </si>
  <si>
    <t>直腸Ｓ状結腸移行部及び直腸</t>
  </si>
  <si>
    <t>肝及び肝内胆管</t>
  </si>
  <si>
    <t>胆のう及びその他の胆道</t>
  </si>
  <si>
    <t>膵</t>
  </si>
  <si>
    <t>気管、気管支及び肺</t>
  </si>
  <si>
    <t>乳　　　 房</t>
  </si>
  <si>
    <t>子　　　 宮</t>
  </si>
  <si>
    <t>白　血　病</t>
  </si>
  <si>
    <t>急性心筋梗塞</t>
  </si>
  <si>
    <t>その他の虚血性心疾患</t>
  </si>
  <si>
    <t>不整脈及び伝導障害</t>
  </si>
  <si>
    <t>心　不　全</t>
  </si>
  <si>
    <t>くも膜下出血</t>
  </si>
  <si>
    <t>脳内出血</t>
  </si>
  <si>
    <t>脳梗塞</t>
  </si>
  <si>
    <t>交通事故</t>
  </si>
  <si>
    <t>世帯(Ⅰ)</t>
  </si>
  <si>
    <t>世帯(Ⅱ)</t>
  </si>
  <si>
    <t>平成21年</t>
  </si>
  <si>
    <t>２３　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</si>
</sst>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#\ ##0;&quot;△&quot;#\ ##0;&quot;-&quot;;@"/>
    <numFmt numFmtId="179" formatCode="#.\ ##0;&quot;△&quot;#.\ ##0;&quot;-&quot;;@"/>
    <numFmt numFmtId="180" formatCode="#\ ##0.0;&quot;△&quot;#\ ##0.0;&quot;-&quot;;@"/>
  </numFmts>
  <fonts count="45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10" xfId="0" applyNumberFormat="1" applyFont="1" applyFill="1" applyBorder="1" applyAlignment="1">
      <alignment horizontal="distributed" vertical="center"/>
    </xf>
    <xf numFmtId="176" fontId="5" fillId="0" borderId="11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177" fontId="5" fillId="0" borderId="0" xfId="0" applyNumberFormat="1" applyFont="1" applyFill="1" applyAlignment="1">
      <alignment vertical="center"/>
    </xf>
    <xf numFmtId="177" fontId="4" fillId="0" borderId="12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178" fontId="4" fillId="0" borderId="0" xfId="0" applyNumberFormat="1" applyFont="1" applyFill="1" applyBorder="1" applyAlignment="1" applyProtection="1">
      <alignment horizontal="right"/>
      <protection locked="0"/>
    </xf>
    <xf numFmtId="179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distributed"/>
    </xf>
    <xf numFmtId="0" fontId="1" fillId="0" borderId="0" xfId="0" applyFont="1" applyFill="1" applyBorder="1" applyAlignment="1">
      <alignment horizontal="distributed"/>
    </xf>
    <xf numFmtId="0" fontId="9" fillId="0" borderId="0" xfId="0" applyFont="1" applyFill="1" applyAlignment="1">
      <alignment horizontal="justify"/>
    </xf>
    <xf numFmtId="0" fontId="9" fillId="0" borderId="0" xfId="0" applyFont="1" applyFill="1" applyBorder="1" applyAlignment="1">
      <alignment horizontal="justify"/>
    </xf>
    <xf numFmtId="178" fontId="4" fillId="0" borderId="16" xfId="0" applyNumberFormat="1" applyFont="1" applyFill="1" applyBorder="1" applyAlignment="1" applyProtection="1">
      <alignment horizontal="right"/>
      <protection locked="0"/>
    </xf>
    <xf numFmtId="179" fontId="4" fillId="0" borderId="16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vertical="center"/>
    </xf>
    <xf numFmtId="178" fontId="8" fillId="0" borderId="15" xfId="0" applyNumberFormat="1" applyFont="1" applyFill="1" applyBorder="1" applyAlignment="1" applyProtection="1">
      <alignment horizontal="right"/>
      <protection locked="0"/>
    </xf>
    <xf numFmtId="178" fontId="8" fillId="0" borderId="0" xfId="0" applyNumberFormat="1" applyFont="1" applyFill="1" applyBorder="1" applyAlignment="1" applyProtection="1">
      <alignment horizontal="right"/>
      <protection locked="0"/>
    </xf>
    <xf numFmtId="179" fontId="8" fillId="0" borderId="0" xfId="0" applyNumberFormat="1" applyFont="1" applyFill="1" applyBorder="1" applyAlignment="1" applyProtection="1">
      <alignment horizontal="right"/>
      <protection locked="0"/>
    </xf>
    <xf numFmtId="180" fontId="8" fillId="0" borderId="0" xfId="0" applyNumberFormat="1" applyFont="1" applyFill="1" applyBorder="1" applyAlignment="1" applyProtection="1">
      <alignment horizontal="right"/>
      <protection locked="0"/>
    </xf>
    <xf numFmtId="180" fontId="4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8" fontId="8" fillId="0" borderId="11" xfId="0" applyNumberFormat="1" applyFont="1" applyFill="1" applyBorder="1" applyAlignment="1" applyProtection="1">
      <alignment horizontal="right"/>
      <protection locked="0"/>
    </xf>
    <xf numFmtId="180" fontId="4" fillId="0" borderId="16" xfId="0" applyNumberFormat="1" applyFont="1" applyFill="1" applyBorder="1" applyAlignment="1" applyProtection="1">
      <alignment horizontal="right"/>
      <protection locked="0"/>
    </xf>
    <xf numFmtId="180" fontId="4" fillId="0" borderId="17" xfId="0" applyNumberFormat="1" applyFont="1" applyFill="1" applyBorder="1" applyAlignment="1" applyProtection="1">
      <alignment horizontal="right"/>
      <protection locked="0"/>
    </xf>
    <xf numFmtId="176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/>
    </xf>
    <xf numFmtId="0" fontId="8" fillId="0" borderId="26" xfId="0" applyFont="1" applyFill="1" applyBorder="1" applyAlignment="1">
      <alignment horizontal="distributed"/>
    </xf>
    <xf numFmtId="0" fontId="8" fillId="0" borderId="14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15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distributed" wrapText="1"/>
    </xf>
    <xf numFmtId="0" fontId="10" fillId="0" borderId="20" xfId="0" applyFont="1" applyFill="1" applyBorder="1" applyAlignment="1">
      <alignment horizontal="distributed" wrapText="1"/>
    </xf>
    <xf numFmtId="0" fontId="10" fillId="0" borderId="0" xfId="0" applyFont="1" applyFill="1" applyBorder="1" applyAlignment="1">
      <alignment horizontal="distributed" wrapText="1"/>
    </xf>
    <xf numFmtId="0" fontId="1" fillId="0" borderId="0" xfId="0" applyFont="1" applyFill="1" applyAlignment="1">
      <alignment horizontal="distributed" wrapText="1"/>
    </xf>
    <xf numFmtId="0" fontId="1" fillId="0" borderId="20" xfId="0" applyFont="1" applyFill="1" applyBorder="1" applyAlignment="1">
      <alignment horizontal="distributed" wrapText="1"/>
    </xf>
    <xf numFmtId="0" fontId="1" fillId="0" borderId="0" xfId="0" applyFont="1" applyFill="1" applyBorder="1" applyAlignment="1">
      <alignment horizontal="distributed" wrapText="1"/>
    </xf>
    <xf numFmtId="0" fontId="9" fillId="0" borderId="0" xfId="0" applyFont="1" applyFill="1" applyAlignment="1">
      <alignment horizontal="distributed" wrapText="1"/>
    </xf>
    <xf numFmtId="0" fontId="9" fillId="0" borderId="20" xfId="0" applyFont="1" applyFill="1" applyBorder="1" applyAlignment="1">
      <alignment horizontal="distributed" wrapText="1"/>
    </xf>
    <xf numFmtId="0" fontId="9" fillId="0" borderId="0" xfId="0" applyFont="1" applyFill="1" applyBorder="1" applyAlignment="1">
      <alignment horizontal="distributed" wrapText="1"/>
    </xf>
    <xf numFmtId="0" fontId="9" fillId="0" borderId="0" xfId="0" applyFont="1" applyFill="1" applyAlignment="1">
      <alignment horizontal="distributed"/>
    </xf>
    <xf numFmtId="0" fontId="9" fillId="0" borderId="15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9" fillId="0" borderId="20" xfId="0" applyFont="1" applyFill="1" applyBorder="1" applyAlignment="1">
      <alignment horizontal="distributed"/>
    </xf>
    <xf numFmtId="0" fontId="1" fillId="0" borderId="0" xfId="0" applyFont="1" applyFill="1" applyAlignment="1">
      <alignment horizontal="distributed"/>
    </xf>
    <xf numFmtId="0" fontId="1" fillId="0" borderId="20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distributed"/>
    </xf>
    <xf numFmtId="0" fontId="5" fillId="0" borderId="16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tabSelected="1"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8.75" customHeight="1"/>
  <cols>
    <col min="1" max="1" width="5.875" style="28" customWidth="1"/>
    <col min="2" max="2" width="1.25" style="28" customWidth="1"/>
    <col min="3" max="4" width="10.25390625" style="28" customWidth="1"/>
    <col min="5" max="20" width="10.00390625" style="28" customWidth="1"/>
    <col min="21" max="21" width="5.875" style="28" customWidth="1"/>
    <col min="22" max="22" width="1.25" style="28" customWidth="1"/>
    <col min="23" max="24" width="10.25390625" style="28" customWidth="1"/>
    <col min="25" max="16384" width="9.00390625" style="28" customWidth="1"/>
  </cols>
  <sheetData>
    <row r="1" spans="1:24" ht="14.25" customHeight="1">
      <c r="A1" s="5" t="s">
        <v>0</v>
      </c>
      <c r="B1" s="5"/>
      <c r="C1" s="6"/>
      <c r="D1" s="6"/>
      <c r="E1" s="2"/>
      <c r="F1" s="39" t="s">
        <v>1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6"/>
      <c r="V1" s="6"/>
      <c r="W1" s="6"/>
      <c r="X1" s="6"/>
    </row>
    <row r="2" spans="1:24" ht="14.25" customHeight="1">
      <c r="A2" s="5" t="s">
        <v>52</v>
      </c>
      <c r="B2" s="5"/>
      <c r="C2" s="7"/>
      <c r="D2" s="7"/>
      <c r="E2" s="8" t="s">
        <v>2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7"/>
      <c r="V2" s="7"/>
      <c r="W2" s="7"/>
      <c r="X2" s="7"/>
    </row>
    <row r="3" spans="1:24" ht="15" customHeight="1" thickBot="1">
      <c r="A3" s="9"/>
      <c r="B3" s="9"/>
      <c r="C3" s="9"/>
      <c r="D3" s="9"/>
      <c r="E3" s="2"/>
      <c r="F3" s="1"/>
      <c r="G3" s="1"/>
      <c r="H3" s="2"/>
      <c r="I3" s="10"/>
      <c r="J3" s="1"/>
      <c r="K3" s="2"/>
      <c r="L3" s="2"/>
      <c r="M3" s="1"/>
      <c r="N3" s="1"/>
      <c r="O3" s="2"/>
      <c r="P3" s="10"/>
      <c r="Q3" s="1"/>
      <c r="R3" s="2"/>
      <c r="S3" s="2"/>
      <c r="T3" s="1"/>
      <c r="U3" s="9"/>
      <c r="V3" s="9"/>
      <c r="W3" s="9"/>
      <c r="X3" s="11" t="s">
        <v>51</v>
      </c>
    </row>
    <row r="4" spans="1:24" ht="18.75" customHeight="1">
      <c r="A4" s="41"/>
      <c r="B4" s="41"/>
      <c r="C4" s="42"/>
      <c r="D4" s="43"/>
      <c r="E4" s="48" t="s">
        <v>3</v>
      </c>
      <c r="F4" s="49"/>
      <c r="G4" s="49"/>
      <c r="H4" s="49"/>
      <c r="I4" s="49"/>
      <c r="J4" s="49"/>
      <c r="K4" s="49"/>
      <c r="L4" s="50"/>
      <c r="M4" s="49" t="s">
        <v>4</v>
      </c>
      <c r="N4" s="49"/>
      <c r="O4" s="49"/>
      <c r="P4" s="49"/>
      <c r="Q4" s="49"/>
      <c r="R4" s="49"/>
      <c r="S4" s="49"/>
      <c r="T4" s="49"/>
      <c r="U4" s="51"/>
      <c r="V4" s="41"/>
      <c r="W4" s="42"/>
      <c r="X4" s="42"/>
    </row>
    <row r="5" spans="1:24" ht="18.75" customHeight="1">
      <c r="A5" s="44"/>
      <c r="B5" s="44"/>
      <c r="C5" s="44"/>
      <c r="D5" s="45"/>
      <c r="E5" s="54" t="s">
        <v>5</v>
      </c>
      <c r="F5" s="12" t="s">
        <v>6</v>
      </c>
      <c r="G5" s="12" t="s">
        <v>7</v>
      </c>
      <c r="H5" s="12" t="s">
        <v>8</v>
      </c>
      <c r="I5" s="12" t="s">
        <v>8</v>
      </c>
      <c r="J5" s="12" t="s">
        <v>9</v>
      </c>
      <c r="K5" s="13" t="s">
        <v>10</v>
      </c>
      <c r="L5" s="54" t="s">
        <v>11</v>
      </c>
      <c r="M5" s="54" t="s">
        <v>5</v>
      </c>
      <c r="N5" s="12" t="s">
        <v>6</v>
      </c>
      <c r="O5" s="12" t="s">
        <v>7</v>
      </c>
      <c r="P5" s="12" t="s">
        <v>8</v>
      </c>
      <c r="Q5" s="12" t="s">
        <v>8</v>
      </c>
      <c r="R5" s="12" t="s">
        <v>9</v>
      </c>
      <c r="S5" s="13" t="s">
        <v>10</v>
      </c>
      <c r="T5" s="56" t="s">
        <v>11</v>
      </c>
      <c r="U5" s="52"/>
      <c r="V5" s="44"/>
      <c r="W5" s="44"/>
      <c r="X5" s="44"/>
    </row>
    <row r="6" spans="1:24" ht="18.75" customHeight="1">
      <c r="A6" s="46"/>
      <c r="B6" s="46"/>
      <c r="C6" s="46"/>
      <c r="D6" s="47"/>
      <c r="E6" s="55"/>
      <c r="F6" s="3" t="s">
        <v>12</v>
      </c>
      <c r="G6" s="14" t="s">
        <v>12</v>
      </c>
      <c r="H6" s="3" t="s">
        <v>49</v>
      </c>
      <c r="I6" s="3" t="s">
        <v>50</v>
      </c>
      <c r="J6" s="14" t="s">
        <v>12</v>
      </c>
      <c r="K6" s="4" t="s">
        <v>12</v>
      </c>
      <c r="L6" s="55"/>
      <c r="M6" s="55"/>
      <c r="N6" s="3" t="s">
        <v>12</v>
      </c>
      <c r="O6" s="14" t="s">
        <v>12</v>
      </c>
      <c r="P6" s="3" t="s">
        <v>49</v>
      </c>
      <c r="Q6" s="3" t="s">
        <v>50</v>
      </c>
      <c r="R6" s="14" t="s">
        <v>12</v>
      </c>
      <c r="S6" s="4" t="s">
        <v>12</v>
      </c>
      <c r="T6" s="57"/>
      <c r="U6" s="53"/>
      <c r="V6" s="46"/>
      <c r="W6" s="46"/>
      <c r="X6" s="46"/>
    </row>
    <row r="7" spans="1:24" ht="20.25" customHeight="1">
      <c r="A7" s="58" t="s">
        <v>5</v>
      </c>
      <c r="B7" s="58"/>
      <c r="C7" s="58"/>
      <c r="D7" s="59"/>
      <c r="E7" s="29">
        <f aca="true" t="shared" si="0" ref="E7:E42">SUM(F7:L7)</f>
        <v>12528</v>
      </c>
      <c r="F7" s="30">
        <f aca="true" t="shared" si="1" ref="F7:L7">SUM(F8:F9,F21:F23,F28,F32:F39,F41:F42)</f>
        <v>1263</v>
      </c>
      <c r="G7" s="30">
        <f t="shared" si="1"/>
        <v>626</v>
      </c>
      <c r="H7" s="30">
        <f t="shared" si="1"/>
        <v>778</v>
      </c>
      <c r="I7" s="30">
        <f t="shared" si="1"/>
        <v>300</v>
      </c>
      <c r="J7" s="30">
        <f t="shared" si="1"/>
        <v>687</v>
      </c>
      <c r="K7" s="30">
        <f t="shared" si="1"/>
        <v>6752</v>
      </c>
      <c r="L7" s="30">
        <f t="shared" si="1"/>
        <v>2122</v>
      </c>
      <c r="M7" s="31">
        <v>100</v>
      </c>
      <c r="N7" s="32">
        <f aca="true" t="shared" si="2" ref="N7:T7">ROUND(F7/$E7*100,1)</f>
        <v>10.1</v>
      </c>
      <c r="O7" s="32">
        <f t="shared" si="2"/>
        <v>5</v>
      </c>
      <c r="P7" s="32">
        <f t="shared" si="2"/>
        <v>6.2</v>
      </c>
      <c r="Q7" s="32">
        <f t="shared" si="2"/>
        <v>2.4</v>
      </c>
      <c r="R7" s="32">
        <f t="shared" si="2"/>
        <v>5.5</v>
      </c>
      <c r="S7" s="32">
        <f t="shared" si="2"/>
        <v>53.9</v>
      </c>
      <c r="T7" s="32">
        <f t="shared" si="2"/>
        <v>16.9</v>
      </c>
      <c r="U7" s="60" t="s">
        <v>5</v>
      </c>
      <c r="V7" s="58"/>
      <c r="W7" s="58"/>
      <c r="X7" s="58"/>
    </row>
    <row r="8" spans="1:24" ht="27.75" customHeight="1">
      <c r="A8" s="61" t="s">
        <v>13</v>
      </c>
      <c r="B8" s="61"/>
      <c r="C8" s="61"/>
      <c r="D8" s="62"/>
      <c r="E8" s="29">
        <f t="shared" si="0"/>
        <v>26</v>
      </c>
      <c r="F8" s="16">
        <v>2</v>
      </c>
      <c r="G8" s="16">
        <v>1</v>
      </c>
      <c r="H8" s="16">
        <v>0</v>
      </c>
      <c r="I8" s="16">
        <v>0</v>
      </c>
      <c r="J8" s="16">
        <v>5</v>
      </c>
      <c r="K8" s="16">
        <v>14</v>
      </c>
      <c r="L8" s="16">
        <v>4</v>
      </c>
      <c r="M8" s="17">
        <f>SUM(N8:T8)</f>
        <v>100</v>
      </c>
      <c r="N8" s="33">
        <f>F8/$E8*100</f>
        <v>7.6923076923076925</v>
      </c>
      <c r="O8" s="33">
        <f aca="true" t="shared" si="3" ref="O8:T8">G8/$E8*100</f>
        <v>3.8461538461538463</v>
      </c>
      <c r="P8" s="33">
        <f t="shared" si="3"/>
        <v>0</v>
      </c>
      <c r="Q8" s="33">
        <f t="shared" si="3"/>
        <v>0</v>
      </c>
      <c r="R8" s="33">
        <f t="shared" si="3"/>
        <v>19.230769230769234</v>
      </c>
      <c r="S8" s="33">
        <f t="shared" si="3"/>
        <v>53.84615384615385</v>
      </c>
      <c r="T8" s="33">
        <f t="shared" si="3"/>
        <v>15.384615384615385</v>
      </c>
      <c r="U8" s="63" t="s">
        <v>13</v>
      </c>
      <c r="V8" s="64"/>
      <c r="W8" s="64"/>
      <c r="X8" s="64"/>
    </row>
    <row r="9" spans="1:24" ht="20.25" customHeight="1">
      <c r="A9" s="61" t="s">
        <v>14</v>
      </c>
      <c r="B9" s="61"/>
      <c r="C9" s="61"/>
      <c r="D9" s="61"/>
      <c r="E9" s="29">
        <f t="shared" si="0"/>
        <v>3532</v>
      </c>
      <c r="F9" s="16">
        <v>333</v>
      </c>
      <c r="G9" s="16">
        <v>203</v>
      </c>
      <c r="H9" s="16">
        <v>218</v>
      </c>
      <c r="I9" s="16">
        <v>100</v>
      </c>
      <c r="J9" s="16">
        <v>218</v>
      </c>
      <c r="K9" s="16">
        <v>1827</v>
      </c>
      <c r="L9" s="16">
        <v>633</v>
      </c>
      <c r="M9" s="17">
        <f aca="true" t="shared" si="4" ref="M9:M42">SUM(N9:T9)</f>
        <v>100</v>
      </c>
      <c r="N9" s="33">
        <f aca="true" t="shared" si="5" ref="N9:N42">F9/$E9*100</f>
        <v>9.428086070215176</v>
      </c>
      <c r="O9" s="33">
        <f aca="true" t="shared" si="6" ref="O9:O42">G9/$E9*100</f>
        <v>5.747451868629671</v>
      </c>
      <c r="P9" s="33">
        <f aca="true" t="shared" si="7" ref="P9:P42">H9/$E9*100</f>
        <v>6.172140430351076</v>
      </c>
      <c r="Q9" s="33">
        <f aca="true" t="shared" si="8" ref="Q9:Q42">I9/$E9*100</f>
        <v>2.8312570781426953</v>
      </c>
      <c r="R9" s="33">
        <f aca="true" t="shared" si="9" ref="R9:R42">J9/$E9*100</f>
        <v>6.172140430351076</v>
      </c>
      <c r="S9" s="33">
        <f aca="true" t="shared" si="10" ref="S9:S42">K9/$E9*100</f>
        <v>51.727066817667044</v>
      </c>
      <c r="T9" s="33">
        <f aca="true" t="shared" si="11" ref="T9:T42">L9/$E9*100</f>
        <v>17.92185730464326</v>
      </c>
      <c r="U9" s="63" t="s">
        <v>14</v>
      </c>
      <c r="V9" s="64"/>
      <c r="W9" s="64"/>
      <c r="X9" s="64"/>
    </row>
    <row r="10" spans="1:24" ht="20.25" customHeight="1">
      <c r="A10" s="19" t="s">
        <v>30</v>
      </c>
      <c r="B10" s="19"/>
      <c r="C10" s="61" t="s">
        <v>29</v>
      </c>
      <c r="D10" s="62"/>
      <c r="E10" s="29">
        <f t="shared" si="0"/>
        <v>94</v>
      </c>
      <c r="F10" s="16">
        <v>11</v>
      </c>
      <c r="G10" s="16">
        <v>3</v>
      </c>
      <c r="H10" s="16">
        <v>9</v>
      </c>
      <c r="I10" s="16">
        <v>3</v>
      </c>
      <c r="J10" s="16">
        <v>8</v>
      </c>
      <c r="K10" s="16">
        <v>42</v>
      </c>
      <c r="L10" s="16">
        <v>18</v>
      </c>
      <c r="M10" s="17">
        <f t="shared" si="4"/>
        <v>99.99999999999999</v>
      </c>
      <c r="N10" s="33">
        <f t="shared" si="5"/>
        <v>11.702127659574469</v>
      </c>
      <c r="O10" s="33">
        <f t="shared" si="6"/>
        <v>3.1914893617021276</v>
      </c>
      <c r="P10" s="33">
        <f t="shared" si="7"/>
        <v>9.574468085106384</v>
      </c>
      <c r="Q10" s="33">
        <f t="shared" si="8"/>
        <v>3.1914893617021276</v>
      </c>
      <c r="R10" s="33">
        <f t="shared" si="9"/>
        <v>8.51063829787234</v>
      </c>
      <c r="S10" s="33">
        <f t="shared" si="10"/>
        <v>44.680851063829785</v>
      </c>
      <c r="T10" s="33">
        <f t="shared" si="11"/>
        <v>19.148936170212767</v>
      </c>
      <c r="U10" s="20" t="s">
        <v>30</v>
      </c>
      <c r="V10" s="21"/>
      <c r="W10" s="64" t="s">
        <v>29</v>
      </c>
      <c r="X10" s="64"/>
    </row>
    <row r="11" spans="1:24" ht="20.25" customHeight="1">
      <c r="A11" s="19" t="s">
        <v>30</v>
      </c>
      <c r="B11" s="19"/>
      <c r="C11" s="65" t="s">
        <v>31</v>
      </c>
      <c r="D11" s="66"/>
      <c r="E11" s="29">
        <f t="shared" si="0"/>
        <v>439</v>
      </c>
      <c r="F11" s="16">
        <v>50</v>
      </c>
      <c r="G11" s="16">
        <v>31</v>
      </c>
      <c r="H11" s="16">
        <v>17</v>
      </c>
      <c r="I11" s="16">
        <v>17</v>
      </c>
      <c r="J11" s="16">
        <v>23</v>
      </c>
      <c r="K11" s="16">
        <v>222</v>
      </c>
      <c r="L11" s="16">
        <v>79</v>
      </c>
      <c r="M11" s="17">
        <f t="shared" si="4"/>
        <v>100.00000000000001</v>
      </c>
      <c r="N11" s="33">
        <f t="shared" si="5"/>
        <v>11.389521640091116</v>
      </c>
      <c r="O11" s="33">
        <f t="shared" si="6"/>
        <v>7.061503416856492</v>
      </c>
      <c r="P11" s="33">
        <f t="shared" si="7"/>
        <v>3.8724373576309796</v>
      </c>
      <c r="Q11" s="33">
        <f t="shared" si="8"/>
        <v>3.8724373576309796</v>
      </c>
      <c r="R11" s="33">
        <f t="shared" si="9"/>
        <v>5.239179954441914</v>
      </c>
      <c r="S11" s="33">
        <f t="shared" si="10"/>
        <v>50.56947608200456</v>
      </c>
      <c r="T11" s="33">
        <f t="shared" si="11"/>
        <v>17.995444191343964</v>
      </c>
      <c r="U11" s="20" t="s">
        <v>30</v>
      </c>
      <c r="V11" s="21"/>
      <c r="W11" s="67" t="s">
        <v>31</v>
      </c>
      <c r="X11" s="67"/>
    </row>
    <row r="12" spans="1:24" ht="20.25" customHeight="1">
      <c r="A12" s="19" t="s">
        <v>30</v>
      </c>
      <c r="B12" s="19"/>
      <c r="C12" s="61" t="s">
        <v>32</v>
      </c>
      <c r="D12" s="61"/>
      <c r="E12" s="29">
        <f t="shared" si="0"/>
        <v>263</v>
      </c>
      <c r="F12" s="16">
        <v>22</v>
      </c>
      <c r="G12" s="16">
        <v>21</v>
      </c>
      <c r="H12" s="16">
        <v>14</v>
      </c>
      <c r="I12" s="16">
        <v>7</v>
      </c>
      <c r="J12" s="16">
        <v>15</v>
      </c>
      <c r="K12" s="16">
        <v>143</v>
      </c>
      <c r="L12" s="16">
        <v>41</v>
      </c>
      <c r="M12" s="17">
        <f t="shared" si="4"/>
        <v>100</v>
      </c>
      <c r="N12" s="33">
        <f t="shared" si="5"/>
        <v>8.365019011406844</v>
      </c>
      <c r="O12" s="33">
        <f t="shared" si="6"/>
        <v>7.984790874524715</v>
      </c>
      <c r="P12" s="33">
        <f t="shared" si="7"/>
        <v>5.323193916349809</v>
      </c>
      <c r="Q12" s="33">
        <f t="shared" si="8"/>
        <v>2.6615969581749046</v>
      </c>
      <c r="R12" s="33">
        <f t="shared" si="9"/>
        <v>5.7034220532319395</v>
      </c>
      <c r="S12" s="33">
        <f t="shared" si="10"/>
        <v>54.372623574144484</v>
      </c>
      <c r="T12" s="33">
        <f t="shared" si="11"/>
        <v>15.5893536121673</v>
      </c>
      <c r="U12" s="20" t="s">
        <v>30</v>
      </c>
      <c r="V12" s="21"/>
      <c r="W12" s="64" t="s">
        <v>32</v>
      </c>
      <c r="X12" s="64"/>
    </row>
    <row r="13" spans="1:24" ht="27.75" customHeight="1">
      <c r="A13" s="19" t="s">
        <v>30</v>
      </c>
      <c r="B13" s="19"/>
      <c r="C13" s="68" t="s">
        <v>33</v>
      </c>
      <c r="D13" s="69"/>
      <c r="E13" s="29">
        <f t="shared" si="0"/>
        <v>122</v>
      </c>
      <c r="F13" s="16">
        <v>10</v>
      </c>
      <c r="G13" s="16">
        <v>6</v>
      </c>
      <c r="H13" s="16">
        <v>10</v>
      </c>
      <c r="I13" s="16">
        <v>2</v>
      </c>
      <c r="J13" s="16">
        <v>5</v>
      </c>
      <c r="K13" s="16">
        <v>73</v>
      </c>
      <c r="L13" s="16">
        <v>16</v>
      </c>
      <c r="M13" s="17">
        <f t="shared" si="4"/>
        <v>100</v>
      </c>
      <c r="N13" s="33">
        <f t="shared" si="5"/>
        <v>8.19672131147541</v>
      </c>
      <c r="O13" s="33">
        <f t="shared" si="6"/>
        <v>4.918032786885246</v>
      </c>
      <c r="P13" s="33">
        <f t="shared" si="7"/>
        <v>8.19672131147541</v>
      </c>
      <c r="Q13" s="33">
        <f t="shared" si="8"/>
        <v>1.639344262295082</v>
      </c>
      <c r="R13" s="33">
        <f t="shared" si="9"/>
        <v>4.098360655737705</v>
      </c>
      <c r="S13" s="33">
        <f t="shared" si="10"/>
        <v>59.83606557377049</v>
      </c>
      <c r="T13" s="33">
        <f t="shared" si="11"/>
        <v>13.114754098360656</v>
      </c>
      <c r="U13" s="20" t="s">
        <v>30</v>
      </c>
      <c r="V13" s="21"/>
      <c r="W13" s="70" t="s">
        <v>33</v>
      </c>
      <c r="X13" s="70"/>
    </row>
    <row r="14" spans="1:24" ht="20.25" customHeight="1">
      <c r="A14" s="19" t="s">
        <v>30</v>
      </c>
      <c r="B14" s="34"/>
      <c r="C14" s="61" t="s">
        <v>34</v>
      </c>
      <c r="D14" s="62"/>
      <c r="E14" s="29">
        <f t="shared" si="0"/>
        <v>401</v>
      </c>
      <c r="F14" s="16">
        <v>34</v>
      </c>
      <c r="G14" s="16">
        <v>24</v>
      </c>
      <c r="H14" s="16">
        <v>27</v>
      </c>
      <c r="I14" s="16">
        <v>12</v>
      </c>
      <c r="J14" s="16">
        <v>23</v>
      </c>
      <c r="K14" s="16">
        <v>211</v>
      </c>
      <c r="L14" s="16">
        <v>70</v>
      </c>
      <c r="M14" s="17">
        <f t="shared" si="4"/>
        <v>100</v>
      </c>
      <c r="N14" s="33">
        <f t="shared" si="5"/>
        <v>8.478802992518704</v>
      </c>
      <c r="O14" s="33">
        <f t="shared" si="6"/>
        <v>5.985037406483791</v>
      </c>
      <c r="P14" s="33">
        <f t="shared" si="7"/>
        <v>6.733167082294264</v>
      </c>
      <c r="Q14" s="33">
        <f t="shared" si="8"/>
        <v>2.9925187032418954</v>
      </c>
      <c r="R14" s="33">
        <f t="shared" si="9"/>
        <v>5.7356608478802995</v>
      </c>
      <c r="S14" s="33">
        <f t="shared" si="10"/>
        <v>52.618453865336654</v>
      </c>
      <c r="T14" s="33">
        <f t="shared" si="11"/>
        <v>17.45635910224439</v>
      </c>
      <c r="U14" s="20" t="s">
        <v>30</v>
      </c>
      <c r="V14" s="35"/>
      <c r="W14" s="64" t="s">
        <v>34</v>
      </c>
      <c r="X14" s="64"/>
    </row>
    <row r="15" spans="1:24" ht="20.25" customHeight="1">
      <c r="A15" s="19" t="s">
        <v>30</v>
      </c>
      <c r="B15" s="34"/>
      <c r="C15" s="71" t="s">
        <v>35</v>
      </c>
      <c r="D15" s="72"/>
      <c r="E15" s="29">
        <f t="shared" si="0"/>
        <v>194</v>
      </c>
      <c r="F15" s="16">
        <v>21</v>
      </c>
      <c r="G15" s="16">
        <v>9</v>
      </c>
      <c r="H15" s="16">
        <v>11</v>
      </c>
      <c r="I15" s="16">
        <v>6</v>
      </c>
      <c r="J15" s="16">
        <v>10</v>
      </c>
      <c r="K15" s="16">
        <v>96</v>
      </c>
      <c r="L15" s="16">
        <v>41</v>
      </c>
      <c r="M15" s="17">
        <f t="shared" si="4"/>
        <v>100.00000000000001</v>
      </c>
      <c r="N15" s="33">
        <f t="shared" si="5"/>
        <v>10.824742268041238</v>
      </c>
      <c r="O15" s="33">
        <f t="shared" si="6"/>
        <v>4.639175257731959</v>
      </c>
      <c r="P15" s="33">
        <f t="shared" si="7"/>
        <v>5.670103092783505</v>
      </c>
      <c r="Q15" s="33">
        <f t="shared" si="8"/>
        <v>3.0927835051546393</v>
      </c>
      <c r="R15" s="33">
        <f t="shared" si="9"/>
        <v>5.154639175257731</v>
      </c>
      <c r="S15" s="33">
        <f t="shared" si="10"/>
        <v>49.48453608247423</v>
      </c>
      <c r="T15" s="33">
        <f t="shared" si="11"/>
        <v>21.1340206185567</v>
      </c>
      <c r="U15" s="20" t="s">
        <v>30</v>
      </c>
      <c r="V15" s="35"/>
      <c r="W15" s="73" t="s">
        <v>35</v>
      </c>
      <c r="X15" s="73"/>
    </row>
    <row r="16" spans="1:24" ht="20.25" customHeight="1">
      <c r="A16" s="19" t="s">
        <v>30</v>
      </c>
      <c r="B16" s="34"/>
      <c r="C16" s="61" t="s">
        <v>36</v>
      </c>
      <c r="D16" s="62"/>
      <c r="E16" s="29">
        <f t="shared" si="0"/>
        <v>293</v>
      </c>
      <c r="F16" s="16">
        <v>29</v>
      </c>
      <c r="G16" s="16">
        <v>13</v>
      </c>
      <c r="H16" s="16">
        <v>21</v>
      </c>
      <c r="I16" s="16">
        <v>10</v>
      </c>
      <c r="J16" s="16">
        <v>22</v>
      </c>
      <c r="K16" s="16">
        <v>155</v>
      </c>
      <c r="L16" s="16">
        <v>43</v>
      </c>
      <c r="M16" s="17">
        <f t="shared" si="4"/>
        <v>100.00000000000001</v>
      </c>
      <c r="N16" s="33">
        <f t="shared" si="5"/>
        <v>9.897610921501707</v>
      </c>
      <c r="O16" s="33">
        <f t="shared" si="6"/>
        <v>4.436860068259386</v>
      </c>
      <c r="P16" s="33">
        <f t="shared" si="7"/>
        <v>7.167235494880546</v>
      </c>
      <c r="Q16" s="33">
        <f t="shared" si="8"/>
        <v>3.4129692832764507</v>
      </c>
      <c r="R16" s="33">
        <f t="shared" si="9"/>
        <v>7.508532423208192</v>
      </c>
      <c r="S16" s="33">
        <f t="shared" si="10"/>
        <v>52.901023890784984</v>
      </c>
      <c r="T16" s="33">
        <f t="shared" si="11"/>
        <v>14.675767918088736</v>
      </c>
      <c r="U16" s="20" t="s">
        <v>30</v>
      </c>
      <c r="V16" s="35"/>
      <c r="W16" s="64" t="s">
        <v>36</v>
      </c>
      <c r="X16" s="64"/>
    </row>
    <row r="17" spans="1:24" ht="20.25" customHeight="1">
      <c r="A17" s="19" t="s">
        <v>30</v>
      </c>
      <c r="B17" s="34"/>
      <c r="C17" s="74" t="s">
        <v>37</v>
      </c>
      <c r="D17" s="75"/>
      <c r="E17" s="29">
        <f t="shared" si="0"/>
        <v>707</v>
      </c>
      <c r="F17" s="16">
        <v>63</v>
      </c>
      <c r="G17" s="16">
        <v>37</v>
      </c>
      <c r="H17" s="16">
        <v>36</v>
      </c>
      <c r="I17" s="16">
        <v>15</v>
      </c>
      <c r="J17" s="16">
        <v>45</v>
      </c>
      <c r="K17" s="16">
        <v>376</v>
      </c>
      <c r="L17" s="16">
        <v>135</v>
      </c>
      <c r="M17" s="17">
        <f t="shared" si="4"/>
        <v>100.00000000000001</v>
      </c>
      <c r="N17" s="33">
        <f t="shared" si="5"/>
        <v>8.91089108910891</v>
      </c>
      <c r="O17" s="33">
        <f t="shared" si="6"/>
        <v>5.233380480905233</v>
      </c>
      <c r="P17" s="33">
        <f t="shared" si="7"/>
        <v>5.091937765205092</v>
      </c>
      <c r="Q17" s="33">
        <f t="shared" si="8"/>
        <v>2.1216407355021216</v>
      </c>
      <c r="R17" s="33">
        <f t="shared" si="9"/>
        <v>6.364922206506366</v>
      </c>
      <c r="S17" s="33">
        <f t="shared" si="10"/>
        <v>53.18246110325319</v>
      </c>
      <c r="T17" s="33">
        <f t="shared" si="11"/>
        <v>19.094766619519092</v>
      </c>
      <c r="U17" s="20" t="s">
        <v>30</v>
      </c>
      <c r="V17" s="35"/>
      <c r="W17" s="76" t="s">
        <v>37</v>
      </c>
      <c r="X17" s="76"/>
    </row>
    <row r="18" spans="1:24" ht="27.75" customHeight="1">
      <c r="A18" s="19" t="s">
        <v>30</v>
      </c>
      <c r="B18" s="34"/>
      <c r="C18" s="61" t="s">
        <v>38</v>
      </c>
      <c r="D18" s="62"/>
      <c r="E18" s="29">
        <f t="shared" si="0"/>
        <v>112</v>
      </c>
      <c r="F18" s="16">
        <v>4</v>
      </c>
      <c r="G18" s="16">
        <v>7</v>
      </c>
      <c r="H18" s="16">
        <v>12</v>
      </c>
      <c r="I18" s="16">
        <v>2</v>
      </c>
      <c r="J18" s="16">
        <v>8</v>
      </c>
      <c r="K18" s="16">
        <v>44</v>
      </c>
      <c r="L18" s="16">
        <v>35</v>
      </c>
      <c r="M18" s="17">
        <f t="shared" si="4"/>
        <v>100</v>
      </c>
      <c r="N18" s="33">
        <f t="shared" si="5"/>
        <v>3.571428571428571</v>
      </c>
      <c r="O18" s="33">
        <f t="shared" si="6"/>
        <v>6.25</v>
      </c>
      <c r="P18" s="33">
        <f t="shared" si="7"/>
        <v>10.714285714285714</v>
      </c>
      <c r="Q18" s="33">
        <f t="shared" si="8"/>
        <v>1.7857142857142856</v>
      </c>
      <c r="R18" s="33">
        <f t="shared" si="9"/>
        <v>7.142857142857142</v>
      </c>
      <c r="S18" s="33">
        <f t="shared" si="10"/>
        <v>39.285714285714285</v>
      </c>
      <c r="T18" s="33">
        <f t="shared" si="11"/>
        <v>31.25</v>
      </c>
      <c r="U18" s="20" t="s">
        <v>30</v>
      </c>
      <c r="V18" s="35"/>
      <c r="W18" s="64" t="s">
        <v>38</v>
      </c>
      <c r="X18" s="64"/>
    </row>
    <row r="19" spans="1:24" ht="20.25" customHeight="1">
      <c r="A19" s="19" t="s">
        <v>30</v>
      </c>
      <c r="B19" s="34"/>
      <c r="C19" s="61" t="s">
        <v>39</v>
      </c>
      <c r="D19" s="62"/>
      <c r="E19" s="29">
        <f>SUM(F19:L19)</f>
        <v>54</v>
      </c>
      <c r="F19" s="16">
        <v>3</v>
      </c>
      <c r="G19" s="16">
        <v>5</v>
      </c>
      <c r="H19" s="16">
        <v>4</v>
      </c>
      <c r="I19" s="16">
        <v>0</v>
      </c>
      <c r="J19" s="16">
        <v>11</v>
      </c>
      <c r="K19" s="16">
        <v>22</v>
      </c>
      <c r="L19" s="16">
        <v>9</v>
      </c>
      <c r="M19" s="17">
        <f t="shared" si="4"/>
        <v>100</v>
      </c>
      <c r="N19" s="33">
        <f t="shared" si="5"/>
        <v>5.555555555555555</v>
      </c>
      <c r="O19" s="33">
        <f t="shared" si="6"/>
        <v>9.25925925925926</v>
      </c>
      <c r="P19" s="33">
        <f t="shared" si="7"/>
        <v>7.4074074074074066</v>
      </c>
      <c r="Q19" s="33">
        <f t="shared" si="8"/>
        <v>0</v>
      </c>
      <c r="R19" s="33">
        <f t="shared" si="9"/>
        <v>20.37037037037037</v>
      </c>
      <c r="S19" s="33">
        <f t="shared" si="10"/>
        <v>40.74074074074074</v>
      </c>
      <c r="T19" s="33">
        <f t="shared" si="11"/>
        <v>16.666666666666664</v>
      </c>
      <c r="U19" s="20" t="s">
        <v>30</v>
      </c>
      <c r="V19" s="35"/>
      <c r="W19" s="64" t="s">
        <v>39</v>
      </c>
      <c r="X19" s="64"/>
    </row>
    <row r="20" spans="1:24" ht="20.25" customHeight="1">
      <c r="A20" s="19" t="s">
        <v>30</v>
      </c>
      <c r="B20" s="34"/>
      <c r="C20" s="61" t="s">
        <v>40</v>
      </c>
      <c r="D20" s="62"/>
      <c r="E20" s="29">
        <f>SUM(F20:L20)</f>
        <v>119</v>
      </c>
      <c r="F20" s="16">
        <v>13</v>
      </c>
      <c r="G20" s="16">
        <v>6</v>
      </c>
      <c r="H20" s="16">
        <v>6</v>
      </c>
      <c r="I20" s="16">
        <v>6</v>
      </c>
      <c r="J20" s="16">
        <v>5</v>
      </c>
      <c r="K20" s="16">
        <v>66</v>
      </c>
      <c r="L20" s="16">
        <v>17</v>
      </c>
      <c r="M20" s="17">
        <f t="shared" si="4"/>
        <v>100</v>
      </c>
      <c r="N20" s="33">
        <f t="shared" si="5"/>
        <v>10.92436974789916</v>
      </c>
      <c r="O20" s="33">
        <f t="shared" si="6"/>
        <v>5.042016806722689</v>
      </c>
      <c r="P20" s="33">
        <f t="shared" si="7"/>
        <v>5.042016806722689</v>
      </c>
      <c r="Q20" s="33">
        <f t="shared" si="8"/>
        <v>5.042016806722689</v>
      </c>
      <c r="R20" s="33">
        <f t="shared" si="9"/>
        <v>4.201680672268908</v>
      </c>
      <c r="S20" s="33">
        <f t="shared" si="10"/>
        <v>55.46218487394958</v>
      </c>
      <c r="T20" s="33">
        <f t="shared" si="11"/>
        <v>14.285714285714285</v>
      </c>
      <c r="U20" s="20" t="s">
        <v>30</v>
      </c>
      <c r="V20" s="35"/>
      <c r="W20" s="64" t="s">
        <v>40</v>
      </c>
      <c r="X20" s="64"/>
    </row>
    <row r="21" spans="1:24" ht="20.25" customHeight="1">
      <c r="A21" s="61" t="s">
        <v>15</v>
      </c>
      <c r="B21" s="61"/>
      <c r="C21" s="61"/>
      <c r="D21" s="61"/>
      <c r="E21" s="29">
        <f t="shared" si="0"/>
        <v>146</v>
      </c>
      <c r="F21" s="16">
        <v>9</v>
      </c>
      <c r="G21" s="16">
        <v>4</v>
      </c>
      <c r="H21" s="16">
        <v>7</v>
      </c>
      <c r="I21" s="16">
        <v>3</v>
      </c>
      <c r="J21" s="16">
        <v>5</v>
      </c>
      <c r="K21" s="16">
        <v>86</v>
      </c>
      <c r="L21" s="16">
        <v>32</v>
      </c>
      <c r="M21" s="17">
        <f t="shared" si="4"/>
        <v>100</v>
      </c>
      <c r="N21" s="33">
        <f t="shared" si="5"/>
        <v>6.164383561643835</v>
      </c>
      <c r="O21" s="33">
        <f t="shared" si="6"/>
        <v>2.73972602739726</v>
      </c>
      <c r="P21" s="33">
        <f t="shared" si="7"/>
        <v>4.794520547945205</v>
      </c>
      <c r="Q21" s="33">
        <f t="shared" si="8"/>
        <v>2.054794520547945</v>
      </c>
      <c r="R21" s="33">
        <f t="shared" si="9"/>
        <v>3.4246575342465753</v>
      </c>
      <c r="S21" s="33">
        <f t="shared" si="10"/>
        <v>58.9041095890411</v>
      </c>
      <c r="T21" s="33">
        <f t="shared" si="11"/>
        <v>21.91780821917808</v>
      </c>
      <c r="U21" s="63" t="s">
        <v>15</v>
      </c>
      <c r="V21" s="64"/>
      <c r="W21" s="64"/>
      <c r="X21" s="64"/>
    </row>
    <row r="22" spans="1:24" ht="20.25" customHeight="1">
      <c r="A22" s="61" t="s">
        <v>16</v>
      </c>
      <c r="B22" s="61"/>
      <c r="C22" s="61"/>
      <c r="D22" s="61"/>
      <c r="E22" s="29">
        <f t="shared" si="0"/>
        <v>76</v>
      </c>
      <c r="F22" s="16">
        <v>10</v>
      </c>
      <c r="G22" s="16">
        <v>4</v>
      </c>
      <c r="H22" s="16">
        <v>1</v>
      </c>
      <c r="I22" s="16">
        <v>1</v>
      </c>
      <c r="J22" s="16">
        <v>2</v>
      </c>
      <c r="K22" s="16">
        <v>48</v>
      </c>
      <c r="L22" s="16">
        <v>10</v>
      </c>
      <c r="M22" s="17">
        <f t="shared" si="4"/>
        <v>100</v>
      </c>
      <c r="N22" s="33">
        <f t="shared" si="5"/>
        <v>13.157894736842104</v>
      </c>
      <c r="O22" s="33">
        <f t="shared" si="6"/>
        <v>5.263157894736842</v>
      </c>
      <c r="P22" s="33">
        <f t="shared" si="7"/>
        <v>1.3157894736842104</v>
      </c>
      <c r="Q22" s="33">
        <f t="shared" si="8"/>
        <v>1.3157894736842104</v>
      </c>
      <c r="R22" s="33">
        <f t="shared" si="9"/>
        <v>2.631578947368421</v>
      </c>
      <c r="S22" s="33">
        <f t="shared" si="10"/>
        <v>63.1578947368421</v>
      </c>
      <c r="T22" s="33">
        <f t="shared" si="11"/>
        <v>13.157894736842104</v>
      </c>
      <c r="U22" s="63" t="s">
        <v>16</v>
      </c>
      <c r="V22" s="64"/>
      <c r="W22" s="64"/>
      <c r="X22" s="64"/>
    </row>
    <row r="23" spans="1:24" ht="27.75" customHeight="1">
      <c r="A23" s="77" t="s">
        <v>17</v>
      </c>
      <c r="B23" s="77"/>
      <c r="C23" s="77"/>
      <c r="D23" s="77"/>
      <c r="E23" s="29">
        <f t="shared" si="0"/>
        <v>1892</v>
      </c>
      <c r="F23" s="16">
        <v>184</v>
      </c>
      <c r="G23" s="16">
        <v>90</v>
      </c>
      <c r="H23" s="16">
        <v>136</v>
      </c>
      <c r="I23" s="16">
        <v>42</v>
      </c>
      <c r="J23" s="16">
        <v>96</v>
      </c>
      <c r="K23" s="16">
        <v>1029</v>
      </c>
      <c r="L23" s="16">
        <v>315</v>
      </c>
      <c r="M23" s="17">
        <f t="shared" si="4"/>
        <v>100</v>
      </c>
      <c r="N23" s="33">
        <f t="shared" si="5"/>
        <v>9.725158562367865</v>
      </c>
      <c r="O23" s="33">
        <f t="shared" si="6"/>
        <v>4.7568710359408035</v>
      </c>
      <c r="P23" s="33">
        <f t="shared" si="7"/>
        <v>7.188160676532769</v>
      </c>
      <c r="Q23" s="33">
        <f t="shared" si="8"/>
        <v>2.2198731501057085</v>
      </c>
      <c r="R23" s="33">
        <f t="shared" si="9"/>
        <v>5.07399577167019</v>
      </c>
      <c r="S23" s="33">
        <f t="shared" si="10"/>
        <v>54.38689217758985</v>
      </c>
      <c r="T23" s="33">
        <f t="shared" si="11"/>
        <v>16.649048625792812</v>
      </c>
      <c r="U23" s="78" t="s">
        <v>17</v>
      </c>
      <c r="V23" s="79"/>
      <c r="W23" s="79"/>
      <c r="X23" s="79"/>
    </row>
    <row r="24" spans="1:24" ht="20.25" customHeight="1">
      <c r="A24" s="19" t="s">
        <v>30</v>
      </c>
      <c r="B24" s="22"/>
      <c r="C24" s="61" t="s">
        <v>41</v>
      </c>
      <c r="D24" s="62"/>
      <c r="E24" s="29">
        <f>SUM(F24:L24)</f>
        <v>631</v>
      </c>
      <c r="F24" s="16">
        <v>72</v>
      </c>
      <c r="G24" s="16">
        <v>34</v>
      </c>
      <c r="H24" s="16">
        <v>54</v>
      </c>
      <c r="I24" s="16">
        <v>16</v>
      </c>
      <c r="J24" s="16">
        <v>34</v>
      </c>
      <c r="K24" s="16">
        <v>322</v>
      </c>
      <c r="L24" s="16">
        <v>99</v>
      </c>
      <c r="M24" s="17">
        <f t="shared" si="4"/>
        <v>100.00000000000003</v>
      </c>
      <c r="N24" s="33">
        <f t="shared" si="5"/>
        <v>11.410459587955627</v>
      </c>
      <c r="O24" s="33">
        <f t="shared" si="6"/>
        <v>5.388272583201268</v>
      </c>
      <c r="P24" s="33">
        <f t="shared" si="7"/>
        <v>8.55784469096672</v>
      </c>
      <c r="Q24" s="33">
        <f t="shared" si="8"/>
        <v>2.535657686212361</v>
      </c>
      <c r="R24" s="33">
        <f t="shared" si="9"/>
        <v>5.388272583201268</v>
      </c>
      <c r="S24" s="33">
        <f t="shared" si="10"/>
        <v>51.03011093502378</v>
      </c>
      <c r="T24" s="33">
        <f t="shared" si="11"/>
        <v>15.689381933438987</v>
      </c>
      <c r="U24" s="20" t="s">
        <v>30</v>
      </c>
      <c r="V24" s="23"/>
      <c r="W24" s="64" t="s">
        <v>41</v>
      </c>
      <c r="X24" s="64"/>
    </row>
    <row r="25" spans="1:24" ht="20.25" customHeight="1">
      <c r="A25" s="19" t="s">
        <v>30</v>
      </c>
      <c r="B25" s="24"/>
      <c r="C25" s="77" t="s">
        <v>42</v>
      </c>
      <c r="D25" s="80"/>
      <c r="E25" s="29">
        <f>SUM(F25:L25)</f>
        <v>253</v>
      </c>
      <c r="F25" s="16">
        <v>17</v>
      </c>
      <c r="G25" s="16">
        <v>8</v>
      </c>
      <c r="H25" s="16">
        <v>15</v>
      </c>
      <c r="I25" s="16">
        <v>7</v>
      </c>
      <c r="J25" s="16">
        <v>13</v>
      </c>
      <c r="K25" s="16">
        <v>137</v>
      </c>
      <c r="L25" s="16">
        <v>56</v>
      </c>
      <c r="M25" s="17">
        <f t="shared" si="4"/>
        <v>100</v>
      </c>
      <c r="N25" s="33">
        <f t="shared" si="5"/>
        <v>6.719367588932807</v>
      </c>
      <c r="O25" s="33">
        <f t="shared" si="6"/>
        <v>3.1620553359683794</v>
      </c>
      <c r="P25" s="33">
        <f t="shared" si="7"/>
        <v>5.928853754940711</v>
      </c>
      <c r="Q25" s="33">
        <f t="shared" si="8"/>
        <v>2.766798418972332</v>
      </c>
      <c r="R25" s="33">
        <f t="shared" si="9"/>
        <v>5.138339920948617</v>
      </c>
      <c r="S25" s="33">
        <f t="shared" si="10"/>
        <v>54.1501976284585</v>
      </c>
      <c r="T25" s="33">
        <f t="shared" si="11"/>
        <v>22.134387351778656</v>
      </c>
      <c r="U25" s="20" t="s">
        <v>30</v>
      </c>
      <c r="V25" s="25"/>
      <c r="W25" s="79" t="s">
        <v>42</v>
      </c>
      <c r="X25" s="79"/>
    </row>
    <row r="26" spans="1:24" ht="20.25" customHeight="1">
      <c r="A26" s="19" t="s">
        <v>30</v>
      </c>
      <c r="B26" s="24"/>
      <c r="C26" s="81" t="s">
        <v>43</v>
      </c>
      <c r="D26" s="82"/>
      <c r="E26" s="29">
        <f>SUM(F26:L26)</f>
        <v>205</v>
      </c>
      <c r="F26" s="16">
        <v>16</v>
      </c>
      <c r="G26" s="16">
        <v>7</v>
      </c>
      <c r="H26" s="16">
        <v>16</v>
      </c>
      <c r="I26" s="16">
        <v>7</v>
      </c>
      <c r="J26" s="16">
        <v>18</v>
      </c>
      <c r="K26" s="16">
        <v>111</v>
      </c>
      <c r="L26" s="16">
        <v>30</v>
      </c>
      <c r="M26" s="17">
        <f t="shared" si="4"/>
        <v>100</v>
      </c>
      <c r="N26" s="33">
        <f t="shared" si="5"/>
        <v>7.804878048780488</v>
      </c>
      <c r="O26" s="33">
        <f t="shared" si="6"/>
        <v>3.414634146341464</v>
      </c>
      <c r="P26" s="33">
        <f t="shared" si="7"/>
        <v>7.804878048780488</v>
      </c>
      <c r="Q26" s="33">
        <f t="shared" si="8"/>
        <v>3.414634146341464</v>
      </c>
      <c r="R26" s="33">
        <f t="shared" si="9"/>
        <v>8.780487804878048</v>
      </c>
      <c r="S26" s="33">
        <f t="shared" si="10"/>
        <v>54.146341463414636</v>
      </c>
      <c r="T26" s="33">
        <f t="shared" si="11"/>
        <v>14.634146341463413</v>
      </c>
      <c r="U26" s="20" t="s">
        <v>30</v>
      </c>
      <c r="V26" s="25"/>
      <c r="W26" s="83" t="s">
        <v>43</v>
      </c>
      <c r="X26" s="83"/>
    </row>
    <row r="27" spans="1:24" ht="20.25" customHeight="1">
      <c r="A27" s="19" t="s">
        <v>30</v>
      </c>
      <c r="B27" s="15"/>
      <c r="C27" s="61" t="s">
        <v>44</v>
      </c>
      <c r="D27" s="62"/>
      <c r="E27" s="29">
        <f>SUM(F27:L27)</f>
        <v>593</v>
      </c>
      <c r="F27" s="16">
        <v>55</v>
      </c>
      <c r="G27" s="16">
        <v>30</v>
      </c>
      <c r="H27" s="16">
        <v>39</v>
      </c>
      <c r="I27" s="16">
        <v>8</v>
      </c>
      <c r="J27" s="16">
        <v>18</v>
      </c>
      <c r="K27" s="16">
        <v>347</v>
      </c>
      <c r="L27" s="16">
        <v>96</v>
      </c>
      <c r="M27" s="17">
        <f t="shared" si="4"/>
        <v>100</v>
      </c>
      <c r="N27" s="33">
        <f t="shared" si="5"/>
        <v>9.27487352445194</v>
      </c>
      <c r="O27" s="33">
        <f t="shared" si="6"/>
        <v>5.059021922428331</v>
      </c>
      <c r="P27" s="33">
        <f t="shared" si="7"/>
        <v>6.57672849915683</v>
      </c>
      <c r="Q27" s="33">
        <f t="shared" si="8"/>
        <v>1.3490725126475547</v>
      </c>
      <c r="R27" s="33">
        <f t="shared" si="9"/>
        <v>3.0354131534569984</v>
      </c>
      <c r="S27" s="33">
        <f t="shared" si="10"/>
        <v>58.516020236087684</v>
      </c>
      <c r="T27" s="33">
        <f t="shared" si="11"/>
        <v>16.188870151770658</v>
      </c>
      <c r="U27" s="20" t="s">
        <v>30</v>
      </c>
      <c r="V27" s="18"/>
      <c r="W27" s="64" t="s">
        <v>44</v>
      </c>
      <c r="X27" s="64"/>
    </row>
    <row r="28" spans="1:24" ht="27.75" customHeight="1">
      <c r="A28" s="61" t="s">
        <v>18</v>
      </c>
      <c r="B28" s="61"/>
      <c r="C28" s="61"/>
      <c r="D28" s="61"/>
      <c r="E28" s="29">
        <f t="shared" si="0"/>
        <v>1320</v>
      </c>
      <c r="F28" s="16">
        <v>145</v>
      </c>
      <c r="G28" s="16">
        <v>77</v>
      </c>
      <c r="H28" s="16">
        <v>91</v>
      </c>
      <c r="I28" s="16">
        <v>23</v>
      </c>
      <c r="J28" s="16">
        <v>69</v>
      </c>
      <c r="K28" s="16">
        <v>730</v>
      </c>
      <c r="L28" s="16">
        <v>185</v>
      </c>
      <c r="M28" s="17">
        <f t="shared" si="4"/>
        <v>99.99999999999999</v>
      </c>
      <c r="N28" s="33">
        <f t="shared" si="5"/>
        <v>10.984848484848484</v>
      </c>
      <c r="O28" s="33">
        <f t="shared" si="6"/>
        <v>5.833333333333333</v>
      </c>
      <c r="P28" s="33">
        <f t="shared" si="7"/>
        <v>6.893939393939394</v>
      </c>
      <c r="Q28" s="33">
        <f t="shared" si="8"/>
        <v>1.7424242424242427</v>
      </c>
      <c r="R28" s="33">
        <f t="shared" si="9"/>
        <v>5.227272727272727</v>
      </c>
      <c r="S28" s="33">
        <f t="shared" si="10"/>
        <v>55.3030303030303</v>
      </c>
      <c r="T28" s="33">
        <f t="shared" si="11"/>
        <v>14.015151515151514</v>
      </c>
      <c r="U28" s="63" t="s">
        <v>18</v>
      </c>
      <c r="V28" s="64"/>
      <c r="W28" s="64"/>
      <c r="X28" s="64"/>
    </row>
    <row r="29" spans="1:24" ht="20.25" customHeight="1">
      <c r="A29" s="19" t="s">
        <v>30</v>
      </c>
      <c r="B29" s="15"/>
      <c r="C29" s="61" t="s">
        <v>45</v>
      </c>
      <c r="D29" s="62"/>
      <c r="E29" s="29">
        <f t="shared" si="0"/>
        <v>143</v>
      </c>
      <c r="F29" s="16">
        <v>14</v>
      </c>
      <c r="G29" s="16">
        <v>15</v>
      </c>
      <c r="H29" s="16">
        <v>16</v>
      </c>
      <c r="I29" s="16">
        <v>4</v>
      </c>
      <c r="J29" s="16">
        <v>7</v>
      </c>
      <c r="K29" s="16">
        <v>59</v>
      </c>
      <c r="L29" s="16">
        <v>28</v>
      </c>
      <c r="M29" s="17">
        <f t="shared" si="4"/>
        <v>100</v>
      </c>
      <c r="N29" s="33">
        <f t="shared" si="5"/>
        <v>9.79020979020979</v>
      </c>
      <c r="O29" s="33">
        <f t="shared" si="6"/>
        <v>10.48951048951049</v>
      </c>
      <c r="P29" s="33">
        <f t="shared" si="7"/>
        <v>11.188811188811188</v>
      </c>
      <c r="Q29" s="33">
        <f t="shared" si="8"/>
        <v>2.797202797202797</v>
      </c>
      <c r="R29" s="33">
        <f t="shared" si="9"/>
        <v>4.895104895104895</v>
      </c>
      <c r="S29" s="33">
        <f t="shared" si="10"/>
        <v>41.25874125874126</v>
      </c>
      <c r="T29" s="33">
        <f t="shared" si="11"/>
        <v>19.58041958041958</v>
      </c>
      <c r="U29" s="20" t="s">
        <v>30</v>
      </c>
      <c r="V29" s="18"/>
      <c r="W29" s="64" t="s">
        <v>45</v>
      </c>
      <c r="X29" s="64"/>
    </row>
    <row r="30" spans="1:24" ht="20.25" customHeight="1">
      <c r="A30" s="19" t="s">
        <v>30</v>
      </c>
      <c r="B30" s="15"/>
      <c r="C30" s="61" t="s">
        <v>46</v>
      </c>
      <c r="D30" s="62"/>
      <c r="E30" s="29">
        <f>SUM(F30:L30)</f>
        <v>335</v>
      </c>
      <c r="F30" s="16">
        <v>37</v>
      </c>
      <c r="G30" s="16">
        <v>18</v>
      </c>
      <c r="H30" s="16">
        <v>24</v>
      </c>
      <c r="I30" s="16">
        <v>3</v>
      </c>
      <c r="J30" s="16">
        <v>19</v>
      </c>
      <c r="K30" s="16">
        <v>186</v>
      </c>
      <c r="L30" s="16">
        <v>48</v>
      </c>
      <c r="M30" s="17">
        <f t="shared" si="4"/>
        <v>100</v>
      </c>
      <c r="N30" s="33">
        <f t="shared" si="5"/>
        <v>11.044776119402986</v>
      </c>
      <c r="O30" s="33">
        <f t="shared" si="6"/>
        <v>5.3731343283582085</v>
      </c>
      <c r="P30" s="33">
        <f t="shared" si="7"/>
        <v>7.164179104477612</v>
      </c>
      <c r="Q30" s="33">
        <f t="shared" si="8"/>
        <v>0.8955223880597015</v>
      </c>
      <c r="R30" s="33">
        <f t="shared" si="9"/>
        <v>5.6716417910447765</v>
      </c>
      <c r="S30" s="33">
        <f t="shared" si="10"/>
        <v>55.52238805970149</v>
      </c>
      <c r="T30" s="33">
        <f t="shared" si="11"/>
        <v>14.328358208955224</v>
      </c>
      <c r="U30" s="20" t="s">
        <v>30</v>
      </c>
      <c r="V30" s="18"/>
      <c r="W30" s="64" t="s">
        <v>46</v>
      </c>
      <c r="X30" s="64"/>
    </row>
    <row r="31" spans="1:24" ht="20.25" customHeight="1">
      <c r="A31" s="19" t="s">
        <v>30</v>
      </c>
      <c r="B31" s="15"/>
      <c r="C31" s="61" t="s">
        <v>47</v>
      </c>
      <c r="D31" s="62"/>
      <c r="E31" s="29">
        <f>SUM(F31:L31)</f>
        <v>806</v>
      </c>
      <c r="F31" s="16">
        <v>87</v>
      </c>
      <c r="G31" s="16">
        <v>43</v>
      </c>
      <c r="H31" s="16">
        <v>48</v>
      </c>
      <c r="I31" s="16">
        <v>15</v>
      </c>
      <c r="J31" s="16">
        <v>42</v>
      </c>
      <c r="K31" s="16">
        <v>469</v>
      </c>
      <c r="L31" s="16">
        <v>102</v>
      </c>
      <c r="M31" s="17">
        <f t="shared" si="4"/>
        <v>100</v>
      </c>
      <c r="N31" s="33">
        <f t="shared" si="5"/>
        <v>10.794044665012407</v>
      </c>
      <c r="O31" s="33">
        <f t="shared" si="6"/>
        <v>5.334987593052109</v>
      </c>
      <c r="P31" s="33">
        <f t="shared" si="7"/>
        <v>5.955334987593052</v>
      </c>
      <c r="Q31" s="33">
        <f t="shared" si="8"/>
        <v>1.8610421836228286</v>
      </c>
      <c r="R31" s="33">
        <f t="shared" si="9"/>
        <v>5.2109181141439205</v>
      </c>
      <c r="S31" s="33">
        <f t="shared" si="10"/>
        <v>58.188585607940446</v>
      </c>
      <c r="T31" s="33">
        <f t="shared" si="11"/>
        <v>12.655086848635236</v>
      </c>
      <c r="U31" s="20" t="s">
        <v>30</v>
      </c>
      <c r="V31" s="18"/>
      <c r="W31" s="64" t="s">
        <v>47</v>
      </c>
      <c r="X31" s="64"/>
    </row>
    <row r="32" spans="1:24" ht="20.25" customHeight="1">
      <c r="A32" s="61" t="s">
        <v>19</v>
      </c>
      <c r="B32" s="61"/>
      <c r="C32" s="61"/>
      <c r="D32" s="61"/>
      <c r="E32" s="29">
        <f t="shared" si="0"/>
        <v>142</v>
      </c>
      <c r="F32" s="16">
        <v>19</v>
      </c>
      <c r="G32" s="16">
        <v>10</v>
      </c>
      <c r="H32" s="16">
        <v>9</v>
      </c>
      <c r="I32" s="16">
        <v>1</v>
      </c>
      <c r="J32" s="16">
        <v>10</v>
      </c>
      <c r="K32" s="16">
        <v>66</v>
      </c>
      <c r="L32" s="16">
        <v>27</v>
      </c>
      <c r="M32" s="17">
        <f t="shared" si="4"/>
        <v>100</v>
      </c>
      <c r="N32" s="33">
        <f t="shared" si="5"/>
        <v>13.380281690140844</v>
      </c>
      <c r="O32" s="33">
        <f t="shared" si="6"/>
        <v>7.042253521126761</v>
      </c>
      <c r="P32" s="33">
        <f t="shared" si="7"/>
        <v>6.338028169014084</v>
      </c>
      <c r="Q32" s="33">
        <f t="shared" si="8"/>
        <v>0.7042253521126761</v>
      </c>
      <c r="R32" s="33">
        <f t="shared" si="9"/>
        <v>7.042253521126761</v>
      </c>
      <c r="S32" s="33">
        <f t="shared" si="10"/>
        <v>46.478873239436616</v>
      </c>
      <c r="T32" s="33">
        <f t="shared" si="11"/>
        <v>19.014084507042252</v>
      </c>
      <c r="U32" s="63" t="s">
        <v>19</v>
      </c>
      <c r="V32" s="64"/>
      <c r="W32" s="64"/>
      <c r="X32" s="64"/>
    </row>
    <row r="33" spans="1:24" ht="27.75" customHeight="1">
      <c r="A33" s="61" t="s">
        <v>20</v>
      </c>
      <c r="B33" s="61"/>
      <c r="C33" s="61"/>
      <c r="D33" s="61"/>
      <c r="E33" s="29">
        <f t="shared" si="0"/>
        <v>1323</v>
      </c>
      <c r="F33" s="16">
        <v>131</v>
      </c>
      <c r="G33" s="16">
        <v>55</v>
      </c>
      <c r="H33" s="16">
        <v>67</v>
      </c>
      <c r="I33" s="16">
        <v>26</v>
      </c>
      <c r="J33" s="16">
        <v>62</v>
      </c>
      <c r="K33" s="16">
        <v>771</v>
      </c>
      <c r="L33" s="16">
        <v>211</v>
      </c>
      <c r="M33" s="17">
        <f t="shared" si="4"/>
        <v>100</v>
      </c>
      <c r="N33" s="33">
        <f t="shared" si="5"/>
        <v>9.901738473167045</v>
      </c>
      <c r="O33" s="33">
        <f t="shared" si="6"/>
        <v>4.157218442932729</v>
      </c>
      <c r="P33" s="33">
        <f t="shared" si="7"/>
        <v>5.064247921390779</v>
      </c>
      <c r="Q33" s="33">
        <f t="shared" si="8"/>
        <v>1.9652305366591083</v>
      </c>
      <c r="R33" s="33">
        <f t="shared" si="9"/>
        <v>4.686318972033257</v>
      </c>
      <c r="S33" s="33">
        <f t="shared" si="10"/>
        <v>58.27664399092971</v>
      </c>
      <c r="T33" s="33">
        <f t="shared" si="11"/>
        <v>15.948601662887377</v>
      </c>
      <c r="U33" s="63" t="s">
        <v>20</v>
      </c>
      <c r="V33" s="64"/>
      <c r="W33" s="64"/>
      <c r="X33" s="64"/>
    </row>
    <row r="34" spans="1:24" ht="20.25" customHeight="1">
      <c r="A34" s="61" t="s">
        <v>21</v>
      </c>
      <c r="B34" s="61"/>
      <c r="C34" s="61"/>
      <c r="D34" s="61"/>
      <c r="E34" s="29">
        <f t="shared" si="0"/>
        <v>207</v>
      </c>
      <c r="F34" s="16">
        <v>27</v>
      </c>
      <c r="G34" s="16">
        <v>10</v>
      </c>
      <c r="H34" s="16">
        <v>7</v>
      </c>
      <c r="I34" s="16">
        <v>6</v>
      </c>
      <c r="J34" s="16">
        <v>13</v>
      </c>
      <c r="K34" s="16">
        <v>118</v>
      </c>
      <c r="L34" s="16">
        <v>26</v>
      </c>
      <c r="M34" s="17">
        <f t="shared" si="4"/>
        <v>100</v>
      </c>
      <c r="N34" s="33">
        <f t="shared" si="5"/>
        <v>13.043478260869565</v>
      </c>
      <c r="O34" s="33">
        <f t="shared" si="6"/>
        <v>4.830917874396135</v>
      </c>
      <c r="P34" s="33">
        <f t="shared" si="7"/>
        <v>3.3816425120772946</v>
      </c>
      <c r="Q34" s="33">
        <f t="shared" si="8"/>
        <v>2.898550724637681</v>
      </c>
      <c r="R34" s="33">
        <f t="shared" si="9"/>
        <v>6.280193236714976</v>
      </c>
      <c r="S34" s="33">
        <f t="shared" si="10"/>
        <v>57.00483091787439</v>
      </c>
      <c r="T34" s="33">
        <f t="shared" si="11"/>
        <v>12.560386473429952</v>
      </c>
      <c r="U34" s="63" t="s">
        <v>21</v>
      </c>
      <c r="V34" s="64"/>
      <c r="W34" s="64"/>
      <c r="X34" s="64"/>
    </row>
    <row r="35" spans="1:24" ht="20.25" customHeight="1">
      <c r="A35" s="61" t="s">
        <v>22</v>
      </c>
      <c r="B35" s="61"/>
      <c r="C35" s="61"/>
      <c r="D35" s="61"/>
      <c r="E35" s="29">
        <f t="shared" si="0"/>
        <v>30</v>
      </c>
      <c r="F35" s="16">
        <v>6</v>
      </c>
      <c r="G35" s="16">
        <v>1</v>
      </c>
      <c r="H35" s="16">
        <v>3</v>
      </c>
      <c r="I35" s="16">
        <v>0</v>
      </c>
      <c r="J35" s="16">
        <v>1</v>
      </c>
      <c r="K35" s="16">
        <v>11</v>
      </c>
      <c r="L35" s="16">
        <v>8</v>
      </c>
      <c r="M35" s="17">
        <f t="shared" si="4"/>
        <v>100</v>
      </c>
      <c r="N35" s="33">
        <f t="shared" si="5"/>
        <v>20</v>
      </c>
      <c r="O35" s="33">
        <f t="shared" si="6"/>
        <v>3.3333333333333335</v>
      </c>
      <c r="P35" s="33">
        <f t="shared" si="7"/>
        <v>10</v>
      </c>
      <c r="Q35" s="33">
        <f t="shared" si="8"/>
        <v>0</v>
      </c>
      <c r="R35" s="33">
        <f t="shared" si="9"/>
        <v>3.3333333333333335</v>
      </c>
      <c r="S35" s="33">
        <f t="shared" si="10"/>
        <v>36.666666666666664</v>
      </c>
      <c r="T35" s="33">
        <f t="shared" si="11"/>
        <v>26.666666666666668</v>
      </c>
      <c r="U35" s="63" t="s">
        <v>22</v>
      </c>
      <c r="V35" s="64"/>
      <c r="W35" s="64"/>
      <c r="X35" s="64"/>
    </row>
    <row r="36" spans="1:24" ht="20.25" customHeight="1">
      <c r="A36" s="61" t="s">
        <v>23</v>
      </c>
      <c r="B36" s="61"/>
      <c r="C36" s="61"/>
      <c r="D36" s="61"/>
      <c r="E36" s="29">
        <f t="shared" si="0"/>
        <v>142</v>
      </c>
      <c r="F36" s="16">
        <v>9</v>
      </c>
      <c r="G36" s="16">
        <v>11</v>
      </c>
      <c r="H36" s="16">
        <v>7</v>
      </c>
      <c r="I36" s="16">
        <v>1</v>
      </c>
      <c r="J36" s="16">
        <v>6</v>
      </c>
      <c r="K36" s="16">
        <v>79</v>
      </c>
      <c r="L36" s="16">
        <v>29</v>
      </c>
      <c r="M36" s="17">
        <f t="shared" si="4"/>
        <v>100</v>
      </c>
      <c r="N36" s="33">
        <f t="shared" si="5"/>
        <v>6.338028169014084</v>
      </c>
      <c r="O36" s="33">
        <f t="shared" si="6"/>
        <v>7.746478873239436</v>
      </c>
      <c r="P36" s="33">
        <f t="shared" si="7"/>
        <v>4.929577464788732</v>
      </c>
      <c r="Q36" s="33">
        <f t="shared" si="8"/>
        <v>0.7042253521126761</v>
      </c>
      <c r="R36" s="33">
        <f t="shared" si="9"/>
        <v>4.225352112676056</v>
      </c>
      <c r="S36" s="33">
        <f t="shared" si="10"/>
        <v>55.633802816901415</v>
      </c>
      <c r="T36" s="33">
        <f t="shared" si="11"/>
        <v>20.422535211267608</v>
      </c>
      <c r="U36" s="63" t="s">
        <v>23</v>
      </c>
      <c r="V36" s="64"/>
      <c r="W36" s="64"/>
      <c r="X36" s="64"/>
    </row>
    <row r="37" spans="1:24" ht="20.25" customHeight="1">
      <c r="A37" s="61" t="s">
        <v>24</v>
      </c>
      <c r="B37" s="61"/>
      <c r="C37" s="61"/>
      <c r="D37" s="61"/>
      <c r="E37" s="29">
        <f t="shared" si="0"/>
        <v>284</v>
      </c>
      <c r="F37" s="16">
        <v>33</v>
      </c>
      <c r="G37" s="16">
        <v>20</v>
      </c>
      <c r="H37" s="16">
        <v>8</v>
      </c>
      <c r="I37" s="16">
        <v>7</v>
      </c>
      <c r="J37" s="16">
        <v>12</v>
      </c>
      <c r="K37" s="16">
        <v>159</v>
      </c>
      <c r="L37" s="16">
        <v>45</v>
      </c>
      <c r="M37" s="17">
        <f t="shared" si="4"/>
        <v>100.00000000000001</v>
      </c>
      <c r="N37" s="33">
        <f t="shared" si="5"/>
        <v>11.619718309859154</v>
      </c>
      <c r="O37" s="33">
        <f t="shared" si="6"/>
        <v>7.042253521126761</v>
      </c>
      <c r="P37" s="33">
        <f t="shared" si="7"/>
        <v>2.8169014084507045</v>
      </c>
      <c r="Q37" s="33">
        <f t="shared" si="8"/>
        <v>2.464788732394366</v>
      </c>
      <c r="R37" s="33">
        <f t="shared" si="9"/>
        <v>4.225352112676056</v>
      </c>
      <c r="S37" s="33">
        <f t="shared" si="10"/>
        <v>55.98591549295775</v>
      </c>
      <c r="T37" s="33">
        <f t="shared" si="11"/>
        <v>15.845070422535212</v>
      </c>
      <c r="U37" s="63" t="s">
        <v>24</v>
      </c>
      <c r="V37" s="64"/>
      <c r="W37" s="64"/>
      <c r="X37" s="64"/>
    </row>
    <row r="38" spans="1:24" ht="27.75" customHeight="1">
      <c r="A38" s="61" t="s">
        <v>25</v>
      </c>
      <c r="B38" s="61"/>
      <c r="C38" s="61"/>
      <c r="D38" s="61"/>
      <c r="E38" s="29">
        <f t="shared" si="0"/>
        <v>423</v>
      </c>
      <c r="F38" s="16">
        <v>54</v>
      </c>
      <c r="G38" s="16">
        <v>20</v>
      </c>
      <c r="H38" s="16">
        <v>16</v>
      </c>
      <c r="I38" s="16">
        <v>11</v>
      </c>
      <c r="J38" s="16">
        <v>22</v>
      </c>
      <c r="K38" s="16">
        <v>251</v>
      </c>
      <c r="L38" s="16">
        <v>49</v>
      </c>
      <c r="M38" s="17">
        <f t="shared" si="4"/>
        <v>100</v>
      </c>
      <c r="N38" s="33">
        <f t="shared" si="5"/>
        <v>12.76595744680851</v>
      </c>
      <c r="O38" s="33">
        <f t="shared" si="6"/>
        <v>4.7281323877068555</v>
      </c>
      <c r="P38" s="33">
        <f t="shared" si="7"/>
        <v>3.7825059101654848</v>
      </c>
      <c r="Q38" s="33">
        <f t="shared" si="8"/>
        <v>2.6004728132387704</v>
      </c>
      <c r="R38" s="33">
        <f t="shared" si="9"/>
        <v>5.200945626477541</v>
      </c>
      <c r="S38" s="33">
        <f t="shared" si="10"/>
        <v>59.33806146572104</v>
      </c>
      <c r="T38" s="33">
        <f t="shared" si="11"/>
        <v>11.583924349881796</v>
      </c>
      <c r="U38" s="63" t="s">
        <v>25</v>
      </c>
      <c r="V38" s="64"/>
      <c r="W38" s="64"/>
      <c r="X38" s="64"/>
    </row>
    <row r="39" spans="1:24" ht="20.25" customHeight="1">
      <c r="A39" s="61" t="s">
        <v>26</v>
      </c>
      <c r="B39" s="61"/>
      <c r="C39" s="61"/>
      <c r="D39" s="61"/>
      <c r="E39" s="29">
        <f t="shared" si="0"/>
        <v>451</v>
      </c>
      <c r="F39" s="16">
        <v>59</v>
      </c>
      <c r="G39" s="16">
        <v>16</v>
      </c>
      <c r="H39" s="16">
        <v>43</v>
      </c>
      <c r="I39" s="16">
        <v>12</v>
      </c>
      <c r="J39" s="16">
        <v>28</v>
      </c>
      <c r="K39" s="16">
        <v>206</v>
      </c>
      <c r="L39" s="16">
        <v>87</v>
      </c>
      <c r="M39" s="17">
        <f t="shared" si="4"/>
        <v>100</v>
      </c>
      <c r="N39" s="33">
        <f t="shared" si="5"/>
        <v>13.082039911308204</v>
      </c>
      <c r="O39" s="33">
        <f t="shared" si="6"/>
        <v>3.5476718403547673</v>
      </c>
      <c r="P39" s="33">
        <f t="shared" si="7"/>
        <v>9.534368070953436</v>
      </c>
      <c r="Q39" s="33">
        <f t="shared" si="8"/>
        <v>2.6607538802660753</v>
      </c>
      <c r="R39" s="33">
        <f t="shared" si="9"/>
        <v>6.208425720620843</v>
      </c>
      <c r="S39" s="33">
        <f t="shared" si="10"/>
        <v>45.67627494456763</v>
      </c>
      <c r="T39" s="33">
        <f t="shared" si="11"/>
        <v>19.290465631929045</v>
      </c>
      <c r="U39" s="63" t="s">
        <v>26</v>
      </c>
      <c r="V39" s="64"/>
      <c r="W39" s="64"/>
      <c r="X39" s="64"/>
    </row>
    <row r="40" spans="1:24" ht="20.25" customHeight="1">
      <c r="A40" s="19" t="s">
        <v>30</v>
      </c>
      <c r="B40" s="15"/>
      <c r="C40" s="61" t="s">
        <v>48</v>
      </c>
      <c r="D40" s="62"/>
      <c r="E40" s="29">
        <f t="shared" si="0"/>
        <v>88</v>
      </c>
      <c r="F40" s="16">
        <v>12</v>
      </c>
      <c r="G40" s="16">
        <v>4</v>
      </c>
      <c r="H40" s="16">
        <v>12</v>
      </c>
      <c r="I40" s="16">
        <v>5</v>
      </c>
      <c r="J40" s="16">
        <v>5</v>
      </c>
      <c r="K40" s="16">
        <v>34</v>
      </c>
      <c r="L40" s="16">
        <v>16</v>
      </c>
      <c r="M40" s="17">
        <f t="shared" si="4"/>
        <v>100</v>
      </c>
      <c r="N40" s="33">
        <f t="shared" si="5"/>
        <v>13.636363636363635</v>
      </c>
      <c r="O40" s="33">
        <f t="shared" si="6"/>
        <v>4.545454545454546</v>
      </c>
      <c r="P40" s="33">
        <f t="shared" si="7"/>
        <v>13.636363636363635</v>
      </c>
      <c r="Q40" s="33">
        <f t="shared" si="8"/>
        <v>5.681818181818182</v>
      </c>
      <c r="R40" s="33">
        <f t="shared" si="9"/>
        <v>5.681818181818182</v>
      </c>
      <c r="S40" s="33">
        <f t="shared" si="10"/>
        <v>38.63636363636363</v>
      </c>
      <c r="T40" s="33">
        <f t="shared" si="11"/>
        <v>18.181818181818183</v>
      </c>
      <c r="U40" s="20" t="s">
        <v>30</v>
      </c>
      <c r="V40" s="18"/>
      <c r="W40" s="64" t="s">
        <v>48</v>
      </c>
      <c r="X40" s="64"/>
    </row>
    <row r="41" spans="1:24" ht="20.25" customHeight="1">
      <c r="A41" s="61" t="s">
        <v>27</v>
      </c>
      <c r="B41" s="61"/>
      <c r="C41" s="61"/>
      <c r="D41" s="61"/>
      <c r="E41" s="29">
        <f t="shared" si="0"/>
        <v>295</v>
      </c>
      <c r="F41" s="16">
        <v>20</v>
      </c>
      <c r="G41" s="16">
        <v>28</v>
      </c>
      <c r="H41" s="16">
        <v>32</v>
      </c>
      <c r="I41" s="16">
        <v>12</v>
      </c>
      <c r="J41" s="16">
        <v>27</v>
      </c>
      <c r="K41" s="16">
        <v>101</v>
      </c>
      <c r="L41" s="16">
        <v>75</v>
      </c>
      <c r="M41" s="17">
        <f t="shared" si="4"/>
        <v>100</v>
      </c>
      <c r="N41" s="33">
        <f t="shared" si="5"/>
        <v>6.779661016949152</v>
      </c>
      <c r="O41" s="33">
        <f t="shared" si="6"/>
        <v>9.491525423728813</v>
      </c>
      <c r="P41" s="33">
        <f t="shared" si="7"/>
        <v>10.847457627118644</v>
      </c>
      <c r="Q41" s="33">
        <f t="shared" si="8"/>
        <v>4.067796610169491</v>
      </c>
      <c r="R41" s="33">
        <f t="shared" si="9"/>
        <v>9.152542372881356</v>
      </c>
      <c r="S41" s="33">
        <f t="shared" si="10"/>
        <v>34.23728813559322</v>
      </c>
      <c r="T41" s="33">
        <f t="shared" si="11"/>
        <v>25.423728813559322</v>
      </c>
      <c r="U41" s="63" t="s">
        <v>27</v>
      </c>
      <c r="V41" s="64"/>
      <c r="W41" s="64"/>
      <c r="X41" s="64"/>
    </row>
    <row r="42" spans="1:24" ht="20.25" customHeight="1">
      <c r="A42" s="84" t="s">
        <v>28</v>
      </c>
      <c r="B42" s="84"/>
      <c r="C42" s="84"/>
      <c r="D42" s="84"/>
      <c r="E42" s="36">
        <f t="shared" si="0"/>
        <v>2239</v>
      </c>
      <c r="F42" s="26">
        <v>222</v>
      </c>
      <c r="G42" s="26">
        <v>76</v>
      </c>
      <c r="H42" s="26">
        <v>133</v>
      </c>
      <c r="I42" s="26">
        <v>55</v>
      </c>
      <c r="J42" s="26">
        <v>111</v>
      </c>
      <c r="K42" s="26">
        <v>1256</v>
      </c>
      <c r="L42" s="26">
        <v>386</v>
      </c>
      <c r="M42" s="27">
        <f t="shared" si="4"/>
        <v>100</v>
      </c>
      <c r="N42" s="37">
        <f t="shared" si="5"/>
        <v>9.915140687807057</v>
      </c>
      <c r="O42" s="37">
        <f t="shared" si="6"/>
        <v>3.3943724877177313</v>
      </c>
      <c r="P42" s="37">
        <f t="shared" si="7"/>
        <v>5.94015185350603</v>
      </c>
      <c r="Q42" s="37">
        <f t="shared" si="8"/>
        <v>2.456453774006253</v>
      </c>
      <c r="R42" s="37">
        <f t="shared" si="9"/>
        <v>4.957570343903528</v>
      </c>
      <c r="S42" s="37">
        <f t="shared" si="10"/>
        <v>56.096471639124616</v>
      </c>
      <c r="T42" s="38">
        <f t="shared" si="11"/>
        <v>17.239839213934793</v>
      </c>
      <c r="U42" s="85" t="s">
        <v>28</v>
      </c>
      <c r="V42" s="84"/>
      <c r="W42" s="84"/>
      <c r="X42" s="84"/>
    </row>
  </sheetData>
  <sheetProtection/>
  <mergeCells count="81">
    <mergeCell ref="C40:D40"/>
    <mergeCell ref="W40:X40"/>
    <mergeCell ref="A41:D41"/>
    <mergeCell ref="U41:X41"/>
    <mergeCell ref="A42:D42"/>
    <mergeCell ref="U42:X42"/>
    <mergeCell ref="A37:D37"/>
    <mergeCell ref="U37:X37"/>
    <mergeCell ref="A38:D38"/>
    <mergeCell ref="U38:X38"/>
    <mergeCell ref="A39:D39"/>
    <mergeCell ref="U39:X39"/>
    <mergeCell ref="A34:D34"/>
    <mergeCell ref="U34:X34"/>
    <mergeCell ref="A35:D35"/>
    <mergeCell ref="U35:X35"/>
    <mergeCell ref="A36:D36"/>
    <mergeCell ref="U36:X36"/>
    <mergeCell ref="A32:D32"/>
    <mergeCell ref="U32:X32"/>
    <mergeCell ref="C31:D31"/>
    <mergeCell ref="W31:X31"/>
    <mergeCell ref="A33:D33"/>
    <mergeCell ref="U33:X33"/>
    <mergeCell ref="A28:D28"/>
    <mergeCell ref="U28:X28"/>
    <mergeCell ref="C27:D27"/>
    <mergeCell ref="W27:X27"/>
    <mergeCell ref="C29:D29"/>
    <mergeCell ref="C30:D30"/>
    <mergeCell ref="W29:X29"/>
    <mergeCell ref="W30:X30"/>
    <mergeCell ref="C24:D24"/>
    <mergeCell ref="W24:X24"/>
    <mergeCell ref="C25:D25"/>
    <mergeCell ref="C26:D26"/>
    <mergeCell ref="W25:X25"/>
    <mergeCell ref="W26:X26"/>
    <mergeCell ref="A21:D21"/>
    <mergeCell ref="U21:X21"/>
    <mergeCell ref="A22:D22"/>
    <mergeCell ref="U22:X22"/>
    <mergeCell ref="A23:D23"/>
    <mergeCell ref="U23:X23"/>
    <mergeCell ref="C17:D17"/>
    <mergeCell ref="C18:D18"/>
    <mergeCell ref="W17:X17"/>
    <mergeCell ref="W18:X18"/>
    <mergeCell ref="C19:D19"/>
    <mergeCell ref="C20:D20"/>
    <mergeCell ref="W19:X19"/>
    <mergeCell ref="W20:X20"/>
    <mergeCell ref="C13:D13"/>
    <mergeCell ref="C14:D14"/>
    <mergeCell ref="W13:X13"/>
    <mergeCell ref="W14:X14"/>
    <mergeCell ref="C15:D15"/>
    <mergeCell ref="C16:D16"/>
    <mergeCell ref="W15:X15"/>
    <mergeCell ref="W16:X16"/>
    <mergeCell ref="C10:D10"/>
    <mergeCell ref="W10:X10"/>
    <mergeCell ref="C11:D11"/>
    <mergeCell ref="C12:D12"/>
    <mergeCell ref="W11:X11"/>
    <mergeCell ref="W12:X12"/>
    <mergeCell ref="A7:D7"/>
    <mergeCell ref="U7:X7"/>
    <mergeCell ref="A8:D8"/>
    <mergeCell ref="U8:X8"/>
    <mergeCell ref="A9:D9"/>
    <mergeCell ref="U9:X9"/>
    <mergeCell ref="F1:T2"/>
    <mergeCell ref="A4:D6"/>
    <mergeCell ref="E4:L4"/>
    <mergeCell ref="M4:T4"/>
    <mergeCell ref="U4:X6"/>
    <mergeCell ref="E5:E6"/>
    <mergeCell ref="L5:L6"/>
    <mergeCell ref="M5:M6"/>
    <mergeCell ref="T5:T6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60" r:id="rId1"/>
  <ignoredErrors>
    <ignoredError sqref="E7:K7 M7 O7:S7 N7" unlockedFormula="1"/>
    <ignoredError sqref="E28:E42 E8:E27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2007-01-26T00:41:04Z</cp:lastPrinted>
  <dcterms:created xsi:type="dcterms:W3CDTF">2004-12-15T05:23:05Z</dcterms:created>
  <dcterms:modified xsi:type="dcterms:W3CDTF">2012-02-02T02:44:31Z</dcterms:modified>
  <cp:category/>
  <cp:version/>
  <cp:contentType/>
  <cp:contentStatus/>
</cp:coreProperties>
</file>