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795" windowWidth="19260" windowHeight="4920" activeTab="0"/>
  </bookViews>
  <sheets>
    <sheet name="i07-i08" sheetId="1" r:id="rId1"/>
  </sheets>
  <definedNames/>
  <calcPr fullCalcOnLoad="1"/>
</workbook>
</file>

<file path=xl/sharedStrings.xml><?xml version="1.0" encoding="utf-8"?>
<sst xmlns="http://schemas.openxmlformats.org/spreadsheetml/2006/main" count="69" uniqueCount="50">
  <si>
    <t>総数</t>
  </si>
  <si>
    <t>一般病院</t>
  </si>
  <si>
    <t>感染症病床</t>
  </si>
  <si>
    <t>一般病床</t>
  </si>
  <si>
    <t>国・公的医療機関</t>
  </si>
  <si>
    <t>その他</t>
  </si>
  <si>
    <t>都道府県</t>
  </si>
  <si>
    <t>市町村</t>
  </si>
  <si>
    <t>日赤</t>
  </si>
  <si>
    <t>済生会</t>
  </si>
  <si>
    <t>厚生連</t>
  </si>
  <si>
    <t>社会保険関係団体</t>
  </si>
  <si>
    <t>全国社会保険
協会連合会</t>
  </si>
  <si>
    <t>厚生年金
事業振興団</t>
  </si>
  <si>
    <t>共済組合およ
びその連合会</t>
  </si>
  <si>
    <t>医療法人</t>
  </si>
  <si>
    <t>個人</t>
  </si>
  <si>
    <t>公益法人</t>
  </si>
  <si>
    <t>その他の法人</t>
  </si>
  <si>
    <t>開　設　者</t>
  </si>
  <si>
    <t>病　　　院</t>
  </si>
  <si>
    <t>病　　　　床　　　　数</t>
  </si>
  <si>
    <t>施設の種類
開設者</t>
  </si>
  <si>
    <t>２０～
２９床</t>
  </si>
  <si>
    <t>施　　　　　設　　　　　数</t>
  </si>
  <si>
    <t>百　　　　　分　　　　　率</t>
  </si>
  <si>
    <t>医療施設</t>
  </si>
  <si>
    <t>医療施設</t>
  </si>
  <si>
    <t>８表</t>
  </si>
  <si>
    <t xml:space="preserve">        第８表　病院数，百分率，病床の規模・施設の
　　　　        種類・開設者別</t>
  </si>
  <si>
    <t>精神病床</t>
  </si>
  <si>
    <t>結核病床</t>
  </si>
  <si>
    <t>療養病床</t>
  </si>
  <si>
    <t>厚生労働省</t>
  </si>
  <si>
    <t>そ  の  他</t>
  </si>
  <si>
    <t xml:space="preserve"> </t>
  </si>
  <si>
    <t>３０～
　３９</t>
  </si>
  <si>
    <t>４０～
　４９</t>
  </si>
  <si>
    <t>５０～
　９９</t>
  </si>
  <si>
    <t>２００～２９９</t>
  </si>
  <si>
    <t>４００～４９９</t>
  </si>
  <si>
    <t>５００床
以上</t>
  </si>
  <si>
    <t>３００～３９９</t>
  </si>
  <si>
    <t>１５０～１９９</t>
  </si>
  <si>
    <t>１００～１４９</t>
  </si>
  <si>
    <t>　　第７表　病院数，病床数，施設及び
　　　　　　病床の種類・開設者別</t>
  </si>
  <si>
    <t>精神科病院</t>
  </si>
  <si>
    <t>７表</t>
  </si>
  <si>
    <t>平成23年10月１日</t>
  </si>
  <si>
    <t>平成23年10月1日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</si>
</sst>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;&quot;△&quot;#\ ##0;&quot;-&quot;;@"/>
    <numFmt numFmtId="177" formatCode="#\ ##0.0;&quot;△&quot;#\ ##0.0;&quot;-&quot;;@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16"/>
      <name val="ＭＳ 明朝"/>
      <family val="1"/>
    </font>
    <font>
      <b/>
      <sz val="11"/>
      <name val="ＭＳ 明朝"/>
      <family val="1"/>
    </font>
    <font>
      <sz val="10.5"/>
      <name val="ＭＳ 明朝"/>
      <family val="1"/>
    </font>
    <font>
      <b/>
      <sz val="10.5"/>
      <color indexed="10"/>
      <name val="ＭＳ 明朝"/>
      <family val="1"/>
    </font>
    <font>
      <sz val="10.5"/>
      <color indexed="10"/>
      <name val="ＭＳ 明朝"/>
      <family val="1"/>
    </font>
    <font>
      <sz val="16"/>
      <name val="ＭＳ Ｐゴシック"/>
      <family val="3"/>
    </font>
    <font>
      <sz val="10"/>
      <name val="ＭＳ 明朝"/>
      <family val="1"/>
    </font>
    <font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61">
    <xf numFmtId="0" fontId="0" fillId="0" borderId="0" xfId="0" applyAlignment="1">
      <alignment/>
    </xf>
    <xf numFmtId="176" fontId="6" fillId="0" borderId="0" xfId="0" applyNumberFormat="1" applyFont="1" applyFill="1" applyBorder="1" applyAlignment="1" applyProtection="1">
      <alignment horizontal="right" vertical="center"/>
      <protection locked="0"/>
    </xf>
    <xf numFmtId="176" fontId="5" fillId="0" borderId="0" xfId="0" applyNumberFormat="1" applyFont="1" applyFill="1" applyBorder="1" applyAlignment="1" applyProtection="1">
      <alignment horizontal="right" vertical="center"/>
      <protection locked="0"/>
    </xf>
    <xf numFmtId="176" fontId="7" fillId="0" borderId="0" xfId="0" applyNumberFormat="1" applyFont="1" applyFill="1" applyBorder="1" applyAlignment="1" applyProtection="1">
      <alignment horizontal="right" vertical="center"/>
      <protection locked="0"/>
    </xf>
    <xf numFmtId="176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/>
    </xf>
    <xf numFmtId="176" fontId="6" fillId="0" borderId="10" xfId="0" applyNumberFormat="1" applyFont="1" applyFill="1" applyBorder="1" applyAlignment="1" applyProtection="1">
      <alignment horizontal="right" vertical="center"/>
      <protection locked="0"/>
    </xf>
    <xf numFmtId="176" fontId="5" fillId="0" borderId="10" xfId="0" applyNumberFormat="1" applyFont="1" applyFill="1" applyBorder="1" applyAlignment="1" applyProtection="1">
      <alignment horizontal="right" vertical="center"/>
      <protection locked="0"/>
    </xf>
    <xf numFmtId="0" fontId="9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left" vertical="center" wrapText="1" indent="7"/>
    </xf>
    <xf numFmtId="0" fontId="8" fillId="0" borderId="0" xfId="0" applyFont="1" applyFill="1" applyAlignment="1">
      <alignment vertical="center" wrapText="1"/>
    </xf>
    <xf numFmtId="0" fontId="2" fillId="0" borderId="11" xfId="0" applyFont="1" applyFill="1" applyBorder="1" applyAlignment="1">
      <alignment/>
    </xf>
    <xf numFmtId="49" fontId="2" fillId="0" borderId="11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/>
    </xf>
    <xf numFmtId="0" fontId="2" fillId="0" borderId="12" xfId="0" applyFont="1" applyFill="1" applyBorder="1" applyAlignment="1">
      <alignment horizontal="distributed" vertical="center" wrapText="1"/>
    </xf>
    <xf numFmtId="0" fontId="2" fillId="0" borderId="13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distributed" textRotation="255"/>
    </xf>
    <xf numFmtId="0" fontId="4" fillId="0" borderId="0" xfId="0" applyFont="1" applyFill="1" applyBorder="1" applyAlignment="1">
      <alignment horizontal="distributed" vertical="center"/>
    </xf>
    <xf numFmtId="0" fontId="4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16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distributed" vertical="center"/>
    </xf>
    <xf numFmtId="0" fontId="2" fillId="0" borderId="16" xfId="0" applyFont="1" applyFill="1" applyBorder="1" applyAlignment="1">
      <alignment horizontal="right" vertical="center"/>
    </xf>
    <xf numFmtId="0" fontId="2" fillId="0" borderId="16" xfId="0" applyFont="1" applyFill="1" applyBorder="1" applyAlignment="1">
      <alignment horizontal="distributed" vertical="center"/>
    </xf>
    <xf numFmtId="0" fontId="2" fillId="0" borderId="16" xfId="0" applyFont="1" applyFill="1" applyBorder="1" applyAlignment="1">
      <alignment horizontal="distributed" vertical="center" wrapText="1"/>
    </xf>
    <xf numFmtId="177" fontId="6" fillId="0" borderId="0" xfId="0" applyNumberFormat="1" applyFont="1" applyFill="1" applyBorder="1" applyAlignment="1" applyProtection="1">
      <alignment horizontal="right" vertical="center"/>
      <protection locked="0"/>
    </xf>
    <xf numFmtId="177" fontId="7" fillId="0" borderId="0" xfId="0" applyNumberFormat="1" applyFont="1" applyFill="1" applyBorder="1" applyAlignment="1" applyProtection="1">
      <alignment horizontal="right" vertical="center"/>
      <protection locked="0"/>
    </xf>
    <xf numFmtId="0" fontId="2" fillId="0" borderId="10" xfId="0" applyFont="1" applyFill="1" applyBorder="1" applyAlignment="1">
      <alignment vertical="center"/>
    </xf>
    <xf numFmtId="0" fontId="2" fillId="0" borderId="17" xfId="0" applyFont="1" applyFill="1" applyBorder="1" applyAlignment="1">
      <alignment horizontal="distributed" vertical="center"/>
    </xf>
    <xf numFmtId="0" fontId="2" fillId="0" borderId="10" xfId="0" applyFont="1" applyFill="1" applyBorder="1" applyAlignment="1">
      <alignment horizontal="distributed" vertical="center"/>
    </xf>
    <xf numFmtId="177" fontId="6" fillId="0" borderId="10" xfId="0" applyNumberFormat="1" applyFont="1" applyFill="1" applyBorder="1" applyAlignment="1" applyProtection="1">
      <alignment horizontal="right" vertical="center"/>
      <protection locked="0"/>
    </xf>
    <xf numFmtId="177" fontId="7" fillId="0" borderId="10" xfId="0" applyNumberFormat="1" applyFont="1" applyFill="1" applyBorder="1" applyAlignment="1" applyProtection="1">
      <alignment horizontal="right" vertical="center"/>
      <protection locked="0"/>
    </xf>
    <xf numFmtId="0" fontId="2" fillId="0" borderId="18" xfId="0" applyFont="1" applyFill="1" applyBorder="1" applyAlignment="1">
      <alignment horizontal="center" vertical="distributed" textRotation="255"/>
    </xf>
    <xf numFmtId="176" fontId="6" fillId="0" borderId="0" xfId="0" applyNumberFormat="1" applyFont="1" applyFill="1" applyBorder="1" applyAlignment="1" applyProtection="1">
      <alignment horizontal="right" vertical="center" shrinkToFit="1"/>
      <protection locked="0"/>
    </xf>
    <xf numFmtId="0" fontId="9" fillId="0" borderId="15" xfId="0" applyFont="1" applyFill="1" applyBorder="1" applyAlignment="1">
      <alignment horizontal="center" vertical="distributed" textRotation="255"/>
    </xf>
    <xf numFmtId="0" fontId="10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vertical="center" wrapText="1"/>
    </xf>
    <xf numFmtId="0" fontId="0" fillId="0" borderId="0" xfId="0" applyFill="1" applyAlignment="1">
      <alignment horizontal="left"/>
    </xf>
    <xf numFmtId="0" fontId="9" fillId="0" borderId="0" xfId="0" applyFont="1" applyFill="1" applyAlignment="1">
      <alignment horizontal="left"/>
    </xf>
    <xf numFmtId="0" fontId="2" fillId="0" borderId="17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49" fontId="2" fillId="0" borderId="11" xfId="0" applyNumberFormat="1" applyFont="1" applyFill="1" applyBorder="1" applyAlignment="1">
      <alignment horizontal="right"/>
    </xf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10" fillId="0" borderId="24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distributed" vertical="center"/>
    </xf>
    <xf numFmtId="0" fontId="2" fillId="0" borderId="16" xfId="0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distributed" vertical="center" wrapText="1"/>
    </xf>
    <xf numFmtId="0" fontId="2" fillId="0" borderId="16" xfId="0" applyFont="1" applyFill="1" applyBorder="1" applyAlignment="1">
      <alignment horizontal="distributed" vertical="center" wrapText="1"/>
    </xf>
    <xf numFmtId="0" fontId="4" fillId="0" borderId="0" xfId="0" applyFont="1" applyFill="1" applyBorder="1" applyAlignment="1">
      <alignment horizontal="distributed" vertical="center"/>
    </xf>
    <xf numFmtId="0" fontId="4" fillId="0" borderId="16" xfId="0" applyFont="1" applyFill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10</xdr:row>
      <xdr:rowOff>66675</xdr:rowOff>
    </xdr:from>
    <xdr:to>
      <xdr:col>1</xdr:col>
      <xdr:colOff>314325</xdr:colOff>
      <xdr:row>11</xdr:row>
      <xdr:rowOff>323850</xdr:rowOff>
    </xdr:to>
    <xdr:grpSp>
      <xdr:nvGrpSpPr>
        <xdr:cNvPr id="1" name="Group 4"/>
        <xdr:cNvGrpSpPr>
          <a:grpSpLocks/>
        </xdr:cNvGrpSpPr>
      </xdr:nvGrpSpPr>
      <xdr:grpSpPr>
        <a:xfrm>
          <a:off x="323850" y="3495675"/>
          <a:ext cx="276225" cy="609600"/>
          <a:chOff x="34" y="363"/>
          <a:chExt cx="29" cy="63"/>
        </a:xfrm>
        <a:solidFill>
          <a:srgbClr val="FFFFFF"/>
        </a:solidFill>
      </xdr:grpSpPr>
      <xdr:sp>
        <xdr:nvSpPr>
          <xdr:cNvPr id="2" name="AutoShape 2"/>
          <xdr:cNvSpPr>
            <a:spLocks/>
          </xdr:cNvSpPr>
        </xdr:nvSpPr>
        <xdr:spPr>
          <a:xfrm>
            <a:off x="55" y="363"/>
            <a:ext cx="8" cy="63"/>
          </a:xfrm>
          <a:prstGeom prst="leftBrac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" name="Text Box 3"/>
          <xdr:cNvSpPr txBox="1">
            <a:spLocks noChangeArrowheads="1"/>
          </xdr:cNvSpPr>
        </xdr:nvSpPr>
        <xdr:spPr>
          <a:xfrm>
            <a:off x="34" y="384"/>
            <a:ext cx="25" cy="3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国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0"/>
  <sheetViews>
    <sheetView tabSelected="1" zoomScale="70" zoomScaleNormal="70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F8" sqref="F8"/>
    </sheetView>
  </sheetViews>
  <sheetFormatPr defaultColWidth="9.00390625" defaultRowHeight="13.5"/>
  <cols>
    <col min="1" max="1" width="3.75390625" style="10" customWidth="1"/>
    <col min="2" max="2" width="15.125" style="10" customWidth="1"/>
    <col min="3" max="10" width="7.375" style="10" customWidth="1"/>
    <col min="11" max="11" width="7.25390625" style="10" customWidth="1"/>
    <col min="12" max="12" width="5.125" style="10" customWidth="1"/>
    <col min="13" max="13" width="17.25390625" style="10" bestFit="1" customWidth="1"/>
    <col min="14" max="14" width="8.625" style="10" customWidth="1"/>
    <col min="15" max="24" width="9.25390625" style="10" customWidth="1"/>
    <col min="25" max="16384" width="9.00390625" style="10" customWidth="1"/>
  </cols>
  <sheetData>
    <row r="1" spans="1:24" ht="17.25" customHeight="1">
      <c r="A1" s="42" t="s">
        <v>26</v>
      </c>
      <c r="B1" s="42"/>
      <c r="C1" s="45" t="s">
        <v>45</v>
      </c>
      <c r="D1" s="45"/>
      <c r="E1" s="45"/>
      <c r="F1" s="45"/>
      <c r="G1" s="45"/>
      <c r="H1" s="45"/>
      <c r="I1" s="45"/>
      <c r="J1" s="45"/>
      <c r="K1" s="9"/>
      <c r="M1" s="8" t="s">
        <v>27</v>
      </c>
      <c r="N1" s="40" t="s">
        <v>29</v>
      </c>
      <c r="O1" s="41"/>
      <c r="P1" s="41"/>
      <c r="Q1" s="41"/>
      <c r="R1" s="41"/>
      <c r="S1" s="41"/>
      <c r="T1" s="41"/>
      <c r="U1" s="41"/>
      <c r="V1" s="41"/>
      <c r="W1" s="11"/>
      <c r="X1" s="11"/>
    </row>
    <row r="2" spans="1:24" ht="18.75" customHeight="1">
      <c r="A2" s="42" t="s">
        <v>47</v>
      </c>
      <c r="B2" s="42"/>
      <c r="C2" s="45"/>
      <c r="D2" s="45"/>
      <c r="E2" s="45"/>
      <c r="F2" s="45"/>
      <c r="G2" s="45"/>
      <c r="H2" s="45"/>
      <c r="I2" s="45"/>
      <c r="J2" s="45"/>
      <c r="K2" s="9"/>
      <c r="M2" s="8" t="s">
        <v>28</v>
      </c>
      <c r="N2" s="41"/>
      <c r="O2" s="41"/>
      <c r="P2" s="41"/>
      <c r="Q2" s="41"/>
      <c r="R2" s="41"/>
      <c r="S2" s="41"/>
      <c r="T2" s="41"/>
      <c r="U2" s="41"/>
      <c r="V2" s="41"/>
      <c r="W2" s="11"/>
      <c r="X2" s="11"/>
    </row>
    <row r="3" spans="1:24" ht="18.75">
      <c r="A3" s="10" t="s">
        <v>35</v>
      </c>
      <c r="C3" s="45"/>
      <c r="D3" s="45"/>
      <c r="E3" s="45"/>
      <c r="F3" s="45"/>
      <c r="G3" s="45"/>
      <c r="H3" s="45"/>
      <c r="I3" s="45"/>
      <c r="J3" s="45"/>
      <c r="K3" s="9"/>
      <c r="N3" s="41"/>
      <c r="O3" s="41"/>
      <c r="P3" s="41"/>
      <c r="Q3" s="41"/>
      <c r="R3" s="41"/>
      <c r="S3" s="41"/>
      <c r="T3" s="41"/>
      <c r="U3" s="41"/>
      <c r="V3" s="41"/>
      <c r="W3" s="12"/>
      <c r="X3" s="12"/>
    </row>
    <row r="4" spans="3:22" ht="13.5">
      <c r="C4" s="45"/>
      <c r="D4" s="45"/>
      <c r="E4" s="45"/>
      <c r="F4" s="45"/>
      <c r="G4" s="45"/>
      <c r="H4" s="45"/>
      <c r="I4" s="45"/>
      <c r="J4" s="45"/>
      <c r="K4" s="9"/>
      <c r="N4" s="41"/>
      <c r="O4" s="41"/>
      <c r="P4" s="41"/>
      <c r="Q4" s="41"/>
      <c r="R4" s="41"/>
      <c r="S4" s="41"/>
      <c r="T4" s="41"/>
      <c r="U4" s="41"/>
      <c r="V4" s="41"/>
    </row>
    <row r="5" spans="1:24" ht="14.25" thickBot="1">
      <c r="A5" s="13"/>
      <c r="B5" s="13"/>
      <c r="C5" s="13"/>
      <c r="D5" s="13"/>
      <c r="E5" s="13"/>
      <c r="F5" s="13"/>
      <c r="G5" s="13"/>
      <c r="H5" s="13"/>
      <c r="I5" s="13"/>
      <c r="J5" s="13"/>
      <c r="K5" s="14" t="s">
        <v>48</v>
      </c>
      <c r="M5" s="13"/>
      <c r="N5" s="13"/>
      <c r="O5" s="13"/>
      <c r="P5" s="13"/>
      <c r="Q5" s="13"/>
      <c r="R5" s="13"/>
      <c r="S5" s="13"/>
      <c r="T5" s="13"/>
      <c r="U5" s="13"/>
      <c r="V5" s="13"/>
      <c r="W5" s="46" t="s">
        <v>49</v>
      </c>
      <c r="X5" s="46"/>
    </row>
    <row r="6" spans="1:24" ht="34.5" customHeight="1">
      <c r="A6" s="47" t="s">
        <v>19</v>
      </c>
      <c r="B6" s="48"/>
      <c r="C6" s="43" t="s">
        <v>20</v>
      </c>
      <c r="D6" s="44"/>
      <c r="E6" s="44"/>
      <c r="F6" s="48" t="s">
        <v>21</v>
      </c>
      <c r="G6" s="48"/>
      <c r="H6" s="48"/>
      <c r="I6" s="48"/>
      <c r="J6" s="48"/>
      <c r="K6" s="51"/>
      <c r="L6" s="15"/>
      <c r="M6" s="16" t="s">
        <v>22</v>
      </c>
      <c r="N6" s="17" t="s">
        <v>0</v>
      </c>
      <c r="O6" s="18" t="s">
        <v>23</v>
      </c>
      <c r="P6" s="18" t="s">
        <v>36</v>
      </c>
      <c r="Q6" s="18" t="s">
        <v>37</v>
      </c>
      <c r="R6" s="18" t="s">
        <v>38</v>
      </c>
      <c r="S6" s="18" t="s">
        <v>44</v>
      </c>
      <c r="T6" s="18" t="s">
        <v>43</v>
      </c>
      <c r="U6" s="18" t="s">
        <v>39</v>
      </c>
      <c r="V6" s="18" t="s">
        <v>42</v>
      </c>
      <c r="W6" s="18" t="s">
        <v>40</v>
      </c>
      <c r="X6" s="19" t="s">
        <v>41</v>
      </c>
    </row>
    <row r="7" spans="1:24" ht="71.25" customHeight="1">
      <c r="A7" s="49"/>
      <c r="B7" s="50"/>
      <c r="C7" s="20" t="s">
        <v>0</v>
      </c>
      <c r="D7" s="38" t="s">
        <v>46</v>
      </c>
      <c r="E7" s="20" t="s">
        <v>1</v>
      </c>
      <c r="F7" s="20" t="s">
        <v>0</v>
      </c>
      <c r="G7" s="20" t="s">
        <v>30</v>
      </c>
      <c r="H7" s="38" t="s">
        <v>2</v>
      </c>
      <c r="I7" s="20" t="s">
        <v>31</v>
      </c>
      <c r="J7" s="20" t="s">
        <v>32</v>
      </c>
      <c r="K7" s="36" t="s">
        <v>3</v>
      </c>
      <c r="L7" s="15"/>
      <c r="M7" s="52" t="s">
        <v>24</v>
      </c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</row>
    <row r="8" spans="1:24" s="22" customFormat="1" ht="26.25" customHeight="1">
      <c r="A8" s="59" t="s">
        <v>0</v>
      </c>
      <c r="B8" s="60"/>
      <c r="C8" s="37">
        <f>D8+E8</f>
        <v>160</v>
      </c>
      <c r="D8" s="37">
        <f>D10+D19+D24+D26+D28</f>
        <v>25</v>
      </c>
      <c r="E8" s="37">
        <f aca="true" t="shared" si="0" ref="E8:J8">E10+E19+E24+E26+E28</f>
        <v>135</v>
      </c>
      <c r="F8" s="37">
        <f>SUM(G8:K8)</f>
        <v>20177</v>
      </c>
      <c r="G8" s="37">
        <f>G10+G19+G24+G26+G28</f>
        <v>5250</v>
      </c>
      <c r="H8" s="37">
        <f>H10+H19+H24+H26+H28</f>
        <v>40</v>
      </c>
      <c r="I8" s="37">
        <f t="shared" si="0"/>
        <v>100</v>
      </c>
      <c r="J8" s="37">
        <f t="shared" si="0"/>
        <v>2826</v>
      </c>
      <c r="K8" s="37">
        <f>K10+K19+K24+K26+K28</f>
        <v>11961</v>
      </c>
      <c r="L8" s="21"/>
      <c r="M8" s="21" t="s">
        <v>0</v>
      </c>
      <c r="N8" s="1">
        <f>SUM(O8:X8)</f>
        <v>160</v>
      </c>
      <c r="O8" s="1">
        <f aca="true" t="shared" si="1" ref="O8:X8">SUM(O10:O11)</f>
        <v>3</v>
      </c>
      <c r="P8" s="1">
        <f t="shared" si="1"/>
        <v>5</v>
      </c>
      <c r="Q8" s="1">
        <f t="shared" si="1"/>
        <v>34</v>
      </c>
      <c r="R8" s="1">
        <f t="shared" si="1"/>
        <v>43</v>
      </c>
      <c r="S8" s="1">
        <f>SUM(S10:S11)</f>
        <v>28</v>
      </c>
      <c r="T8" s="1">
        <f>SUM(T10:T11)</f>
        <v>19</v>
      </c>
      <c r="U8" s="1">
        <f>SUM(U10:U11)</f>
        <v>18</v>
      </c>
      <c r="V8" s="1">
        <f t="shared" si="1"/>
        <v>5</v>
      </c>
      <c r="W8" s="1">
        <f t="shared" si="1"/>
        <v>2</v>
      </c>
      <c r="X8" s="1">
        <f t="shared" si="1"/>
        <v>3</v>
      </c>
    </row>
    <row r="9" spans="1:23" s="5" customFormat="1" ht="27.75" customHeight="1">
      <c r="A9" s="23"/>
      <c r="B9" s="24"/>
      <c r="C9" s="1"/>
      <c r="D9" s="2"/>
      <c r="E9" s="2"/>
      <c r="F9" s="1"/>
      <c r="G9" s="2"/>
      <c r="H9" s="2"/>
      <c r="I9" s="2"/>
      <c r="J9" s="2"/>
      <c r="K9" s="2"/>
      <c r="L9" s="25"/>
      <c r="M9" s="25"/>
      <c r="N9" s="1"/>
      <c r="O9" s="2"/>
      <c r="P9" s="2"/>
      <c r="Q9" s="2"/>
      <c r="R9" s="2"/>
      <c r="S9" s="2"/>
      <c r="T9" s="2"/>
      <c r="U9" s="2"/>
      <c r="V9" s="2"/>
      <c r="W9" s="2"/>
    </row>
    <row r="10" spans="1:24" s="5" customFormat="1" ht="27.75" customHeight="1">
      <c r="A10" s="55" t="s">
        <v>4</v>
      </c>
      <c r="B10" s="56"/>
      <c r="C10" s="1">
        <f aca="true" t="shared" si="2" ref="C10:C30">D10+E10</f>
        <v>14</v>
      </c>
      <c r="D10" s="3">
        <f>SUM(D11:D17)</f>
        <v>0</v>
      </c>
      <c r="E10" s="3">
        <f aca="true" t="shared" si="3" ref="E10:J10">SUM(E11:E17)</f>
        <v>14</v>
      </c>
      <c r="F10" s="1">
        <f aca="true" t="shared" si="4" ref="F10:F17">SUM(G10:K10)</f>
        <v>4159</v>
      </c>
      <c r="G10" s="3">
        <f>SUM(G11:G17)</f>
        <v>70</v>
      </c>
      <c r="H10" s="3">
        <f>SUM(H11:H17)</f>
        <v>28</v>
      </c>
      <c r="I10" s="3">
        <f t="shared" si="3"/>
        <v>100</v>
      </c>
      <c r="J10" s="3">
        <f t="shared" si="3"/>
        <v>156</v>
      </c>
      <c r="K10" s="3">
        <f>SUM(K11:K17)</f>
        <v>3805</v>
      </c>
      <c r="L10" s="25"/>
      <c r="M10" s="25" t="s">
        <v>46</v>
      </c>
      <c r="N10" s="1">
        <f>SUM(O10:X10)</f>
        <v>25</v>
      </c>
      <c r="O10" s="2">
        <v>1</v>
      </c>
      <c r="P10" s="2">
        <v>0</v>
      </c>
      <c r="Q10" s="2">
        <v>0</v>
      </c>
      <c r="R10" s="2">
        <v>0</v>
      </c>
      <c r="S10" s="2">
        <v>6</v>
      </c>
      <c r="T10" s="2">
        <v>9</v>
      </c>
      <c r="U10" s="2">
        <v>6</v>
      </c>
      <c r="V10" s="2">
        <v>2</v>
      </c>
      <c r="W10" s="2">
        <v>1</v>
      </c>
      <c r="X10" s="4">
        <v>0</v>
      </c>
    </row>
    <row r="11" spans="1:24" s="5" customFormat="1" ht="27.75" customHeight="1">
      <c r="A11" s="23"/>
      <c r="B11" s="26" t="s">
        <v>33</v>
      </c>
      <c r="C11" s="1">
        <f t="shared" si="2"/>
        <v>0</v>
      </c>
      <c r="D11" s="2">
        <v>0</v>
      </c>
      <c r="E11" s="2">
        <v>0</v>
      </c>
      <c r="F11" s="1">
        <f t="shared" si="4"/>
        <v>0</v>
      </c>
      <c r="G11" s="2">
        <v>0</v>
      </c>
      <c r="H11" s="2">
        <v>0</v>
      </c>
      <c r="I11" s="2">
        <v>0</v>
      </c>
      <c r="J11" s="2">
        <v>0</v>
      </c>
      <c r="K11" s="2">
        <v>0</v>
      </c>
      <c r="L11" s="25"/>
      <c r="M11" s="25" t="s">
        <v>1</v>
      </c>
      <c r="N11" s="1">
        <f>SUM(O11:X11)</f>
        <v>135</v>
      </c>
      <c r="O11" s="2">
        <v>2</v>
      </c>
      <c r="P11" s="2">
        <v>5</v>
      </c>
      <c r="Q11" s="2">
        <v>34</v>
      </c>
      <c r="R11" s="2">
        <v>43</v>
      </c>
      <c r="S11" s="2">
        <v>22</v>
      </c>
      <c r="T11" s="2">
        <v>10</v>
      </c>
      <c r="U11" s="2">
        <v>12</v>
      </c>
      <c r="V11" s="2">
        <v>3</v>
      </c>
      <c r="W11" s="2">
        <v>1</v>
      </c>
      <c r="X11" s="4">
        <v>3</v>
      </c>
    </row>
    <row r="12" spans="1:23" s="5" customFormat="1" ht="27.75" customHeight="1">
      <c r="A12" s="23"/>
      <c r="B12" s="26" t="s">
        <v>34</v>
      </c>
      <c r="C12" s="1">
        <f t="shared" si="2"/>
        <v>6</v>
      </c>
      <c r="D12" s="2">
        <v>0</v>
      </c>
      <c r="E12" s="2">
        <v>6</v>
      </c>
      <c r="F12" s="1">
        <f t="shared" si="4"/>
        <v>1994</v>
      </c>
      <c r="G12" s="2">
        <v>70</v>
      </c>
      <c r="H12" s="2">
        <v>0</v>
      </c>
      <c r="I12" s="2">
        <v>100</v>
      </c>
      <c r="J12" s="2">
        <v>36</v>
      </c>
      <c r="K12" s="2">
        <v>1788</v>
      </c>
      <c r="L12" s="25"/>
      <c r="M12" s="25"/>
      <c r="N12" s="1"/>
      <c r="O12" s="2"/>
      <c r="P12" s="2"/>
      <c r="Q12" s="2"/>
      <c r="R12" s="2"/>
      <c r="S12" s="2"/>
      <c r="T12" s="2"/>
      <c r="U12" s="2"/>
      <c r="V12" s="2"/>
      <c r="W12" s="2"/>
    </row>
    <row r="13" spans="1:24" s="5" customFormat="1" ht="27.75" customHeight="1">
      <c r="A13" s="23"/>
      <c r="B13" s="27" t="s">
        <v>6</v>
      </c>
      <c r="C13" s="1">
        <f t="shared" si="2"/>
        <v>1</v>
      </c>
      <c r="D13" s="2">
        <v>0</v>
      </c>
      <c r="E13" s="2">
        <v>1</v>
      </c>
      <c r="F13" s="1">
        <f t="shared" si="4"/>
        <v>578</v>
      </c>
      <c r="G13" s="2">
        <v>0</v>
      </c>
      <c r="H13" s="2">
        <v>12</v>
      </c>
      <c r="I13" s="2">
        <v>0</v>
      </c>
      <c r="J13" s="2">
        <v>0</v>
      </c>
      <c r="K13" s="2">
        <v>566</v>
      </c>
      <c r="L13" s="25"/>
      <c r="M13" s="25" t="s">
        <v>4</v>
      </c>
      <c r="N13" s="1">
        <f>SUM(O13:X13)</f>
        <v>14</v>
      </c>
      <c r="O13" s="2">
        <v>0</v>
      </c>
      <c r="P13" s="2">
        <v>0</v>
      </c>
      <c r="Q13" s="2">
        <v>0</v>
      </c>
      <c r="R13" s="2">
        <v>1</v>
      </c>
      <c r="S13" s="2">
        <v>2</v>
      </c>
      <c r="T13" s="2">
        <v>1</v>
      </c>
      <c r="U13" s="2">
        <v>4</v>
      </c>
      <c r="V13" s="2">
        <v>2</v>
      </c>
      <c r="W13" s="2">
        <v>1</v>
      </c>
      <c r="X13" s="4">
        <v>3</v>
      </c>
    </row>
    <row r="14" spans="1:24" s="5" customFormat="1" ht="27.75" customHeight="1">
      <c r="A14" s="23"/>
      <c r="B14" s="27" t="s">
        <v>7</v>
      </c>
      <c r="C14" s="1">
        <f t="shared" si="2"/>
        <v>4</v>
      </c>
      <c r="D14" s="2">
        <v>0</v>
      </c>
      <c r="E14" s="2">
        <v>4</v>
      </c>
      <c r="F14" s="1">
        <f t="shared" si="4"/>
        <v>813</v>
      </c>
      <c r="G14" s="2">
        <v>0</v>
      </c>
      <c r="H14" s="2">
        <v>8</v>
      </c>
      <c r="I14" s="2">
        <v>0</v>
      </c>
      <c r="J14" s="2">
        <v>120</v>
      </c>
      <c r="K14" s="2">
        <v>685</v>
      </c>
      <c r="L14" s="25"/>
      <c r="M14" s="25" t="s">
        <v>11</v>
      </c>
      <c r="N14" s="1">
        <f>SUM(O14:X14)</f>
        <v>3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  <c r="T14" s="2">
        <v>0</v>
      </c>
      <c r="U14" s="2">
        <v>3</v>
      </c>
      <c r="V14" s="2">
        <v>0</v>
      </c>
      <c r="W14" s="2">
        <v>0</v>
      </c>
      <c r="X14" s="4">
        <v>0</v>
      </c>
    </row>
    <row r="15" spans="1:24" s="5" customFormat="1" ht="27.75" customHeight="1">
      <c r="A15" s="23"/>
      <c r="B15" s="27" t="s">
        <v>8</v>
      </c>
      <c r="C15" s="1">
        <f t="shared" si="2"/>
        <v>1</v>
      </c>
      <c r="D15" s="2">
        <v>0</v>
      </c>
      <c r="E15" s="2">
        <v>1</v>
      </c>
      <c r="F15" s="1">
        <f t="shared" si="4"/>
        <v>340</v>
      </c>
      <c r="G15" s="2">
        <v>0</v>
      </c>
      <c r="H15" s="2">
        <v>0</v>
      </c>
      <c r="I15" s="2">
        <v>0</v>
      </c>
      <c r="J15" s="2">
        <v>0</v>
      </c>
      <c r="K15" s="2">
        <v>340</v>
      </c>
      <c r="L15" s="25"/>
      <c r="M15" s="25" t="s">
        <v>15</v>
      </c>
      <c r="N15" s="1">
        <f>SUM(O15:X15)</f>
        <v>127</v>
      </c>
      <c r="O15" s="2">
        <v>3</v>
      </c>
      <c r="P15" s="2">
        <v>5</v>
      </c>
      <c r="Q15" s="2">
        <v>30</v>
      </c>
      <c r="R15" s="2">
        <v>39</v>
      </c>
      <c r="S15" s="2">
        <v>21</v>
      </c>
      <c r="T15" s="2">
        <v>16</v>
      </c>
      <c r="U15" s="2">
        <v>10</v>
      </c>
      <c r="V15" s="2">
        <v>2</v>
      </c>
      <c r="W15" s="2">
        <v>1</v>
      </c>
      <c r="X15" s="4">
        <v>0</v>
      </c>
    </row>
    <row r="16" spans="1:24" s="5" customFormat="1" ht="27.75" customHeight="1">
      <c r="A16" s="23"/>
      <c r="B16" s="27" t="s">
        <v>9</v>
      </c>
      <c r="C16" s="1">
        <f t="shared" si="2"/>
        <v>1</v>
      </c>
      <c r="D16" s="2">
        <v>0</v>
      </c>
      <c r="E16" s="2">
        <v>1</v>
      </c>
      <c r="F16" s="1">
        <f t="shared" si="4"/>
        <v>204</v>
      </c>
      <c r="G16" s="2">
        <v>0</v>
      </c>
      <c r="H16" s="2">
        <v>4</v>
      </c>
      <c r="I16" s="2">
        <v>0</v>
      </c>
      <c r="J16" s="2">
        <v>0</v>
      </c>
      <c r="K16" s="2">
        <v>200</v>
      </c>
      <c r="L16" s="25"/>
      <c r="M16" s="25" t="s">
        <v>16</v>
      </c>
      <c r="N16" s="1">
        <f>SUM(O16:X16)</f>
        <v>5</v>
      </c>
      <c r="O16" s="2">
        <v>0</v>
      </c>
      <c r="P16" s="2">
        <v>0</v>
      </c>
      <c r="Q16" s="2">
        <v>2</v>
      </c>
      <c r="R16" s="2">
        <v>2</v>
      </c>
      <c r="S16" s="2">
        <v>0</v>
      </c>
      <c r="T16" s="2">
        <v>1</v>
      </c>
      <c r="U16" s="2">
        <v>0</v>
      </c>
      <c r="V16" s="2">
        <v>0</v>
      </c>
      <c r="W16" s="2">
        <v>0</v>
      </c>
      <c r="X16" s="4">
        <v>0</v>
      </c>
    </row>
    <row r="17" spans="1:24" s="5" customFormat="1" ht="27.75" customHeight="1">
      <c r="A17" s="23"/>
      <c r="B17" s="27" t="s">
        <v>10</v>
      </c>
      <c r="C17" s="1">
        <f t="shared" si="2"/>
        <v>1</v>
      </c>
      <c r="D17" s="2">
        <v>0</v>
      </c>
      <c r="E17" s="2">
        <v>1</v>
      </c>
      <c r="F17" s="1">
        <f t="shared" si="4"/>
        <v>230</v>
      </c>
      <c r="G17" s="2">
        <v>0</v>
      </c>
      <c r="H17" s="2">
        <v>4</v>
      </c>
      <c r="I17" s="2">
        <v>0</v>
      </c>
      <c r="J17" s="2">
        <v>0</v>
      </c>
      <c r="K17" s="2">
        <v>226</v>
      </c>
      <c r="L17" s="25"/>
      <c r="M17" s="25" t="s">
        <v>5</v>
      </c>
      <c r="N17" s="1">
        <f>SUM(O17:X17)</f>
        <v>11</v>
      </c>
      <c r="O17" s="2">
        <v>0</v>
      </c>
      <c r="P17" s="2">
        <v>0</v>
      </c>
      <c r="Q17" s="2">
        <v>2</v>
      </c>
      <c r="R17" s="2">
        <v>1</v>
      </c>
      <c r="S17" s="2">
        <v>5</v>
      </c>
      <c r="T17" s="2">
        <v>1</v>
      </c>
      <c r="U17" s="2">
        <v>1</v>
      </c>
      <c r="V17" s="2">
        <v>1</v>
      </c>
      <c r="W17" s="2">
        <v>0</v>
      </c>
      <c r="X17" s="4">
        <v>0</v>
      </c>
    </row>
    <row r="18" spans="1:24" s="5" customFormat="1" ht="27.75" customHeight="1">
      <c r="A18" s="23"/>
      <c r="B18" s="24"/>
      <c r="C18" s="1"/>
      <c r="D18" s="2"/>
      <c r="E18" s="2"/>
      <c r="F18" s="1"/>
      <c r="G18" s="2"/>
      <c r="H18" s="2"/>
      <c r="I18" s="2"/>
      <c r="J18" s="2"/>
      <c r="K18" s="2"/>
      <c r="L18" s="25"/>
      <c r="M18" s="39" t="s">
        <v>25</v>
      </c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</row>
    <row r="19" spans="1:24" s="5" customFormat="1" ht="31.5" customHeight="1">
      <c r="A19" s="55" t="s">
        <v>11</v>
      </c>
      <c r="B19" s="56"/>
      <c r="C19" s="1">
        <f t="shared" si="2"/>
        <v>3</v>
      </c>
      <c r="D19" s="3">
        <f>SUM(D20:D22)</f>
        <v>0</v>
      </c>
      <c r="E19" s="3">
        <f aca="true" t="shared" si="5" ref="E19:J19">SUM(E20:E22)</f>
        <v>3</v>
      </c>
      <c r="F19" s="1">
        <f>SUM(G19:K19)</f>
        <v>820</v>
      </c>
      <c r="G19" s="3">
        <f>SUM(G20:G22)</f>
        <v>0</v>
      </c>
      <c r="H19" s="3">
        <f>SUM(H20:H22)</f>
        <v>4</v>
      </c>
      <c r="I19" s="3">
        <f t="shared" si="5"/>
        <v>0</v>
      </c>
      <c r="J19" s="3">
        <f t="shared" si="5"/>
        <v>60</v>
      </c>
      <c r="K19" s="3">
        <f>SUM(K20:K22)</f>
        <v>756</v>
      </c>
      <c r="L19" s="25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</row>
    <row r="20" spans="1:24" s="5" customFormat="1" ht="31.5" customHeight="1">
      <c r="A20" s="23"/>
      <c r="B20" s="28" t="s">
        <v>12</v>
      </c>
      <c r="C20" s="1">
        <f t="shared" si="2"/>
        <v>1</v>
      </c>
      <c r="D20" s="2">
        <v>0</v>
      </c>
      <c r="E20" s="2">
        <v>1</v>
      </c>
      <c r="F20" s="1">
        <f>SUM(G20:K20)</f>
        <v>260</v>
      </c>
      <c r="G20" s="2">
        <v>0</v>
      </c>
      <c r="H20" s="2">
        <v>4</v>
      </c>
      <c r="I20" s="2">
        <v>0</v>
      </c>
      <c r="J20" s="2">
        <v>0</v>
      </c>
      <c r="K20" s="2">
        <v>256</v>
      </c>
      <c r="L20" s="25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</row>
    <row r="21" spans="1:24" s="5" customFormat="1" ht="31.5" customHeight="1">
      <c r="A21" s="23"/>
      <c r="B21" s="28" t="s">
        <v>13</v>
      </c>
      <c r="C21" s="1">
        <f t="shared" si="2"/>
        <v>1</v>
      </c>
      <c r="D21" s="2">
        <v>0</v>
      </c>
      <c r="E21" s="2">
        <v>1</v>
      </c>
      <c r="F21" s="1">
        <f>SUM(G21:K21)</f>
        <v>291</v>
      </c>
      <c r="G21" s="2">
        <v>0</v>
      </c>
      <c r="H21" s="2">
        <v>0</v>
      </c>
      <c r="I21" s="2">
        <v>0</v>
      </c>
      <c r="J21" s="2">
        <v>60</v>
      </c>
      <c r="K21" s="2">
        <v>231</v>
      </c>
      <c r="L21" s="21"/>
      <c r="M21" s="21" t="s">
        <v>0</v>
      </c>
      <c r="N21" s="29">
        <v>100</v>
      </c>
      <c r="O21" s="29">
        <f aca="true" t="shared" si="6" ref="O21:X21">IF($N8=0,0,ROUND(O8/$N8*100,1))</f>
        <v>1.9</v>
      </c>
      <c r="P21" s="29">
        <f t="shared" si="6"/>
        <v>3.1</v>
      </c>
      <c r="Q21" s="29">
        <f t="shared" si="6"/>
        <v>21.3</v>
      </c>
      <c r="R21" s="29">
        <f t="shared" si="6"/>
        <v>26.9</v>
      </c>
      <c r="S21" s="29">
        <f t="shared" si="6"/>
        <v>17.5</v>
      </c>
      <c r="T21" s="29">
        <f t="shared" si="6"/>
        <v>11.9</v>
      </c>
      <c r="U21" s="29">
        <f t="shared" si="6"/>
        <v>11.3</v>
      </c>
      <c r="V21" s="29">
        <f t="shared" si="6"/>
        <v>3.1</v>
      </c>
      <c r="W21" s="29">
        <f t="shared" si="6"/>
        <v>1.3</v>
      </c>
      <c r="X21" s="29">
        <f t="shared" si="6"/>
        <v>1.9</v>
      </c>
    </row>
    <row r="22" spans="1:24" s="5" customFormat="1" ht="31.5" customHeight="1">
      <c r="A22" s="23"/>
      <c r="B22" s="28" t="s">
        <v>14</v>
      </c>
      <c r="C22" s="1">
        <f t="shared" si="2"/>
        <v>1</v>
      </c>
      <c r="D22" s="2">
        <v>0</v>
      </c>
      <c r="E22" s="2">
        <v>1</v>
      </c>
      <c r="F22" s="1">
        <f>SUM(G22:K22)</f>
        <v>269</v>
      </c>
      <c r="G22" s="2">
        <v>0</v>
      </c>
      <c r="H22" s="2">
        <v>0</v>
      </c>
      <c r="I22" s="2">
        <v>0</v>
      </c>
      <c r="J22" s="2">
        <v>0</v>
      </c>
      <c r="K22" s="2">
        <v>269</v>
      </c>
      <c r="L22" s="25"/>
      <c r="M22" s="25"/>
      <c r="N22" s="29"/>
      <c r="O22" s="30"/>
      <c r="P22" s="30"/>
      <c r="Q22" s="30"/>
      <c r="R22" s="30"/>
      <c r="S22" s="30"/>
      <c r="T22" s="30"/>
      <c r="U22" s="30"/>
      <c r="V22" s="30"/>
      <c r="W22" s="30"/>
      <c r="X22" s="30"/>
    </row>
    <row r="23" spans="1:24" s="5" customFormat="1" ht="31.5" customHeight="1">
      <c r="A23" s="23"/>
      <c r="B23" s="24"/>
      <c r="C23" s="1"/>
      <c r="D23" s="2"/>
      <c r="E23" s="2"/>
      <c r="F23" s="1"/>
      <c r="G23" s="2"/>
      <c r="H23" s="2"/>
      <c r="I23" s="2"/>
      <c r="J23" s="2"/>
      <c r="K23" s="2"/>
      <c r="L23" s="25"/>
      <c r="M23" s="25" t="s">
        <v>46</v>
      </c>
      <c r="N23" s="29">
        <v>100</v>
      </c>
      <c r="O23" s="30">
        <f aca="true" t="shared" si="7" ref="O23:X23">IF($N10=0,0,ROUND(O10/$N10*100,1))</f>
        <v>4</v>
      </c>
      <c r="P23" s="30">
        <f t="shared" si="7"/>
        <v>0</v>
      </c>
      <c r="Q23" s="30">
        <f t="shared" si="7"/>
        <v>0</v>
      </c>
      <c r="R23" s="30">
        <f t="shared" si="7"/>
        <v>0</v>
      </c>
      <c r="S23" s="30">
        <f t="shared" si="7"/>
        <v>24</v>
      </c>
      <c r="T23" s="30">
        <f t="shared" si="7"/>
        <v>36</v>
      </c>
      <c r="U23" s="30">
        <f t="shared" si="7"/>
        <v>24</v>
      </c>
      <c r="V23" s="30">
        <f t="shared" si="7"/>
        <v>8</v>
      </c>
      <c r="W23" s="30">
        <f t="shared" si="7"/>
        <v>4</v>
      </c>
      <c r="X23" s="30">
        <f t="shared" si="7"/>
        <v>0</v>
      </c>
    </row>
    <row r="24" spans="1:24" s="5" customFormat="1" ht="27.75" customHeight="1">
      <c r="A24" s="57" t="s">
        <v>15</v>
      </c>
      <c r="B24" s="58"/>
      <c r="C24" s="1">
        <f t="shared" si="2"/>
        <v>127</v>
      </c>
      <c r="D24" s="2">
        <v>25</v>
      </c>
      <c r="E24" s="2">
        <v>102</v>
      </c>
      <c r="F24" s="1">
        <f>SUM(G24:K24)</f>
        <v>13334</v>
      </c>
      <c r="G24" s="2">
        <v>5180</v>
      </c>
      <c r="H24" s="2">
        <v>0</v>
      </c>
      <c r="I24" s="2">
        <v>0</v>
      </c>
      <c r="J24" s="2">
        <v>2308</v>
      </c>
      <c r="K24" s="2">
        <v>5846</v>
      </c>
      <c r="L24" s="25"/>
      <c r="M24" s="25" t="s">
        <v>1</v>
      </c>
      <c r="N24" s="29">
        <v>100</v>
      </c>
      <c r="O24" s="30">
        <f aca="true" t="shared" si="8" ref="O24:X24">IF($N11=0,0,ROUND(O11/$N11*100,1))</f>
        <v>1.5</v>
      </c>
      <c r="P24" s="30">
        <f t="shared" si="8"/>
        <v>3.7</v>
      </c>
      <c r="Q24" s="30">
        <f t="shared" si="8"/>
        <v>25.2</v>
      </c>
      <c r="R24" s="30">
        <f t="shared" si="8"/>
        <v>31.9</v>
      </c>
      <c r="S24" s="30">
        <f t="shared" si="8"/>
        <v>16.3</v>
      </c>
      <c r="T24" s="30">
        <f t="shared" si="8"/>
        <v>7.4</v>
      </c>
      <c r="U24" s="30">
        <f t="shared" si="8"/>
        <v>8.9</v>
      </c>
      <c r="V24" s="30">
        <f t="shared" si="8"/>
        <v>2.2</v>
      </c>
      <c r="W24" s="30">
        <f t="shared" si="8"/>
        <v>0.7</v>
      </c>
      <c r="X24" s="30">
        <f t="shared" si="8"/>
        <v>2.2</v>
      </c>
    </row>
    <row r="25" spans="1:24" s="5" customFormat="1" ht="27.75" customHeight="1">
      <c r="A25" s="23"/>
      <c r="B25" s="24"/>
      <c r="C25" s="1"/>
      <c r="D25" s="2"/>
      <c r="E25" s="2"/>
      <c r="F25" s="1"/>
      <c r="G25" s="2"/>
      <c r="H25" s="2"/>
      <c r="I25" s="2"/>
      <c r="J25" s="2"/>
      <c r="K25" s="2"/>
      <c r="L25" s="25"/>
      <c r="M25" s="25"/>
      <c r="N25" s="29"/>
      <c r="O25" s="30"/>
      <c r="P25" s="30"/>
      <c r="Q25" s="30"/>
      <c r="R25" s="30"/>
      <c r="S25" s="30"/>
      <c r="T25" s="30"/>
      <c r="U25" s="30"/>
      <c r="V25" s="30"/>
      <c r="W25" s="30"/>
      <c r="X25" s="30"/>
    </row>
    <row r="26" spans="1:24" s="5" customFormat="1" ht="27.75" customHeight="1">
      <c r="A26" s="57" t="s">
        <v>16</v>
      </c>
      <c r="B26" s="58"/>
      <c r="C26" s="1">
        <f t="shared" si="2"/>
        <v>5</v>
      </c>
      <c r="D26" s="2">
        <v>0</v>
      </c>
      <c r="E26" s="2">
        <v>5</v>
      </c>
      <c r="F26" s="1">
        <f>SUM(G26:K26)</f>
        <v>371</v>
      </c>
      <c r="G26" s="2">
        <v>0</v>
      </c>
      <c r="H26" s="2">
        <v>0</v>
      </c>
      <c r="I26" s="2">
        <v>0</v>
      </c>
      <c r="J26" s="2">
        <v>54</v>
      </c>
      <c r="K26" s="2">
        <v>317</v>
      </c>
      <c r="L26" s="25"/>
      <c r="M26" s="25" t="s">
        <v>4</v>
      </c>
      <c r="N26" s="29">
        <v>100</v>
      </c>
      <c r="O26" s="30">
        <f aca="true" t="shared" si="9" ref="O26:X26">IF($N13=0,0,ROUND(O13/$N13*100,1))</f>
        <v>0</v>
      </c>
      <c r="P26" s="30">
        <f t="shared" si="9"/>
        <v>0</v>
      </c>
      <c r="Q26" s="30">
        <f t="shared" si="9"/>
        <v>0</v>
      </c>
      <c r="R26" s="30">
        <f t="shared" si="9"/>
        <v>7.1</v>
      </c>
      <c r="S26" s="30">
        <f t="shared" si="9"/>
        <v>14.3</v>
      </c>
      <c r="T26" s="30">
        <f t="shared" si="9"/>
        <v>7.1</v>
      </c>
      <c r="U26" s="30">
        <f t="shared" si="9"/>
        <v>28.6</v>
      </c>
      <c r="V26" s="30">
        <f t="shared" si="9"/>
        <v>14.3</v>
      </c>
      <c r="W26" s="30">
        <f t="shared" si="9"/>
        <v>7.1</v>
      </c>
      <c r="X26" s="30">
        <f t="shared" si="9"/>
        <v>21.4</v>
      </c>
    </row>
    <row r="27" spans="1:24" s="5" customFormat="1" ht="27.75" customHeight="1">
      <c r="A27" s="23"/>
      <c r="B27" s="24"/>
      <c r="C27" s="1"/>
      <c r="D27" s="2"/>
      <c r="E27" s="2"/>
      <c r="F27" s="1"/>
      <c r="G27" s="2"/>
      <c r="H27" s="2"/>
      <c r="I27" s="2"/>
      <c r="J27" s="2"/>
      <c r="K27" s="2"/>
      <c r="L27" s="25"/>
      <c r="M27" s="25" t="s">
        <v>11</v>
      </c>
      <c r="N27" s="29">
        <v>100</v>
      </c>
      <c r="O27" s="30">
        <f aca="true" t="shared" si="10" ref="O27:X27">IF($N14=0,0,ROUND(O14/$N14*100,1))</f>
        <v>0</v>
      </c>
      <c r="P27" s="30">
        <f t="shared" si="10"/>
        <v>0</v>
      </c>
      <c r="Q27" s="30">
        <f t="shared" si="10"/>
        <v>0</v>
      </c>
      <c r="R27" s="30">
        <f t="shared" si="10"/>
        <v>0</v>
      </c>
      <c r="S27" s="30">
        <f t="shared" si="10"/>
        <v>0</v>
      </c>
      <c r="T27" s="30">
        <f t="shared" si="10"/>
        <v>0</v>
      </c>
      <c r="U27" s="30">
        <f t="shared" si="10"/>
        <v>100</v>
      </c>
      <c r="V27" s="30">
        <f t="shared" si="10"/>
        <v>0</v>
      </c>
      <c r="W27" s="30">
        <f t="shared" si="10"/>
        <v>0</v>
      </c>
      <c r="X27" s="30">
        <f t="shared" si="10"/>
        <v>0</v>
      </c>
    </row>
    <row r="28" spans="1:24" s="5" customFormat="1" ht="27.75" customHeight="1">
      <c r="A28" s="53" t="s">
        <v>5</v>
      </c>
      <c r="B28" s="54"/>
      <c r="C28" s="1">
        <f t="shared" si="2"/>
        <v>11</v>
      </c>
      <c r="D28" s="3">
        <f>SUM(D29:D30)</f>
        <v>0</v>
      </c>
      <c r="E28" s="3">
        <f aca="true" t="shared" si="11" ref="E28:J28">SUM(E29:E30)</f>
        <v>11</v>
      </c>
      <c r="F28" s="1">
        <f>SUM(G28:K28)</f>
        <v>1493</v>
      </c>
      <c r="G28" s="3">
        <f>SUM(G29:G30)</f>
        <v>0</v>
      </c>
      <c r="H28" s="3">
        <f>SUM(H29:H30)</f>
        <v>8</v>
      </c>
      <c r="I28" s="3">
        <f t="shared" si="11"/>
        <v>0</v>
      </c>
      <c r="J28" s="3">
        <f t="shared" si="11"/>
        <v>248</v>
      </c>
      <c r="K28" s="3">
        <f>SUM(K29:K30)</f>
        <v>1237</v>
      </c>
      <c r="L28" s="25"/>
      <c r="M28" s="25" t="s">
        <v>15</v>
      </c>
      <c r="N28" s="29">
        <v>100</v>
      </c>
      <c r="O28" s="30">
        <f aca="true" t="shared" si="12" ref="O28:X28">IF($N15=0,0,ROUND(O15/$N15*100,1))</f>
        <v>2.4</v>
      </c>
      <c r="P28" s="30">
        <f t="shared" si="12"/>
        <v>3.9</v>
      </c>
      <c r="Q28" s="30">
        <f t="shared" si="12"/>
        <v>23.6</v>
      </c>
      <c r="R28" s="30">
        <f t="shared" si="12"/>
        <v>30.7</v>
      </c>
      <c r="S28" s="30">
        <f t="shared" si="12"/>
        <v>16.5</v>
      </c>
      <c r="T28" s="30">
        <f t="shared" si="12"/>
        <v>12.6</v>
      </c>
      <c r="U28" s="30">
        <f t="shared" si="12"/>
        <v>7.9</v>
      </c>
      <c r="V28" s="30">
        <f t="shared" si="12"/>
        <v>1.6</v>
      </c>
      <c r="W28" s="30">
        <f t="shared" si="12"/>
        <v>0.8</v>
      </c>
      <c r="X28" s="30">
        <f t="shared" si="12"/>
        <v>0</v>
      </c>
    </row>
    <row r="29" spans="1:24" s="5" customFormat="1" ht="27.75" customHeight="1">
      <c r="A29" s="23"/>
      <c r="B29" s="27" t="s">
        <v>17</v>
      </c>
      <c r="C29" s="1">
        <f t="shared" si="2"/>
        <v>5</v>
      </c>
      <c r="D29" s="2">
        <v>0</v>
      </c>
      <c r="E29" s="2">
        <v>5</v>
      </c>
      <c r="F29" s="1">
        <f>SUM(G29:K29)</f>
        <v>973</v>
      </c>
      <c r="G29" s="2">
        <v>0</v>
      </c>
      <c r="H29" s="2">
        <v>8</v>
      </c>
      <c r="I29" s="2">
        <v>0</v>
      </c>
      <c r="J29" s="2">
        <v>72</v>
      </c>
      <c r="K29" s="2">
        <v>893</v>
      </c>
      <c r="L29" s="25"/>
      <c r="M29" s="25" t="s">
        <v>16</v>
      </c>
      <c r="N29" s="29">
        <v>100</v>
      </c>
      <c r="O29" s="30">
        <f aca="true" t="shared" si="13" ref="O29:X29">IF($N16=0,0,ROUND(O16/$N16*100,1))</f>
        <v>0</v>
      </c>
      <c r="P29" s="30">
        <f t="shared" si="13"/>
        <v>0</v>
      </c>
      <c r="Q29" s="30">
        <f t="shared" si="13"/>
        <v>40</v>
      </c>
      <c r="R29" s="30">
        <f t="shared" si="13"/>
        <v>40</v>
      </c>
      <c r="S29" s="30">
        <f t="shared" si="13"/>
        <v>0</v>
      </c>
      <c r="T29" s="30">
        <f t="shared" si="13"/>
        <v>20</v>
      </c>
      <c r="U29" s="30">
        <f t="shared" si="13"/>
        <v>0</v>
      </c>
      <c r="V29" s="30">
        <f t="shared" si="13"/>
        <v>0</v>
      </c>
      <c r="W29" s="30">
        <f t="shared" si="13"/>
        <v>0</v>
      </c>
      <c r="X29" s="30">
        <f t="shared" si="13"/>
        <v>0</v>
      </c>
    </row>
    <row r="30" spans="1:24" s="5" customFormat="1" ht="27.75" customHeight="1">
      <c r="A30" s="31"/>
      <c r="B30" s="32" t="s">
        <v>18</v>
      </c>
      <c r="C30" s="6">
        <f t="shared" si="2"/>
        <v>6</v>
      </c>
      <c r="D30" s="7">
        <v>0</v>
      </c>
      <c r="E30" s="7">
        <v>6</v>
      </c>
      <c r="F30" s="6">
        <f>SUM(G30:K30)</f>
        <v>520</v>
      </c>
      <c r="G30" s="7">
        <v>0</v>
      </c>
      <c r="H30" s="7">
        <v>0</v>
      </c>
      <c r="I30" s="7">
        <v>0</v>
      </c>
      <c r="J30" s="7">
        <v>176</v>
      </c>
      <c r="K30" s="7">
        <v>344</v>
      </c>
      <c r="L30" s="25"/>
      <c r="M30" s="33" t="s">
        <v>5</v>
      </c>
      <c r="N30" s="34">
        <v>100</v>
      </c>
      <c r="O30" s="35">
        <f aca="true" t="shared" si="14" ref="O30:X30">IF($N17=0,0,ROUND(O17/$N17*100,1))</f>
        <v>0</v>
      </c>
      <c r="P30" s="35">
        <f t="shared" si="14"/>
        <v>0</v>
      </c>
      <c r="Q30" s="35">
        <f t="shared" si="14"/>
        <v>18.2</v>
      </c>
      <c r="R30" s="35">
        <f t="shared" si="14"/>
        <v>9.1</v>
      </c>
      <c r="S30" s="35">
        <f t="shared" si="14"/>
        <v>45.5</v>
      </c>
      <c r="T30" s="35">
        <f t="shared" si="14"/>
        <v>9.1</v>
      </c>
      <c r="U30" s="35">
        <f t="shared" si="14"/>
        <v>9.1</v>
      </c>
      <c r="V30" s="35">
        <f t="shared" si="14"/>
        <v>9.1</v>
      </c>
      <c r="W30" s="35">
        <f t="shared" si="14"/>
        <v>0</v>
      </c>
      <c r="X30" s="35">
        <f t="shared" si="14"/>
        <v>0</v>
      </c>
    </row>
  </sheetData>
  <sheetProtection/>
  <mergeCells count="16">
    <mergeCell ref="A28:B28"/>
    <mergeCell ref="A19:B19"/>
    <mergeCell ref="A24:B24"/>
    <mergeCell ref="A8:B8"/>
    <mergeCell ref="A10:B10"/>
    <mergeCell ref="A26:B26"/>
    <mergeCell ref="M18:X20"/>
    <mergeCell ref="N1:V4"/>
    <mergeCell ref="A1:B1"/>
    <mergeCell ref="A2:B2"/>
    <mergeCell ref="C6:E6"/>
    <mergeCell ref="C1:J4"/>
    <mergeCell ref="W5:X5"/>
    <mergeCell ref="A6:B7"/>
    <mergeCell ref="F6:K6"/>
    <mergeCell ref="M7:X7"/>
  </mergeCells>
  <printOptions horizontalCentered="1"/>
  <pageMargins left="0.5905511811023623" right="0.5905511811023623" top="0.5905511811023623" bottom="0.5905511811023623" header="0" footer="0"/>
  <pageSetup blackAndWhite="1" fitToHeight="1" fitToWidth="1" horizontalDpi="600" verticalDpi="600" orientation="landscape" paperSize="9" scale="65" r:id="rId2"/>
  <ignoredErrors>
    <ignoredError sqref="O21:X30 H8:H10 D28 U9 X8:X9 E19 I19 G19 R8:R9 N8:N10 H19 D8:D10 P8:P9 E23 D23 J27:J28 I8:I10 J8 K8 K27:K28 I27:I28 G27:G28 K19 H27:H28 E28 C8:C17 J19 C19:C30 D19 O8:O9 V8:V9 W8:W9 S9 T9 Q8:Q9 E8:E10 J10 G10 K10 N12:N17" unlockedFormula="1"/>
    <ignoredError sqref="F19 F10 F11:F17 F20:F30" formula="1" unlockedFormula="1"/>
    <ignoredError sqref="F11:F17 F20:F30" formula="1" formulaRange="1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営業推進課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Hirao Yumi</dc:creator>
  <cp:keywords/>
  <dc:description/>
  <cp:lastModifiedBy>oitapref</cp:lastModifiedBy>
  <cp:lastPrinted>2014-02-11T01:39:29Z</cp:lastPrinted>
  <dcterms:created xsi:type="dcterms:W3CDTF">2002-01-15T05:34:55Z</dcterms:created>
  <dcterms:modified xsi:type="dcterms:W3CDTF">2014-02-11T01:46:21Z</dcterms:modified>
  <cp:category/>
  <cp:version/>
  <cp:contentType/>
  <cp:contentStatus/>
</cp:coreProperties>
</file>