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11175" activeTab="0"/>
  </bookViews>
  <sheets>
    <sheet name="e16-e17" sheetId="1" r:id="rId1"/>
  </sheets>
  <definedNames>
    <definedName name="_xlnm.Print_Area" localSheetId="0">'e16-e17'!$A$1:$X$51</definedName>
  </definedNames>
  <calcPr fullCalcOnLoad="1"/>
</workbook>
</file>

<file path=xl/sharedStrings.xml><?xml version="1.0" encoding="utf-8"?>
<sst xmlns="http://schemas.openxmlformats.org/spreadsheetml/2006/main" count="122" uniqueCount="105">
  <si>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</si>
  <si>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</si>
  <si>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</si>
  <si>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</si>
  <si>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</si>
  <si>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</si>
  <si>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</si>
  <si>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</si>
  <si>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</si>
  <si>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</si>
  <si>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</si>
  <si>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</si>
  <si>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</si>
  <si>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</si>
  <si>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</si>
  <si>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</si>
  <si>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</si>
  <si>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</si>
  <si>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</si>
  <si>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</si>
  <si>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</si>
  <si>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</si>
  <si>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</si>
  <si>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</si>
  <si>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</si>
  <si>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</si>
  <si>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</si>
  <si>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</si>
  <si>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</si>
  <si>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</si>
  <si>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</si>
  <si>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</si>
  <si>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</si>
  <si>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</si>
  <si>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</si>
  <si>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</si>
  <si>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</si>
  <si>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</si>
  <si>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</si>
  <si>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</si>
  <si>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</si>
  <si>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</si>
  <si>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</si>
  <si>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</si>
  <si>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</si>
  <si>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</si>
  <si>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</si>
  <si>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</si>
  <si>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</si>
  <si>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</si>
  <si>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</si>
  <si>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</si>
  <si>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</si>
  <si>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</si>
  <si>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</si>
  <si>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</si>
  <si>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</si>
  <si>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</si>
  <si>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</si>
  <si>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</si>
  <si>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</si>
  <si>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</si>
  <si>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</si>
  <si>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</si>
  <si>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</si>
  <si>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</si>
  <si>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</si>
  <si>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</si>
  <si>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</si>
  <si>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</si>
  <si>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</si>
  <si>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</si>
  <si>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</si>
  <si>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</si>
  <si>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</si>
  <si>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</si>
  <si>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</si>
  <si>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</si>
  <si>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</si>
  <si>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</si>
  <si>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</si>
  <si>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</si>
  <si>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</si>
  <si>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</si>
  <si>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</si>
  <si>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</si>
  <si>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</si>
  <si>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</si>
  <si>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</si>
  <si>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</si>
  <si>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</si>
  <si>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</si>
  <si>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</si>
  <si>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</si>
  <si>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　　　　 20 年 度</t>
  </si>
  <si>
    <t>20年度</t>
  </si>
  <si>
    <t>　　　　 21 年 度</t>
  </si>
  <si>
    <t>21年度</t>
  </si>
  <si>
    <t xml:space="preserve"> 平成2年</t>
  </si>
  <si>
    <t>　　　　 22 年 度</t>
  </si>
  <si>
    <t>22年度</t>
  </si>
  <si>
    <t>昭和55年～平成23年度</t>
  </si>
  <si>
    <t>昭和40年～平成23年度</t>
  </si>
  <si>
    <t>23年度</t>
  </si>
  <si>
    <t>　　　　 23 年 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</si>
</sst>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63" t="s">
        <v>84</v>
      </c>
      <c r="B1" s="64" t="s">
        <v>85</v>
      </c>
      <c r="C1" s="64"/>
      <c r="D1" s="64"/>
      <c r="E1" s="64"/>
      <c r="F1" s="64"/>
      <c r="G1" s="64"/>
      <c r="H1" s="64"/>
      <c r="I1" s="64"/>
      <c r="J1" s="64"/>
      <c r="K1" s="64"/>
      <c r="M1" s="63" t="s">
        <v>46</v>
      </c>
      <c r="N1" s="63"/>
      <c r="O1" s="65" t="s">
        <v>86</v>
      </c>
      <c r="P1" s="66"/>
      <c r="Q1" s="66"/>
      <c r="R1" s="66"/>
      <c r="S1" s="66"/>
      <c r="T1" s="66"/>
      <c r="U1" s="66"/>
      <c r="V1" s="66"/>
      <c r="W1" s="66"/>
      <c r="X1" s="66"/>
    </row>
    <row r="2" spans="1:24" ht="18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M2" s="63"/>
      <c r="N2" s="63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1:24" ht="15" customHeight="1" thickBot="1">
      <c r="K3" s="5" t="s">
        <v>101</v>
      </c>
      <c r="X3" s="5" t="s">
        <v>102</v>
      </c>
    </row>
    <row r="4" spans="1:24" ht="16.5" customHeight="1">
      <c r="A4" s="71"/>
      <c r="B4" s="75" t="s">
        <v>89</v>
      </c>
      <c r="C4" s="77" t="s">
        <v>90</v>
      </c>
      <c r="D4" s="59" t="s">
        <v>54</v>
      </c>
      <c r="E4" s="60"/>
      <c r="F4" s="60"/>
      <c r="G4" s="60"/>
      <c r="H4" s="60"/>
      <c r="I4" s="60"/>
      <c r="J4" s="60"/>
      <c r="K4" s="50" t="s">
        <v>53</v>
      </c>
      <c r="L4" s="6"/>
      <c r="M4" s="71"/>
      <c r="N4" s="53" t="s">
        <v>33</v>
      </c>
      <c r="O4" s="54"/>
      <c r="P4" s="54"/>
      <c r="Q4" s="54"/>
      <c r="R4" s="54"/>
      <c r="S4" s="54"/>
      <c r="T4" s="54"/>
      <c r="U4" s="54"/>
      <c r="V4" s="55"/>
      <c r="W4" s="67" t="s">
        <v>56</v>
      </c>
      <c r="X4" s="68"/>
    </row>
    <row r="5" spans="1:24" ht="16.5" customHeight="1">
      <c r="A5" s="72"/>
      <c r="B5" s="76"/>
      <c r="C5" s="62"/>
      <c r="D5" s="78" t="s">
        <v>52</v>
      </c>
      <c r="E5" s="46" t="s">
        <v>31</v>
      </c>
      <c r="F5" s="47" t="s">
        <v>59</v>
      </c>
      <c r="G5" s="47" t="s">
        <v>60</v>
      </c>
      <c r="H5" s="47" t="s">
        <v>51</v>
      </c>
      <c r="I5" s="47" t="s">
        <v>77</v>
      </c>
      <c r="J5" s="46" t="s">
        <v>32</v>
      </c>
      <c r="K5" s="51"/>
      <c r="L5" s="6"/>
      <c r="M5" s="72"/>
      <c r="N5" s="73" t="s">
        <v>89</v>
      </c>
      <c r="O5" s="61" t="s">
        <v>88</v>
      </c>
      <c r="P5" s="56" t="s">
        <v>55</v>
      </c>
      <c r="Q5" s="57"/>
      <c r="R5" s="57"/>
      <c r="S5" s="57"/>
      <c r="T5" s="57"/>
      <c r="U5" s="57"/>
      <c r="V5" s="58"/>
      <c r="W5" s="69"/>
      <c r="X5" s="70"/>
    </row>
    <row r="6" spans="1:24" ht="45.75" customHeight="1">
      <c r="A6" s="72"/>
      <c r="B6" s="76"/>
      <c r="C6" s="62"/>
      <c r="D6" s="46"/>
      <c r="E6" s="46"/>
      <c r="F6" s="46"/>
      <c r="G6" s="46"/>
      <c r="H6" s="46"/>
      <c r="I6" s="46"/>
      <c r="J6" s="46"/>
      <c r="K6" s="52"/>
      <c r="L6" s="6"/>
      <c r="M6" s="72"/>
      <c r="N6" s="74"/>
      <c r="O6" s="62"/>
      <c r="P6" s="7" t="s">
        <v>91</v>
      </c>
      <c r="Q6" s="8" t="s">
        <v>34</v>
      </c>
      <c r="R6" s="8" t="s">
        <v>35</v>
      </c>
      <c r="S6" s="8" t="s">
        <v>36</v>
      </c>
      <c r="T6" s="8" t="s">
        <v>37</v>
      </c>
      <c r="U6" s="7" t="s">
        <v>38</v>
      </c>
      <c r="V6" s="42" t="s">
        <v>79</v>
      </c>
      <c r="W6" s="40" t="s">
        <v>61</v>
      </c>
      <c r="X6" s="41" t="s">
        <v>87</v>
      </c>
    </row>
    <row r="7" spans="1:24" ht="15" customHeight="1">
      <c r="A7" s="9" t="s">
        <v>62</v>
      </c>
      <c r="B7" s="10">
        <v>1076</v>
      </c>
      <c r="C7" s="10">
        <v>96</v>
      </c>
      <c r="D7" s="10">
        <v>20</v>
      </c>
      <c r="E7" s="10">
        <v>0</v>
      </c>
      <c r="F7" s="10">
        <v>24</v>
      </c>
      <c r="G7" s="10">
        <v>6</v>
      </c>
      <c r="H7" s="10"/>
      <c r="I7" s="10">
        <v>52</v>
      </c>
      <c r="J7" s="10"/>
      <c r="K7" s="10">
        <v>0</v>
      </c>
      <c r="L7" s="6"/>
      <c r="M7" s="11" t="s">
        <v>0</v>
      </c>
      <c r="N7" s="10">
        <v>42</v>
      </c>
      <c r="O7" s="10">
        <v>23</v>
      </c>
      <c r="P7" s="10">
        <v>23</v>
      </c>
      <c r="Q7" s="10">
        <v>2</v>
      </c>
      <c r="R7" s="10">
        <v>3</v>
      </c>
      <c r="S7" s="10" t="s">
        <v>44</v>
      </c>
      <c r="T7" s="10">
        <v>6</v>
      </c>
      <c r="U7" s="10">
        <v>17</v>
      </c>
      <c r="V7" s="10" t="s">
        <v>44</v>
      </c>
      <c r="W7" s="10">
        <v>0</v>
      </c>
      <c r="X7" s="10">
        <v>0</v>
      </c>
    </row>
    <row r="8" spans="1:24" ht="15" customHeight="1">
      <c r="A8" s="12" t="s">
        <v>41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2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44</v>
      </c>
      <c r="W8" s="2">
        <v>0</v>
      </c>
      <c r="X8" s="2">
        <v>0</v>
      </c>
    </row>
    <row r="9" spans="1:24" ht="15" customHeight="1">
      <c r="A9" s="13" t="s">
        <v>74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2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44</v>
      </c>
      <c r="W9" s="2">
        <v>0</v>
      </c>
      <c r="X9" s="2">
        <v>0</v>
      </c>
    </row>
    <row r="10" spans="1:24" ht="15" customHeight="1">
      <c r="A10" s="12" t="s">
        <v>42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2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44</v>
      </c>
      <c r="W10" s="2">
        <v>0</v>
      </c>
      <c r="X10" s="2">
        <v>0</v>
      </c>
    </row>
    <row r="11" spans="1:24" ht="1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2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44</v>
      </c>
      <c r="W11" s="2">
        <v>0</v>
      </c>
      <c r="X11" s="2">
        <v>0</v>
      </c>
    </row>
    <row r="12" spans="1:24" ht="15" customHeight="1">
      <c r="A12" s="12" t="s">
        <v>43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44" t="s">
        <v>98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44</v>
      </c>
      <c r="W12" s="2">
        <v>0</v>
      </c>
      <c r="X12" s="2">
        <v>0</v>
      </c>
    </row>
    <row r="13" spans="1:13" ht="15" customHeight="1">
      <c r="A13" s="13" t="s">
        <v>48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2"/>
    </row>
    <row r="14" spans="1:24" ht="15" customHeight="1">
      <c r="A14" s="13" t="s">
        <v>49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2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44</v>
      </c>
      <c r="W14" s="2">
        <v>0</v>
      </c>
      <c r="X14" s="2">
        <v>0</v>
      </c>
    </row>
    <row r="15" spans="1:24" ht="15" customHeight="1">
      <c r="A15" s="13" t="s">
        <v>50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2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44</v>
      </c>
      <c r="W15" s="2">
        <v>10</v>
      </c>
      <c r="X15" s="2">
        <v>10</v>
      </c>
    </row>
    <row r="16" spans="1:24" ht="15" customHeight="1">
      <c r="A16" s="13" t="s">
        <v>63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2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44</v>
      </c>
      <c r="W16" s="2">
        <v>0</v>
      </c>
      <c r="X16" s="2">
        <v>0</v>
      </c>
    </row>
    <row r="17" spans="2:24" ht="15" customHeight="1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12" t="s">
        <v>47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44</v>
      </c>
      <c r="W17" s="2">
        <v>0</v>
      </c>
      <c r="X17" s="2">
        <v>0</v>
      </c>
    </row>
    <row r="18" spans="1:24" ht="15" customHeight="1">
      <c r="A18" s="13" t="s">
        <v>64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2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44</v>
      </c>
      <c r="W18" s="2">
        <v>0</v>
      </c>
      <c r="X18" s="2">
        <v>0</v>
      </c>
    </row>
    <row r="19" spans="1:14" ht="15" customHeight="1">
      <c r="A19" s="15" t="s">
        <v>67</v>
      </c>
      <c r="B19" s="16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7"/>
    </row>
    <row r="20" spans="1:24" ht="15" customHeight="1">
      <c r="A20" s="15" t="s">
        <v>69</v>
      </c>
      <c r="B20" s="16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2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44</v>
      </c>
      <c r="W20" s="2">
        <v>0</v>
      </c>
      <c r="X20" s="2">
        <v>0</v>
      </c>
    </row>
    <row r="21" spans="1:24" ht="15" customHeight="1">
      <c r="A21" s="15" t="s">
        <v>75</v>
      </c>
      <c r="B21" s="16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19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44</v>
      </c>
      <c r="W21" s="2">
        <v>0</v>
      </c>
      <c r="X21" s="2">
        <v>0</v>
      </c>
    </row>
    <row r="22" spans="1:24" ht="15" customHeight="1">
      <c r="A22" s="33" t="s">
        <v>80</v>
      </c>
      <c r="B22" s="34">
        <v>1881</v>
      </c>
      <c r="C22" s="35">
        <v>25</v>
      </c>
      <c r="D22" s="35">
        <v>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18</v>
      </c>
      <c r="K22" s="35">
        <v>1</v>
      </c>
      <c r="L22" s="6"/>
      <c r="M22" s="21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44</v>
      </c>
      <c r="W22" s="2">
        <v>4</v>
      </c>
      <c r="X22" s="2">
        <v>8</v>
      </c>
    </row>
    <row r="23" spans="1:24" ht="1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6"/>
      <c r="M23" s="21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44</v>
      </c>
      <c r="W23" s="2">
        <v>3</v>
      </c>
      <c r="X23" s="2">
        <v>6</v>
      </c>
    </row>
    <row r="24" spans="1:24" ht="15" customHeight="1">
      <c r="A24" s="15" t="s">
        <v>82</v>
      </c>
      <c r="B24" s="16">
        <v>1978</v>
      </c>
      <c r="C24" s="43">
        <v>36</v>
      </c>
      <c r="D24" s="43">
        <v>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28</v>
      </c>
      <c r="K24" s="43">
        <v>0</v>
      </c>
      <c r="L24" s="6"/>
      <c r="M24" s="21" t="s">
        <v>65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14" ht="15" customHeight="1">
      <c r="A25" s="15" t="s">
        <v>92</v>
      </c>
      <c r="B25" s="16">
        <v>1957</v>
      </c>
      <c r="C25" s="43">
        <v>21</v>
      </c>
      <c r="D25" s="43">
        <v>9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12</v>
      </c>
      <c r="K25" s="43">
        <v>0</v>
      </c>
      <c r="L25" s="6"/>
      <c r="N25" s="17"/>
    </row>
    <row r="26" spans="1:24" ht="16.5" customHeight="1">
      <c r="A26" s="15" t="s">
        <v>94</v>
      </c>
      <c r="B26" s="16">
        <v>2165</v>
      </c>
      <c r="C26" s="43">
        <v>10</v>
      </c>
      <c r="D26" s="43">
        <v>6</v>
      </c>
      <c r="E26" s="43">
        <v>0</v>
      </c>
      <c r="F26" s="43">
        <v>1</v>
      </c>
      <c r="G26" s="43">
        <v>0</v>
      </c>
      <c r="H26" s="43">
        <v>0</v>
      </c>
      <c r="I26" s="43">
        <v>1</v>
      </c>
      <c r="J26" s="43">
        <v>2</v>
      </c>
      <c r="K26" s="43">
        <v>0</v>
      </c>
      <c r="L26" s="6"/>
      <c r="M26" s="21" t="s">
        <v>66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1:24" ht="16.5" customHeight="1">
      <c r="A27" s="15" t="s">
        <v>96</v>
      </c>
      <c r="B27" s="16">
        <v>1812</v>
      </c>
      <c r="C27" s="43">
        <v>36</v>
      </c>
      <c r="D27" s="43">
        <v>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22</v>
      </c>
      <c r="K27" s="43">
        <v>0</v>
      </c>
      <c r="L27" s="6"/>
      <c r="M27" s="21" t="s">
        <v>68</v>
      </c>
      <c r="N27" s="14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1:24" ht="16.5" customHeight="1">
      <c r="A28" s="15" t="s">
        <v>99</v>
      </c>
      <c r="B28" s="16">
        <v>2038</v>
      </c>
      <c r="C28" s="43">
        <v>46</v>
      </c>
      <c r="D28" s="43">
        <v>11</v>
      </c>
      <c r="E28" s="43">
        <v>0</v>
      </c>
      <c r="F28" s="43">
        <v>2</v>
      </c>
      <c r="G28" s="43">
        <v>0</v>
      </c>
      <c r="H28" s="43">
        <v>0</v>
      </c>
      <c r="I28" s="43">
        <v>0</v>
      </c>
      <c r="J28" s="43">
        <v>38</v>
      </c>
      <c r="K28" s="43">
        <v>0</v>
      </c>
      <c r="L28" s="6"/>
      <c r="M28" s="21" t="s">
        <v>70</v>
      </c>
      <c r="N28" s="14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2:24" ht="15" customHeight="1">
      <c r="B29" s="79"/>
      <c r="M29" s="21" t="s">
        <v>76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18" t="s">
        <v>104</v>
      </c>
      <c r="B30" s="3">
        <f>SUM(B32:B50)</f>
        <v>2235</v>
      </c>
      <c r="C30" s="32">
        <f>SUM(C32:C50)</f>
        <v>37</v>
      </c>
      <c r="D30" s="32">
        <f aca="true" t="shared" si="0" ref="D30:K30">SUM(D32:D50)</f>
        <v>4</v>
      </c>
      <c r="E30" s="32">
        <f t="shared" si="0"/>
        <v>0</v>
      </c>
      <c r="F30" s="32">
        <f t="shared" si="0"/>
        <v>4</v>
      </c>
      <c r="G30" s="32">
        <f t="shared" si="0"/>
        <v>0</v>
      </c>
      <c r="H30" s="32">
        <f t="shared" si="0"/>
        <v>0</v>
      </c>
      <c r="I30" s="32">
        <f t="shared" si="0"/>
        <v>0</v>
      </c>
      <c r="J30" s="32">
        <f t="shared" si="0"/>
        <v>31</v>
      </c>
      <c r="K30" s="32">
        <f t="shared" si="0"/>
        <v>0</v>
      </c>
      <c r="L30" s="6"/>
      <c r="M30" s="38" t="s">
        <v>81</v>
      </c>
      <c r="N30" s="39">
        <v>33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</v>
      </c>
      <c r="X30" s="39">
        <v>12</v>
      </c>
    </row>
    <row r="31" spans="2:24" ht="16.5" customHeight="1">
      <c r="B31" s="17"/>
      <c r="L31" s="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6.5" customHeight="1">
      <c r="A32" s="20" t="s">
        <v>12</v>
      </c>
      <c r="B32" s="2">
        <f>152+16</f>
        <v>168</v>
      </c>
      <c r="C32" s="2">
        <v>9</v>
      </c>
      <c r="D32" s="2">
        <v>0</v>
      </c>
      <c r="E32" s="2">
        <v>0</v>
      </c>
      <c r="F32" s="2">
        <v>0</v>
      </c>
      <c r="G32" s="2">
        <v>0</v>
      </c>
      <c r="H32" s="43">
        <v>0</v>
      </c>
      <c r="I32" s="2">
        <v>0</v>
      </c>
      <c r="J32" s="2">
        <v>9</v>
      </c>
      <c r="K32" s="2">
        <v>0</v>
      </c>
      <c r="L32" s="6"/>
      <c r="M32" s="21" t="s">
        <v>83</v>
      </c>
      <c r="N32" s="2">
        <v>28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12</v>
      </c>
      <c r="X32" s="2">
        <v>12</v>
      </c>
    </row>
    <row r="33" spans="1:24" ht="16.5" customHeight="1">
      <c r="A33" s="20" t="s">
        <v>13</v>
      </c>
      <c r="B33" s="2">
        <f>68+7</f>
        <v>75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43">
        <v>0</v>
      </c>
      <c r="I33" s="2">
        <v>0</v>
      </c>
      <c r="J33" s="2">
        <v>0</v>
      </c>
      <c r="K33" s="2">
        <v>0</v>
      </c>
      <c r="L33" s="6"/>
      <c r="M33" s="21" t="s">
        <v>93</v>
      </c>
      <c r="N33" s="2">
        <v>12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6.5" customHeight="1">
      <c r="A34" s="22" t="s">
        <v>73</v>
      </c>
      <c r="B34" s="2">
        <f>97+25</f>
        <v>122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43">
        <v>0</v>
      </c>
      <c r="I34" s="2">
        <v>0</v>
      </c>
      <c r="J34" s="2">
        <v>0</v>
      </c>
      <c r="K34" s="2">
        <v>0</v>
      </c>
      <c r="L34" s="6"/>
      <c r="M34" s="21" t="s">
        <v>95</v>
      </c>
      <c r="N34" s="2">
        <v>32</v>
      </c>
      <c r="O34" s="2">
        <v>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</v>
      </c>
      <c r="V34" s="2">
        <v>0</v>
      </c>
      <c r="W34" s="2">
        <v>0</v>
      </c>
      <c r="X34" s="2">
        <v>2</v>
      </c>
    </row>
    <row r="35" spans="1:24" ht="16.5" customHeight="1">
      <c r="A35" s="22" t="s">
        <v>71</v>
      </c>
      <c r="B35" s="2">
        <f>265+43</f>
        <v>308</v>
      </c>
      <c r="C35" s="2">
        <v>4</v>
      </c>
      <c r="D35" s="2">
        <v>0</v>
      </c>
      <c r="E35" s="2">
        <v>0</v>
      </c>
      <c r="F35" s="2">
        <v>2</v>
      </c>
      <c r="G35" s="2">
        <v>0</v>
      </c>
      <c r="H35" s="43">
        <v>0</v>
      </c>
      <c r="I35" s="2">
        <v>0</v>
      </c>
      <c r="J35" s="2">
        <v>2</v>
      </c>
      <c r="K35" s="2">
        <v>0</v>
      </c>
      <c r="L35" s="6"/>
      <c r="M35" s="21" t="s">
        <v>97</v>
      </c>
      <c r="N35" s="2">
        <v>32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ht="16.5" customHeight="1">
      <c r="A36" s="20" t="s">
        <v>14</v>
      </c>
      <c r="B36" s="2">
        <v>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43">
        <v>0</v>
      </c>
      <c r="I36" s="2">
        <v>0</v>
      </c>
      <c r="J36" s="2">
        <v>0</v>
      </c>
      <c r="K36" s="2">
        <v>0</v>
      </c>
      <c r="L36" s="6"/>
      <c r="M36" s="21" t="s">
        <v>100</v>
      </c>
      <c r="N36" s="2">
        <v>12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ht="16.5" customHeight="1">
      <c r="A37" s="22" t="s">
        <v>15</v>
      </c>
      <c r="B37" s="2">
        <v>12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43">
        <v>0</v>
      </c>
      <c r="I37" s="2">
        <v>0</v>
      </c>
      <c r="J37" s="2">
        <v>0</v>
      </c>
      <c r="K37" s="2">
        <v>0</v>
      </c>
      <c r="L37" s="6"/>
      <c r="M37" s="2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customHeight="1">
      <c r="A38" s="23" t="s">
        <v>45</v>
      </c>
      <c r="B38" s="2">
        <f>51+3</f>
        <v>54</v>
      </c>
      <c r="C38" s="2">
        <v>3</v>
      </c>
      <c r="D38" s="2">
        <v>3</v>
      </c>
      <c r="E38" s="2">
        <v>0</v>
      </c>
      <c r="F38" s="2">
        <v>0</v>
      </c>
      <c r="G38" s="2">
        <v>0</v>
      </c>
      <c r="H38" s="43">
        <v>0</v>
      </c>
      <c r="I38" s="2">
        <v>0</v>
      </c>
      <c r="J38" s="2">
        <v>1</v>
      </c>
      <c r="K38" s="2">
        <v>0</v>
      </c>
      <c r="L38" s="6"/>
      <c r="M38" s="24" t="s">
        <v>103</v>
      </c>
      <c r="N38" s="1">
        <f>SUM(N40:N48)-N44-N46</f>
        <v>15</v>
      </c>
      <c r="O38" s="1">
        <f>SUM(O40:O48)-O44-O46</f>
        <v>0</v>
      </c>
      <c r="P38" s="1">
        <f>SUM(P40:P48)-P44-P46</f>
        <v>0</v>
      </c>
      <c r="Q38" s="1">
        <f aca="true" t="shared" si="1" ref="Q38:X38">SUM(Q40:Q48)-Q44-Q46</f>
        <v>0</v>
      </c>
      <c r="R38" s="1">
        <f t="shared" si="1"/>
        <v>0</v>
      </c>
      <c r="S38" s="1">
        <f t="shared" si="1"/>
        <v>0</v>
      </c>
      <c r="T38" s="1">
        <f t="shared" si="1"/>
        <v>0</v>
      </c>
      <c r="U38" s="1">
        <f t="shared" si="1"/>
        <v>0</v>
      </c>
      <c r="V38" s="1">
        <f t="shared" si="1"/>
        <v>0</v>
      </c>
      <c r="W38" s="1">
        <f t="shared" si="1"/>
        <v>0</v>
      </c>
      <c r="X38" s="1">
        <f t="shared" si="1"/>
        <v>0</v>
      </c>
    </row>
    <row r="39" spans="1:14" ht="16.5" customHeight="1">
      <c r="A39" s="22" t="s">
        <v>72</v>
      </c>
      <c r="B39" s="2">
        <f>130+30</f>
        <v>160</v>
      </c>
      <c r="C39" s="2">
        <v>2</v>
      </c>
      <c r="D39" s="36"/>
      <c r="E39" s="2">
        <v>0</v>
      </c>
      <c r="F39" s="2">
        <v>0</v>
      </c>
      <c r="G39" s="2">
        <v>0</v>
      </c>
      <c r="H39" s="43">
        <v>0</v>
      </c>
      <c r="I39" s="2">
        <v>0</v>
      </c>
      <c r="J39" s="2">
        <v>2</v>
      </c>
      <c r="K39" s="2">
        <v>0</v>
      </c>
      <c r="L39" s="6"/>
      <c r="N39" s="17"/>
    </row>
    <row r="40" spans="1:24" ht="16.5" customHeight="1">
      <c r="A40" s="25" t="s">
        <v>16</v>
      </c>
      <c r="B40" s="2">
        <f>679+184</f>
        <v>863</v>
      </c>
      <c r="C40" s="2">
        <v>16</v>
      </c>
      <c r="D40" s="36"/>
      <c r="E40" s="2">
        <v>0</v>
      </c>
      <c r="F40" s="2">
        <v>2</v>
      </c>
      <c r="G40" s="2">
        <v>0</v>
      </c>
      <c r="H40" s="43">
        <v>0</v>
      </c>
      <c r="I40" s="2">
        <v>0</v>
      </c>
      <c r="J40" s="2">
        <v>14</v>
      </c>
      <c r="K40" s="2">
        <v>0</v>
      </c>
      <c r="L40" s="6"/>
      <c r="M40" s="26" t="s">
        <v>27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ht="16.5" customHeight="1">
      <c r="A41" s="20" t="s">
        <v>17</v>
      </c>
      <c r="B41" s="2">
        <f>103+27</f>
        <v>130</v>
      </c>
      <c r="C41" s="2">
        <f>2+1</f>
        <v>3</v>
      </c>
      <c r="D41" s="2">
        <v>1</v>
      </c>
      <c r="E41" s="2">
        <v>0</v>
      </c>
      <c r="F41" s="2">
        <v>0</v>
      </c>
      <c r="G41" s="2">
        <v>0</v>
      </c>
      <c r="H41" s="43">
        <v>0</v>
      </c>
      <c r="I41" s="2">
        <v>0</v>
      </c>
      <c r="J41" s="2">
        <f>2+1</f>
        <v>3</v>
      </c>
      <c r="K41" s="2">
        <v>0</v>
      </c>
      <c r="L41" s="6"/>
      <c r="M41" s="26" t="s">
        <v>28</v>
      </c>
      <c r="N41" s="2">
        <f>3+12</f>
        <v>15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</row>
    <row r="42" spans="1:24" ht="16.5" customHeight="1">
      <c r="A42" s="20" t="s">
        <v>18</v>
      </c>
      <c r="B42" s="2">
        <f>105+2</f>
        <v>107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43">
        <v>0</v>
      </c>
      <c r="I42" s="2">
        <v>0</v>
      </c>
      <c r="J42" s="2">
        <v>0</v>
      </c>
      <c r="K42" s="2">
        <v>0</v>
      </c>
      <c r="L42" s="6"/>
      <c r="M42" s="20" t="s">
        <v>78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</row>
    <row r="43" spans="1:24" ht="16.5" customHeight="1">
      <c r="A43" s="20" t="s">
        <v>19</v>
      </c>
      <c r="B43" s="2">
        <f>3+3</f>
        <v>6</v>
      </c>
      <c r="C43" s="2">
        <v>0</v>
      </c>
      <c r="D43" s="36"/>
      <c r="E43" s="2">
        <v>0</v>
      </c>
      <c r="F43" s="2">
        <v>0</v>
      </c>
      <c r="G43" s="2">
        <v>0</v>
      </c>
      <c r="H43" s="43">
        <v>0</v>
      </c>
      <c r="I43" s="2">
        <v>0</v>
      </c>
      <c r="J43" s="2">
        <v>0</v>
      </c>
      <c r="K43" s="2">
        <v>0</v>
      </c>
      <c r="L43" s="6"/>
      <c r="M43" s="26" t="s">
        <v>29</v>
      </c>
      <c r="N43" s="27">
        <f aca="true" t="shared" si="2" ref="N43:X43">SUM(N44:N47)</f>
        <v>0</v>
      </c>
      <c r="O43" s="27">
        <f t="shared" si="2"/>
        <v>0</v>
      </c>
      <c r="P43" s="27">
        <f t="shared" si="2"/>
        <v>0</v>
      </c>
      <c r="Q43" s="27">
        <f t="shared" si="2"/>
        <v>0</v>
      </c>
      <c r="R43" s="27">
        <f t="shared" si="2"/>
        <v>0</v>
      </c>
      <c r="S43" s="27">
        <f t="shared" si="2"/>
        <v>0</v>
      </c>
      <c r="T43" s="27">
        <f t="shared" si="2"/>
        <v>0</v>
      </c>
      <c r="U43" s="27">
        <f t="shared" si="2"/>
        <v>0</v>
      </c>
      <c r="V43" s="27">
        <f t="shared" si="2"/>
        <v>0</v>
      </c>
      <c r="W43" s="27">
        <f t="shared" si="2"/>
        <v>0</v>
      </c>
      <c r="X43" s="27">
        <f t="shared" si="2"/>
        <v>0</v>
      </c>
    </row>
    <row r="44" spans="1:24" ht="16.5" customHeight="1">
      <c r="A44" s="20" t="s">
        <v>20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6"/>
      <c r="M44" s="49" t="s">
        <v>39</v>
      </c>
      <c r="N44" s="48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</row>
    <row r="45" spans="1:24" ht="16.5" customHeight="1">
      <c r="A45" s="20" t="s">
        <v>21</v>
      </c>
      <c r="B45" s="2">
        <v>36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M45" s="49"/>
      <c r="N45" s="48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3.5">
      <c r="A46" s="20" t="s">
        <v>22</v>
      </c>
      <c r="B46" s="2">
        <f>10+1</f>
        <v>11</v>
      </c>
      <c r="C46" s="2">
        <v>0</v>
      </c>
      <c r="D46" s="36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M46" s="49" t="s">
        <v>40</v>
      </c>
      <c r="N46" s="48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</row>
    <row r="47" spans="1:24" ht="13.5">
      <c r="A47" s="20" t="s">
        <v>23</v>
      </c>
      <c r="B47" s="2">
        <v>24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M47" s="49"/>
      <c r="N47" s="48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3.5">
      <c r="A48" s="20" t="s">
        <v>57</v>
      </c>
      <c r="B48" s="2">
        <v>144</v>
      </c>
      <c r="C48" s="2">
        <v>0</v>
      </c>
      <c r="D48" s="36"/>
      <c r="E48" s="2"/>
      <c r="F48" s="36"/>
      <c r="G48" s="2">
        <v>0</v>
      </c>
      <c r="H48" s="36"/>
      <c r="I48" s="36"/>
      <c r="J48" s="2">
        <v>0</v>
      </c>
      <c r="K48" s="2">
        <v>0</v>
      </c>
      <c r="M48" s="28" t="s">
        <v>30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</row>
    <row r="49" spans="1:24" ht="13.5">
      <c r="A49" s="20" t="s">
        <v>24</v>
      </c>
      <c r="B49" s="2">
        <v>12</v>
      </c>
      <c r="C49" s="2">
        <v>0</v>
      </c>
      <c r="D49" s="36"/>
      <c r="E49" s="36"/>
      <c r="F49" s="36"/>
      <c r="G49" s="2">
        <v>0</v>
      </c>
      <c r="H49" s="36"/>
      <c r="I49" s="36"/>
      <c r="J49" s="2">
        <v>0</v>
      </c>
      <c r="K49" s="2">
        <v>0</v>
      </c>
      <c r="M49" s="30" t="s">
        <v>58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11" ht="13.5">
      <c r="A50" s="31" t="s">
        <v>26</v>
      </c>
      <c r="B50" s="29">
        <v>0</v>
      </c>
      <c r="C50" s="29">
        <v>0</v>
      </c>
      <c r="D50" s="37"/>
      <c r="E50" s="37"/>
      <c r="F50" s="37"/>
      <c r="G50" s="29">
        <v>0</v>
      </c>
      <c r="H50" s="37"/>
      <c r="I50" s="37"/>
      <c r="J50" s="29">
        <v>0</v>
      </c>
      <c r="K50" s="29">
        <v>0</v>
      </c>
    </row>
    <row r="51" spans="1:11" ht="13.5">
      <c r="A51" s="30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</sheetData>
  <sheetProtection/>
  <mergeCells count="46">
    <mergeCell ref="U44:U45"/>
    <mergeCell ref="S46:S47"/>
    <mergeCell ref="T46:T47"/>
    <mergeCell ref="V46:V47"/>
    <mergeCell ref="W46:W47"/>
    <mergeCell ref="X46:X47"/>
    <mergeCell ref="V44:V45"/>
    <mergeCell ref="W44:W45"/>
    <mergeCell ref="X44:X45"/>
    <mergeCell ref="U46:U47"/>
    <mergeCell ref="A4:A6"/>
    <mergeCell ref="P44:P45"/>
    <mergeCell ref="Q44:Q45"/>
    <mergeCell ref="R44:R45"/>
    <mergeCell ref="S44:S45"/>
    <mergeCell ref="T44:T45"/>
    <mergeCell ref="G5:G6"/>
    <mergeCell ref="B4:B6"/>
    <mergeCell ref="C4:C6"/>
    <mergeCell ref="D5:D6"/>
    <mergeCell ref="P46:P47"/>
    <mergeCell ref="Q46:Q47"/>
    <mergeCell ref="R46:R47"/>
    <mergeCell ref="A1:A2"/>
    <mergeCell ref="B1:K2"/>
    <mergeCell ref="O1:X2"/>
    <mergeCell ref="W4:X5"/>
    <mergeCell ref="M1:N2"/>
    <mergeCell ref="M4:M6"/>
    <mergeCell ref="N5:N6"/>
    <mergeCell ref="N4:V4"/>
    <mergeCell ref="P5:V5"/>
    <mergeCell ref="D4:J4"/>
    <mergeCell ref="E5:E6"/>
    <mergeCell ref="F5:F6"/>
    <mergeCell ref="O5:O6"/>
    <mergeCell ref="O44:O45"/>
    <mergeCell ref="O46:O47"/>
    <mergeCell ref="J5:J6"/>
    <mergeCell ref="H5:H6"/>
    <mergeCell ref="I5:I6"/>
    <mergeCell ref="N44:N45"/>
    <mergeCell ref="M44:M45"/>
    <mergeCell ref="M46:M47"/>
    <mergeCell ref="N46:N47"/>
    <mergeCell ref="K4:K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7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2014-03-03T00:53:33Z</cp:lastPrinted>
  <dcterms:created xsi:type="dcterms:W3CDTF">2002-01-08T04:11:52Z</dcterms:created>
  <dcterms:modified xsi:type="dcterms:W3CDTF">2014-03-03T00:56:03Z</dcterms:modified>
  <cp:category/>
  <cp:version/>
  <cp:contentType/>
  <cp:contentStatus/>
</cp:coreProperties>
</file>