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0" windowWidth="8370" windowHeight="8655" activeTab="0"/>
  </bookViews>
  <sheets>
    <sheet name="j23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<sst xmlns="http://schemas.openxmlformats.org/spreadsheetml/2006/main" count="145" uniqueCount="53">
  <si>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>人　口　動　態</t>
  </si>
  <si>
    <t>第２３表　世帯業態別死亡数，百分率，年次・選択死因分類別</t>
  </si>
  <si>
    <t xml:space="preserve"> </t>
  </si>
  <si>
    <t>死　　　　　　　　亡　　　　　　　　数</t>
  </si>
  <si>
    <t>百　　　　　　　　分　　　　　　　　率</t>
  </si>
  <si>
    <t>総数</t>
  </si>
  <si>
    <t>農家</t>
  </si>
  <si>
    <t>自営業者</t>
  </si>
  <si>
    <t>勤労者</t>
  </si>
  <si>
    <t>その他の</t>
  </si>
  <si>
    <t>無職の</t>
  </si>
  <si>
    <t>不詳</t>
  </si>
  <si>
    <t>世帯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</si>
  <si>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</si>
  <si>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</si>
  <si>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</si>
  <si>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</si>
  <si>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</si>
  <si>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</si>
  <si>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</si>
  <si>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</si>
  <si>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</si>
  <si>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</si>
  <si>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</si>
  <si>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</si>
  <si>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</si>
  <si>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</si>
  <si>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</si>
  <si>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その他残りすべて</t>
  </si>
  <si>
    <t>食道</t>
  </si>
  <si>
    <t>（再掲）</t>
  </si>
  <si>
    <t>胃</t>
  </si>
  <si>
    <t>結　　　 腸</t>
  </si>
  <si>
    <t>直腸Ｓ状結腸移行部及び直腸</t>
  </si>
  <si>
    <t>肝及び肝内胆管</t>
  </si>
  <si>
    <t>胆のう及びその他の胆道</t>
  </si>
  <si>
    <t>膵</t>
  </si>
  <si>
    <t>気管、気管支及び肺</t>
  </si>
  <si>
    <t>乳　　　 房</t>
  </si>
  <si>
    <t>子　　　 宮</t>
  </si>
  <si>
    <t>白　血　病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</si>
  <si>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</si>
  <si>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</si>
  <si>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</si>
  <si>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</si>
  <si>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</si>
  <si>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</si>
  <si>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脳梗塞</t>
  </si>
  <si>
    <t>交通事故</t>
  </si>
  <si>
    <t>世帯(Ⅰ)</t>
  </si>
  <si>
    <t>世帯(Ⅱ)</t>
  </si>
  <si>
    <t>２３　表</t>
  </si>
  <si>
    <t>平成24年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</si>
</sst>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.\ ##0;&quot;△&quot;#.\ ##0;&quot;-&quot;;@"/>
    <numFmt numFmtId="180" formatCode="#\ ##0.0;&quot;△&quot;#\ ##0.0;&quot;-&quot;;@"/>
  </numFmts>
  <fonts count="49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justify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80" fontId="47" fillId="0" borderId="0" xfId="0" applyNumberFormat="1" applyFont="1" applyFill="1" applyBorder="1" applyAlignment="1" applyProtection="1">
      <alignment horizontal="right"/>
      <protection locked="0"/>
    </xf>
    <xf numFmtId="178" fontId="48" fillId="0" borderId="15" xfId="0" applyNumberFormat="1" applyFont="1" applyFill="1" applyBorder="1" applyAlignment="1" applyProtection="1">
      <alignment horizontal="right"/>
      <protection locked="0"/>
    </xf>
    <xf numFmtId="178" fontId="4" fillId="0" borderId="16" xfId="0" applyNumberFormat="1" applyFont="1" applyFill="1" applyBorder="1" applyAlignment="1" applyProtection="1">
      <alignment horizontal="right"/>
      <protection locked="0"/>
    </xf>
    <xf numFmtId="178" fontId="48" fillId="0" borderId="17" xfId="0" applyNumberFormat="1" applyFont="1" applyFill="1" applyBorder="1" applyAlignment="1" applyProtection="1">
      <alignment horizontal="right"/>
      <protection locked="0"/>
    </xf>
    <xf numFmtId="178" fontId="48" fillId="0" borderId="18" xfId="0" applyNumberFormat="1" applyFont="1" applyFill="1" applyBorder="1" applyAlignment="1" applyProtection="1">
      <alignment horizontal="right"/>
      <protection locked="0"/>
    </xf>
    <xf numFmtId="178" fontId="48" fillId="0" borderId="19" xfId="0" applyNumberFormat="1" applyFont="1" applyFill="1" applyBorder="1" applyAlignment="1" applyProtection="1">
      <alignment horizontal="right"/>
      <protection locked="0"/>
    </xf>
    <xf numFmtId="180" fontId="48" fillId="0" borderId="18" xfId="0" applyNumberFormat="1" applyFont="1" applyFill="1" applyBorder="1" applyAlignment="1" applyProtection="1">
      <alignment horizontal="right"/>
      <protection locked="0"/>
    </xf>
    <xf numFmtId="178" fontId="48" fillId="0" borderId="20" xfId="0" applyNumberFormat="1" applyFont="1" applyFill="1" applyBorder="1" applyAlignment="1" applyProtection="1">
      <alignment horizontal="right"/>
      <protection locked="0"/>
    </xf>
    <xf numFmtId="178" fontId="4" fillId="0" borderId="21" xfId="0" applyNumberFormat="1" applyFont="1" applyFill="1" applyBorder="1" applyAlignment="1" applyProtection="1">
      <alignment horizontal="right"/>
      <protection locked="0"/>
    </xf>
    <xf numFmtId="178" fontId="4" fillId="0" borderId="22" xfId="0" applyNumberFormat="1" applyFont="1" applyFill="1" applyBorder="1" applyAlignment="1" applyProtection="1">
      <alignment horizontal="right"/>
      <protection locked="0"/>
    </xf>
    <xf numFmtId="180" fontId="47" fillId="0" borderId="21" xfId="0" applyNumberFormat="1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distributed"/>
    </xf>
    <xf numFmtId="178" fontId="48" fillId="0" borderId="24" xfId="0" applyNumberFormat="1" applyFont="1" applyFill="1" applyBorder="1" applyAlignment="1" applyProtection="1">
      <alignment horizontal="right"/>
      <protection locked="0"/>
    </xf>
    <xf numFmtId="178" fontId="4" fillId="0" borderId="23" xfId="0" applyNumberFormat="1" applyFont="1" applyFill="1" applyBorder="1" applyAlignment="1" applyProtection="1">
      <alignment horizontal="right"/>
      <protection locked="0"/>
    </xf>
    <xf numFmtId="178" fontId="4" fillId="0" borderId="25" xfId="0" applyNumberFormat="1" applyFont="1" applyFill="1" applyBorder="1" applyAlignment="1" applyProtection="1">
      <alignment horizontal="right"/>
      <protection locked="0"/>
    </xf>
    <xf numFmtId="180" fontId="47" fillId="0" borderId="23" xfId="0" applyNumberFormat="1" applyFont="1" applyFill="1" applyBorder="1" applyAlignment="1" applyProtection="1">
      <alignment horizontal="right"/>
      <protection locked="0"/>
    </xf>
    <xf numFmtId="0" fontId="5" fillId="0" borderId="24" xfId="0" applyFont="1" applyFill="1" applyBorder="1" applyAlignment="1">
      <alignment horizontal="center"/>
    </xf>
    <xf numFmtId="178" fontId="48" fillId="0" borderId="26" xfId="0" applyNumberFormat="1" applyFont="1" applyFill="1" applyBorder="1" applyAlignment="1" applyProtection="1">
      <alignment horizontal="right"/>
      <protection locked="0"/>
    </xf>
    <xf numFmtId="178" fontId="4" fillId="0" borderId="27" xfId="0" applyNumberFormat="1" applyFont="1" applyFill="1" applyBorder="1" applyAlignment="1" applyProtection="1">
      <alignment horizontal="right"/>
      <protection locked="0"/>
    </xf>
    <xf numFmtId="178" fontId="4" fillId="0" borderId="28" xfId="0" applyNumberFormat="1" applyFont="1" applyFill="1" applyBorder="1" applyAlignment="1" applyProtection="1">
      <alignment horizontal="right"/>
      <protection locked="0"/>
    </xf>
    <xf numFmtId="180" fontId="47" fillId="0" borderId="27" xfId="0" applyNumberFormat="1" applyFont="1" applyFill="1" applyBorder="1" applyAlignment="1" applyProtection="1">
      <alignment horizontal="right"/>
      <protection locked="0"/>
    </xf>
    <xf numFmtId="178" fontId="48" fillId="0" borderId="29" xfId="0" applyNumberFormat="1" applyFont="1" applyFill="1" applyBorder="1" applyAlignment="1" applyProtection="1">
      <alignment horizontal="right"/>
      <protection locked="0"/>
    </xf>
    <xf numFmtId="178" fontId="4" fillId="0" borderId="30" xfId="0" applyNumberFormat="1" applyFont="1" applyFill="1" applyBorder="1" applyAlignment="1" applyProtection="1">
      <alignment horizontal="right"/>
      <protection locked="0"/>
    </xf>
    <xf numFmtId="178" fontId="4" fillId="0" borderId="31" xfId="0" applyNumberFormat="1" applyFont="1" applyFill="1" applyBorder="1" applyAlignment="1" applyProtection="1">
      <alignment horizontal="right"/>
      <protection locked="0"/>
    </xf>
    <xf numFmtId="180" fontId="47" fillId="0" borderId="30" xfId="0" applyNumberFormat="1" applyFont="1" applyFill="1" applyBorder="1" applyAlignment="1" applyProtection="1">
      <alignment horizontal="right"/>
      <protection locked="0"/>
    </xf>
    <xf numFmtId="180" fontId="47" fillId="0" borderId="32" xfId="0" applyNumberFormat="1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>
      <alignment horizontal="distributed"/>
    </xf>
    <xf numFmtId="0" fontId="5" fillId="0" borderId="33" xfId="0" applyFont="1" applyFill="1" applyBorder="1" applyAlignment="1">
      <alignment horizontal="distributed"/>
    </xf>
    <xf numFmtId="0" fontId="5" fillId="0" borderId="27" xfId="0" applyFont="1" applyFill="1" applyBorder="1" applyAlignment="1">
      <alignment horizontal="distributed"/>
    </xf>
    <xf numFmtId="0" fontId="5" fillId="0" borderId="26" xfId="0" applyFont="1" applyFill="1" applyBorder="1" applyAlignment="1">
      <alignment horizontal="distributed"/>
    </xf>
    <xf numFmtId="0" fontId="5" fillId="0" borderId="30" xfId="0" applyFont="1" applyFill="1" applyBorder="1" applyAlignment="1">
      <alignment horizontal="distributed"/>
    </xf>
    <xf numFmtId="0" fontId="5" fillId="0" borderId="29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34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34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1" fillId="0" borderId="34" xfId="0" applyFont="1" applyFill="1" applyBorder="1" applyAlignment="1">
      <alignment horizontal="distributed"/>
    </xf>
    <xf numFmtId="0" fontId="9" fillId="0" borderId="21" xfId="0" applyFont="1" applyFill="1" applyBorder="1" applyAlignment="1">
      <alignment horizontal="distributed"/>
    </xf>
    <xf numFmtId="0" fontId="9" fillId="0" borderId="2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 wrapText="1"/>
    </xf>
    <xf numFmtId="0" fontId="9" fillId="0" borderId="34" xfId="0" applyFont="1" applyFill="1" applyBorder="1" applyAlignment="1">
      <alignment horizontal="distributed" wrapText="1"/>
    </xf>
    <xf numFmtId="0" fontId="10" fillId="0" borderId="0" xfId="0" applyFont="1" applyFill="1" applyBorder="1" applyAlignment="1">
      <alignment horizontal="distributed" wrapText="1"/>
    </xf>
    <xf numFmtId="0" fontId="10" fillId="0" borderId="34" xfId="0" applyFont="1" applyFill="1" applyBorder="1" applyAlignment="1">
      <alignment horizontal="distributed" wrapText="1"/>
    </xf>
    <xf numFmtId="0" fontId="1" fillId="0" borderId="0" xfId="0" applyFont="1" applyFill="1" applyBorder="1" applyAlignment="1">
      <alignment horizontal="distributed" wrapText="1"/>
    </xf>
    <xf numFmtId="0" fontId="1" fillId="0" borderId="34" xfId="0" applyFont="1" applyFill="1" applyBorder="1" applyAlignment="1">
      <alignment horizontal="distributed" wrapText="1"/>
    </xf>
    <xf numFmtId="0" fontId="5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distributed"/>
    </xf>
    <xf numFmtId="0" fontId="8" fillId="0" borderId="35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78" fontId="48" fillId="0" borderId="44" xfId="0" applyNumberFormat="1" applyFont="1" applyFill="1" applyBorder="1" applyAlignment="1" applyProtection="1">
      <alignment horizontal="right"/>
      <protection locked="0"/>
    </xf>
    <xf numFmtId="179" fontId="8" fillId="0" borderId="19" xfId="0" applyNumberFormat="1" applyFont="1" applyFill="1" applyBorder="1" applyAlignment="1" applyProtection="1">
      <alignment horizontal="right"/>
      <protection locked="0"/>
    </xf>
    <xf numFmtId="178" fontId="4" fillId="0" borderId="45" xfId="0" applyNumberFormat="1" applyFont="1" applyFill="1" applyBorder="1" applyAlignment="1" applyProtection="1">
      <alignment horizontal="right"/>
      <protection locked="0"/>
    </xf>
    <xf numFmtId="179" fontId="47" fillId="0" borderId="16" xfId="0" applyNumberFormat="1" applyFont="1" applyFill="1" applyBorder="1" applyAlignment="1" applyProtection="1">
      <alignment horizontal="right"/>
      <protection locked="0"/>
    </xf>
    <xf numFmtId="178" fontId="4" fillId="0" borderId="46" xfId="0" applyNumberFormat="1" applyFont="1" applyFill="1" applyBorder="1" applyAlignment="1" applyProtection="1">
      <alignment horizontal="right"/>
      <protection locked="0"/>
    </xf>
    <xf numFmtId="179" fontId="47" fillId="0" borderId="22" xfId="0" applyNumberFormat="1" applyFont="1" applyFill="1" applyBorder="1" applyAlignment="1" applyProtection="1">
      <alignment horizontal="right"/>
      <protection locked="0"/>
    </xf>
    <xf numFmtId="178" fontId="4" fillId="0" borderId="47" xfId="0" applyNumberFormat="1" applyFont="1" applyFill="1" applyBorder="1" applyAlignment="1" applyProtection="1">
      <alignment horizontal="right"/>
      <protection locked="0"/>
    </xf>
    <xf numFmtId="179" fontId="47" fillId="0" borderId="25" xfId="0" applyNumberFormat="1" applyFont="1" applyFill="1" applyBorder="1" applyAlignment="1" applyProtection="1">
      <alignment horizontal="right"/>
      <protection locked="0"/>
    </xf>
    <xf numFmtId="178" fontId="4" fillId="0" borderId="48" xfId="0" applyNumberFormat="1" applyFont="1" applyFill="1" applyBorder="1" applyAlignment="1" applyProtection="1">
      <alignment horizontal="right"/>
      <protection locked="0"/>
    </xf>
    <xf numFmtId="179" fontId="47" fillId="0" borderId="28" xfId="0" applyNumberFormat="1" applyFont="1" applyFill="1" applyBorder="1" applyAlignment="1" applyProtection="1">
      <alignment horizontal="right"/>
      <protection locked="0"/>
    </xf>
    <xf numFmtId="178" fontId="4" fillId="0" borderId="49" xfId="0" applyNumberFormat="1" applyFont="1" applyFill="1" applyBorder="1" applyAlignment="1" applyProtection="1">
      <alignment horizontal="right"/>
      <protection locked="0"/>
    </xf>
    <xf numFmtId="179" fontId="47" fillId="0" borderId="3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8.75" customHeight="1"/>
  <cols>
    <col min="1" max="1" width="5.875" style="21" customWidth="1"/>
    <col min="2" max="2" width="1.25" style="21" customWidth="1"/>
    <col min="3" max="4" width="10.25390625" style="21" customWidth="1"/>
    <col min="5" max="20" width="10.00390625" style="21" customWidth="1"/>
    <col min="21" max="21" width="5.875" style="21" customWidth="1"/>
    <col min="22" max="22" width="1.25" style="21" customWidth="1"/>
    <col min="23" max="24" width="10.25390625" style="21" customWidth="1"/>
    <col min="25" max="16384" width="9.00390625" style="21" customWidth="1"/>
  </cols>
  <sheetData>
    <row r="1" spans="1:24" ht="14.25" customHeight="1">
      <c r="A1" s="5" t="s">
        <v>0</v>
      </c>
      <c r="B1" s="5"/>
      <c r="C1" s="6"/>
      <c r="D1" s="6"/>
      <c r="E1" s="2"/>
      <c r="F1" s="80" t="s">
        <v>1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6"/>
      <c r="V1" s="6"/>
      <c r="W1" s="6"/>
      <c r="X1" s="6"/>
    </row>
    <row r="2" spans="1:24" ht="14.25" customHeight="1">
      <c r="A2" s="5" t="s">
        <v>51</v>
      </c>
      <c r="B2" s="5"/>
      <c r="C2" s="7"/>
      <c r="D2" s="7"/>
      <c r="E2" s="8" t="s">
        <v>2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7"/>
      <c r="V2" s="7"/>
      <c r="W2" s="7"/>
      <c r="X2" s="7"/>
    </row>
    <row r="3" spans="1:24" ht="15" customHeight="1" thickBot="1">
      <c r="A3" s="9"/>
      <c r="B3" s="9"/>
      <c r="C3" s="9"/>
      <c r="D3" s="9"/>
      <c r="E3" s="2"/>
      <c r="F3" s="1"/>
      <c r="G3" s="1"/>
      <c r="H3" s="2"/>
      <c r="I3" s="10"/>
      <c r="J3" s="1"/>
      <c r="K3" s="2"/>
      <c r="L3" s="2"/>
      <c r="M3" s="1"/>
      <c r="N3" s="1"/>
      <c r="O3" s="2"/>
      <c r="P3" s="10"/>
      <c r="Q3" s="1"/>
      <c r="R3" s="2"/>
      <c r="S3" s="2"/>
      <c r="T3" s="1"/>
      <c r="U3" s="9"/>
      <c r="V3" s="9"/>
      <c r="W3" s="9"/>
      <c r="X3" s="11" t="s">
        <v>52</v>
      </c>
    </row>
    <row r="4" spans="1:24" ht="18.75" customHeight="1">
      <c r="A4" s="82"/>
      <c r="B4" s="82"/>
      <c r="C4" s="83"/>
      <c r="D4" s="84"/>
      <c r="E4" s="89" t="s">
        <v>3</v>
      </c>
      <c r="F4" s="90"/>
      <c r="G4" s="90"/>
      <c r="H4" s="90"/>
      <c r="I4" s="90"/>
      <c r="J4" s="90"/>
      <c r="K4" s="90"/>
      <c r="L4" s="91"/>
      <c r="M4" s="90" t="s">
        <v>4</v>
      </c>
      <c r="N4" s="90"/>
      <c r="O4" s="90"/>
      <c r="P4" s="90"/>
      <c r="Q4" s="90"/>
      <c r="R4" s="90"/>
      <c r="S4" s="90"/>
      <c r="T4" s="90"/>
      <c r="U4" s="92"/>
      <c r="V4" s="82"/>
      <c r="W4" s="83"/>
      <c r="X4" s="83"/>
    </row>
    <row r="5" spans="1:24" ht="18.75" customHeight="1">
      <c r="A5" s="85"/>
      <c r="B5" s="85"/>
      <c r="C5" s="85"/>
      <c r="D5" s="86"/>
      <c r="E5" s="95" t="s">
        <v>5</v>
      </c>
      <c r="F5" s="12" t="s">
        <v>6</v>
      </c>
      <c r="G5" s="12" t="s">
        <v>7</v>
      </c>
      <c r="H5" s="12" t="s">
        <v>8</v>
      </c>
      <c r="I5" s="12" t="s">
        <v>8</v>
      </c>
      <c r="J5" s="12" t="s">
        <v>9</v>
      </c>
      <c r="K5" s="13" t="s">
        <v>10</v>
      </c>
      <c r="L5" s="95" t="s">
        <v>11</v>
      </c>
      <c r="M5" s="95" t="s">
        <v>5</v>
      </c>
      <c r="N5" s="12" t="s">
        <v>6</v>
      </c>
      <c r="O5" s="12" t="s">
        <v>7</v>
      </c>
      <c r="P5" s="12" t="s">
        <v>8</v>
      </c>
      <c r="Q5" s="12" t="s">
        <v>8</v>
      </c>
      <c r="R5" s="12" t="s">
        <v>9</v>
      </c>
      <c r="S5" s="13" t="s">
        <v>10</v>
      </c>
      <c r="T5" s="97" t="s">
        <v>11</v>
      </c>
      <c r="U5" s="93"/>
      <c r="V5" s="85"/>
      <c r="W5" s="85"/>
      <c r="X5" s="85"/>
    </row>
    <row r="6" spans="1:24" ht="18.75" customHeight="1">
      <c r="A6" s="87"/>
      <c r="B6" s="87"/>
      <c r="C6" s="87"/>
      <c r="D6" s="88"/>
      <c r="E6" s="96"/>
      <c r="F6" s="3" t="s">
        <v>12</v>
      </c>
      <c r="G6" s="14" t="s">
        <v>12</v>
      </c>
      <c r="H6" s="3" t="s">
        <v>49</v>
      </c>
      <c r="I6" s="3" t="s">
        <v>50</v>
      </c>
      <c r="J6" s="14" t="s">
        <v>12</v>
      </c>
      <c r="K6" s="4" t="s">
        <v>12</v>
      </c>
      <c r="L6" s="96"/>
      <c r="M6" s="96"/>
      <c r="N6" s="3" t="s">
        <v>12</v>
      </c>
      <c r="O6" s="14" t="s">
        <v>12</v>
      </c>
      <c r="P6" s="3" t="s">
        <v>49</v>
      </c>
      <c r="Q6" s="3" t="s">
        <v>50</v>
      </c>
      <c r="R6" s="14" t="s">
        <v>12</v>
      </c>
      <c r="S6" s="4" t="s">
        <v>12</v>
      </c>
      <c r="T6" s="98"/>
      <c r="U6" s="94"/>
      <c r="V6" s="87"/>
      <c r="W6" s="87"/>
      <c r="X6" s="87"/>
    </row>
    <row r="7" spans="1:24" ht="24.75" customHeight="1">
      <c r="A7" s="75" t="s">
        <v>5</v>
      </c>
      <c r="B7" s="75"/>
      <c r="C7" s="75"/>
      <c r="D7" s="76"/>
      <c r="E7" s="26">
        <f aca="true" t="shared" si="0" ref="E7:E42">SUM(F7:L7)</f>
        <v>14050</v>
      </c>
      <c r="F7" s="99">
        <f aca="true" t="shared" si="1" ref="F7:L7">SUM(F8:F9,F21:F23,F28,F32:F39,F41:F42)</f>
        <v>1189</v>
      </c>
      <c r="G7" s="27">
        <f t="shared" si="1"/>
        <v>633</v>
      </c>
      <c r="H7" s="27">
        <f t="shared" si="1"/>
        <v>770</v>
      </c>
      <c r="I7" s="27">
        <f t="shared" si="1"/>
        <v>348</v>
      </c>
      <c r="J7" s="27">
        <f t="shared" si="1"/>
        <v>727</v>
      </c>
      <c r="K7" s="27">
        <f t="shared" si="1"/>
        <v>8592</v>
      </c>
      <c r="L7" s="28">
        <f t="shared" si="1"/>
        <v>1791</v>
      </c>
      <c r="M7" s="100">
        <v>100</v>
      </c>
      <c r="N7" s="29">
        <f aca="true" t="shared" si="2" ref="N7:T7">ROUND(F7/$E7*100,1)</f>
        <v>8.5</v>
      </c>
      <c r="O7" s="29">
        <f t="shared" si="2"/>
        <v>4.5</v>
      </c>
      <c r="P7" s="29">
        <f t="shared" si="2"/>
        <v>5.5</v>
      </c>
      <c r="Q7" s="29">
        <f t="shared" si="2"/>
        <v>2.5</v>
      </c>
      <c r="R7" s="29">
        <f t="shared" si="2"/>
        <v>5.2</v>
      </c>
      <c r="S7" s="29">
        <f t="shared" si="2"/>
        <v>61.2</v>
      </c>
      <c r="T7" s="29">
        <f t="shared" si="2"/>
        <v>12.7</v>
      </c>
      <c r="U7" s="77" t="s">
        <v>5</v>
      </c>
      <c r="V7" s="75"/>
      <c r="W7" s="75"/>
      <c r="X7" s="75"/>
    </row>
    <row r="8" spans="1:24" ht="24.75" customHeight="1">
      <c r="A8" s="78" t="s">
        <v>13</v>
      </c>
      <c r="B8" s="78"/>
      <c r="C8" s="78"/>
      <c r="D8" s="60"/>
      <c r="E8" s="24">
        <f t="shared" si="0"/>
        <v>16</v>
      </c>
      <c r="F8" s="101">
        <v>3</v>
      </c>
      <c r="G8" s="15">
        <v>0</v>
      </c>
      <c r="H8" s="15">
        <v>3</v>
      </c>
      <c r="I8" s="15">
        <v>0</v>
      </c>
      <c r="J8" s="15">
        <v>1</v>
      </c>
      <c r="K8" s="15">
        <v>7</v>
      </c>
      <c r="L8" s="25">
        <v>2</v>
      </c>
      <c r="M8" s="102">
        <f>SUM(N8:T8)</f>
        <v>100</v>
      </c>
      <c r="N8" s="23">
        <f>F8/$E8*100</f>
        <v>18.75</v>
      </c>
      <c r="O8" s="23">
        <f aca="true" t="shared" si="3" ref="O8:T8">G8/$E8*100</f>
        <v>0</v>
      </c>
      <c r="P8" s="23">
        <f t="shared" si="3"/>
        <v>18.75</v>
      </c>
      <c r="Q8" s="23">
        <f t="shared" si="3"/>
        <v>0</v>
      </c>
      <c r="R8" s="23">
        <f t="shared" si="3"/>
        <v>6.25</v>
      </c>
      <c r="S8" s="23">
        <f t="shared" si="3"/>
        <v>43.75</v>
      </c>
      <c r="T8" s="23">
        <f t="shared" si="3"/>
        <v>12.5</v>
      </c>
      <c r="U8" s="79" t="s">
        <v>13</v>
      </c>
      <c r="V8" s="59"/>
      <c r="W8" s="59"/>
      <c r="X8" s="59"/>
    </row>
    <row r="9" spans="1:24" ht="24.75" customHeight="1">
      <c r="A9" s="57" t="s">
        <v>14</v>
      </c>
      <c r="B9" s="57"/>
      <c r="C9" s="57"/>
      <c r="D9" s="57"/>
      <c r="E9" s="30">
        <f t="shared" si="0"/>
        <v>3753</v>
      </c>
      <c r="F9" s="103">
        <v>326</v>
      </c>
      <c r="G9" s="31">
        <v>195</v>
      </c>
      <c r="H9" s="31">
        <v>224</v>
      </c>
      <c r="I9" s="31">
        <v>113</v>
      </c>
      <c r="J9" s="31">
        <v>222</v>
      </c>
      <c r="K9" s="31">
        <v>2169</v>
      </c>
      <c r="L9" s="32">
        <v>504</v>
      </c>
      <c r="M9" s="104">
        <f aca="true" t="shared" si="4" ref="M9:M42">SUM(N9:T9)</f>
        <v>100</v>
      </c>
      <c r="N9" s="33">
        <f aca="true" t="shared" si="5" ref="N9:N42">F9/$E9*100</f>
        <v>8.686384225952573</v>
      </c>
      <c r="O9" s="33">
        <f aca="true" t="shared" si="6" ref="O9:O42">G9/$E9*100</f>
        <v>5.1958433253397285</v>
      </c>
      <c r="P9" s="33">
        <f aca="true" t="shared" si="7" ref="P9:P42">H9/$E9*100</f>
        <v>5.968558486544098</v>
      </c>
      <c r="Q9" s="33">
        <f aca="true" t="shared" si="8" ref="Q9:Q42">I9/$E9*100</f>
        <v>3.0109245936584066</v>
      </c>
      <c r="R9" s="33">
        <f aca="true" t="shared" si="9" ref="R9:R42">J9/$E9*100</f>
        <v>5.915267785771383</v>
      </c>
      <c r="S9" s="33">
        <f aca="true" t="shared" si="10" ref="S9:S42">K9/$E9*100</f>
        <v>57.793764988009585</v>
      </c>
      <c r="T9" s="33">
        <f aca="true" t="shared" si="11" ref="T9:T42">L9/$E9*100</f>
        <v>13.42925659472422</v>
      </c>
      <c r="U9" s="58" t="s">
        <v>14</v>
      </c>
      <c r="V9" s="57"/>
      <c r="W9" s="57"/>
      <c r="X9" s="57"/>
    </row>
    <row r="10" spans="1:24" ht="20.25" customHeight="1">
      <c r="A10" s="18" t="s">
        <v>30</v>
      </c>
      <c r="B10" s="18"/>
      <c r="C10" s="59" t="s">
        <v>29</v>
      </c>
      <c r="D10" s="60"/>
      <c r="E10" s="24">
        <f t="shared" si="0"/>
        <v>95</v>
      </c>
      <c r="F10" s="101">
        <v>3</v>
      </c>
      <c r="G10" s="15">
        <v>7</v>
      </c>
      <c r="H10" s="15">
        <v>10</v>
      </c>
      <c r="I10" s="15">
        <v>3</v>
      </c>
      <c r="J10" s="15">
        <v>9</v>
      </c>
      <c r="K10" s="15">
        <v>48</v>
      </c>
      <c r="L10" s="25">
        <v>15</v>
      </c>
      <c r="M10" s="102">
        <f t="shared" si="4"/>
        <v>100</v>
      </c>
      <c r="N10" s="23">
        <f t="shared" si="5"/>
        <v>3.1578947368421053</v>
      </c>
      <c r="O10" s="23">
        <f t="shared" si="6"/>
        <v>7.368421052631578</v>
      </c>
      <c r="P10" s="23">
        <f t="shared" si="7"/>
        <v>10.526315789473683</v>
      </c>
      <c r="Q10" s="23">
        <f t="shared" si="8"/>
        <v>3.1578947368421053</v>
      </c>
      <c r="R10" s="23">
        <f t="shared" si="9"/>
        <v>9.473684210526317</v>
      </c>
      <c r="S10" s="23">
        <f t="shared" si="10"/>
        <v>50.526315789473685</v>
      </c>
      <c r="T10" s="23">
        <f t="shared" si="11"/>
        <v>15.789473684210526</v>
      </c>
      <c r="U10" s="17" t="s">
        <v>30</v>
      </c>
      <c r="V10" s="18"/>
      <c r="W10" s="59" t="s">
        <v>29</v>
      </c>
      <c r="X10" s="59"/>
    </row>
    <row r="11" spans="1:24" ht="20.25" customHeight="1">
      <c r="A11" s="18" t="s">
        <v>30</v>
      </c>
      <c r="B11" s="18"/>
      <c r="C11" s="73" t="s">
        <v>31</v>
      </c>
      <c r="D11" s="74"/>
      <c r="E11" s="24">
        <f t="shared" si="0"/>
        <v>478</v>
      </c>
      <c r="F11" s="101">
        <v>41</v>
      </c>
      <c r="G11" s="15">
        <v>22</v>
      </c>
      <c r="H11" s="15">
        <v>36</v>
      </c>
      <c r="I11" s="15">
        <v>13</v>
      </c>
      <c r="J11" s="15">
        <v>27</v>
      </c>
      <c r="K11" s="15">
        <v>280</v>
      </c>
      <c r="L11" s="25">
        <v>59</v>
      </c>
      <c r="M11" s="102">
        <f t="shared" si="4"/>
        <v>100</v>
      </c>
      <c r="N11" s="23">
        <f t="shared" si="5"/>
        <v>8.577405857740587</v>
      </c>
      <c r="O11" s="23">
        <f t="shared" si="6"/>
        <v>4.602510460251046</v>
      </c>
      <c r="P11" s="23">
        <f t="shared" si="7"/>
        <v>7.531380753138076</v>
      </c>
      <c r="Q11" s="23">
        <f t="shared" si="8"/>
        <v>2.7196652719665275</v>
      </c>
      <c r="R11" s="23">
        <f t="shared" si="9"/>
        <v>5.648535564853557</v>
      </c>
      <c r="S11" s="23">
        <f t="shared" si="10"/>
        <v>58.57740585774059</v>
      </c>
      <c r="T11" s="23">
        <f t="shared" si="11"/>
        <v>12.343096234309623</v>
      </c>
      <c r="U11" s="17" t="s">
        <v>30</v>
      </c>
      <c r="V11" s="18"/>
      <c r="W11" s="73" t="s">
        <v>31</v>
      </c>
      <c r="X11" s="73"/>
    </row>
    <row r="12" spans="1:24" ht="20.25" customHeight="1">
      <c r="A12" s="18" t="s">
        <v>30</v>
      </c>
      <c r="B12" s="18"/>
      <c r="C12" s="59" t="s">
        <v>32</v>
      </c>
      <c r="D12" s="59"/>
      <c r="E12" s="24">
        <f t="shared" si="0"/>
        <v>287</v>
      </c>
      <c r="F12" s="101">
        <v>12</v>
      </c>
      <c r="G12" s="15">
        <v>12</v>
      </c>
      <c r="H12" s="15">
        <v>16</v>
      </c>
      <c r="I12" s="15">
        <v>8</v>
      </c>
      <c r="J12" s="15">
        <v>18</v>
      </c>
      <c r="K12" s="15">
        <v>182</v>
      </c>
      <c r="L12" s="25">
        <v>39</v>
      </c>
      <c r="M12" s="102">
        <f t="shared" si="4"/>
        <v>100</v>
      </c>
      <c r="N12" s="23">
        <f t="shared" si="5"/>
        <v>4.181184668989547</v>
      </c>
      <c r="O12" s="23">
        <f t="shared" si="6"/>
        <v>4.181184668989547</v>
      </c>
      <c r="P12" s="23">
        <f t="shared" si="7"/>
        <v>5.574912891986063</v>
      </c>
      <c r="Q12" s="23">
        <f t="shared" si="8"/>
        <v>2.7874564459930316</v>
      </c>
      <c r="R12" s="23">
        <f t="shared" si="9"/>
        <v>6.2717770034843205</v>
      </c>
      <c r="S12" s="23">
        <f t="shared" si="10"/>
        <v>63.41463414634146</v>
      </c>
      <c r="T12" s="23">
        <f t="shared" si="11"/>
        <v>13.588850174216027</v>
      </c>
      <c r="U12" s="17" t="s">
        <v>30</v>
      </c>
      <c r="V12" s="18"/>
      <c r="W12" s="59" t="s">
        <v>32</v>
      </c>
      <c r="X12" s="59"/>
    </row>
    <row r="13" spans="1:24" ht="20.25" customHeight="1">
      <c r="A13" s="18" t="s">
        <v>30</v>
      </c>
      <c r="B13" s="18"/>
      <c r="C13" s="69" t="s">
        <v>33</v>
      </c>
      <c r="D13" s="70"/>
      <c r="E13" s="24">
        <f t="shared" si="0"/>
        <v>117</v>
      </c>
      <c r="F13" s="101">
        <v>15</v>
      </c>
      <c r="G13" s="15">
        <v>7</v>
      </c>
      <c r="H13" s="15">
        <v>9</v>
      </c>
      <c r="I13" s="15">
        <v>4</v>
      </c>
      <c r="J13" s="15">
        <v>7</v>
      </c>
      <c r="K13" s="15">
        <v>58</v>
      </c>
      <c r="L13" s="25">
        <v>17</v>
      </c>
      <c r="M13" s="102">
        <f t="shared" si="4"/>
        <v>100.00000000000001</v>
      </c>
      <c r="N13" s="23">
        <f t="shared" si="5"/>
        <v>12.82051282051282</v>
      </c>
      <c r="O13" s="23">
        <f t="shared" si="6"/>
        <v>5.982905982905983</v>
      </c>
      <c r="P13" s="23">
        <f t="shared" si="7"/>
        <v>7.6923076923076925</v>
      </c>
      <c r="Q13" s="23">
        <f t="shared" si="8"/>
        <v>3.418803418803419</v>
      </c>
      <c r="R13" s="23">
        <f t="shared" si="9"/>
        <v>5.982905982905983</v>
      </c>
      <c r="S13" s="23">
        <f t="shared" si="10"/>
        <v>49.572649572649574</v>
      </c>
      <c r="T13" s="23">
        <f t="shared" si="11"/>
        <v>14.529914529914532</v>
      </c>
      <c r="U13" s="17" t="s">
        <v>30</v>
      </c>
      <c r="V13" s="18"/>
      <c r="W13" s="69" t="s">
        <v>33</v>
      </c>
      <c r="X13" s="69"/>
    </row>
    <row r="14" spans="1:24" ht="20.25" customHeight="1">
      <c r="A14" s="18" t="s">
        <v>30</v>
      </c>
      <c r="B14" s="22"/>
      <c r="C14" s="59" t="s">
        <v>34</v>
      </c>
      <c r="D14" s="60"/>
      <c r="E14" s="24">
        <f t="shared" si="0"/>
        <v>370</v>
      </c>
      <c r="F14" s="101">
        <v>43</v>
      </c>
      <c r="G14" s="15">
        <v>27</v>
      </c>
      <c r="H14" s="15">
        <v>19</v>
      </c>
      <c r="I14" s="15">
        <v>7</v>
      </c>
      <c r="J14" s="15">
        <v>15</v>
      </c>
      <c r="K14" s="15">
        <v>210</v>
      </c>
      <c r="L14" s="25">
        <v>49</v>
      </c>
      <c r="M14" s="102">
        <f t="shared" si="4"/>
        <v>100</v>
      </c>
      <c r="N14" s="23">
        <f t="shared" si="5"/>
        <v>11.621621621621623</v>
      </c>
      <c r="O14" s="23">
        <f t="shared" si="6"/>
        <v>7.297297297297297</v>
      </c>
      <c r="P14" s="23">
        <f t="shared" si="7"/>
        <v>5.135135135135135</v>
      </c>
      <c r="Q14" s="23">
        <f t="shared" si="8"/>
        <v>1.891891891891892</v>
      </c>
      <c r="R14" s="23">
        <f t="shared" si="9"/>
        <v>4.054054054054054</v>
      </c>
      <c r="S14" s="23">
        <f t="shared" si="10"/>
        <v>56.75675675675676</v>
      </c>
      <c r="T14" s="23">
        <f t="shared" si="11"/>
        <v>13.243243243243244</v>
      </c>
      <c r="U14" s="17" t="s">
        <v>30</v>
      </c>
      <c r="V14" s="22"/>
      <c r="W14" s="59" t="s">
        <v>34</v>
      </c>
      <c r="X14" s="59"/>
    </row>
    <row r="15" spans="1:24" ht="20.25" customHeight="1">
      <c r="A15" s="18" t="s">
        <v>30</v>
      </c>
      <c r="B15" s="22"/>
      <c r="C15" s="71" t="s">
        <v>35</v>
      </c>
      <c r="D15" s="72"/>
      <c r="E15" s="24">
        <f t="shared" si="0"/>
        <v>215</v>
      </c>
      <c r="F15" s="101">
        <v>15</v>
      </c>
      <c r="G15" s="15">
        <v>13</v>
      </c>
      <c r="H15" s="15">
        <v>10</v>
      </c>
      <c r="I15" s="15">
        <v>9</v>
      </c>
      <c r="J15" s="15">
        <v>6</v>
      </c>
      <c r="K15" s="15">
        <v>136</v>
      </c>
      <c r="L15" s="25">
        <v>26</v>
      </c>
      <c r="M15" s="102">
        <f t="shared" si="4"/>
        <v>100</v>
      </c>
      <c r="N15" s="23">
        <f t="shared" si="5"/>
        <v>6.976744186046512</v>
      </c>
      <c r="O15" s="23">
        <f t="shared" si="6"/>
        <v>6.046511627906977</v>
      </c>
      <c r="P15" s="23">
        <f t="shared" si="7"/>
        <v>4.651162790697675</v>
      </c>
      <c r="Q15" s="23">
        <f t="shared" si="8"/>
        <v>4.186046511627907</v>
      </c>
      <c r="R15" s="23">
        <f t="shared" si="9"/>
        <v>2.7906976744186047</v>
      </c>
      <c r="S15" s="23">
        <f t="shared" si="10"/>
        <v>63.25581395348837</v>
      </c>
      <c r="T15" s="23">
        <f t="shared" si="11"/>
        <v>12.093023255813954</v>
      </c>
      <c r="U15" s="17" t="s">
        <v>30</v>
      </c>
      <c r="V15" s="22"/>
      <c r="W15" s="71" t="s">
        <v>35</v>
      </c>
      <c r="X15" s="71"/>
    </row>
    <row r="16" spans="1:24" ht="20.25" customHeight="1">
      <c r="A16" s="18" t="s">
        <v>30</v>
      </c>
      <c r="B16" s="22"/>
      <c r="C16" s="59" t="s">
        <v>36</v>
      </c>
      <c r="D16" s="60"/>
      <c r="E16" s="24">
        <f t="shared" si="0"/>
        <v>343</v>
      </c>
      <c r="F16" s="101">
        <v>42</v>
      </c>
      <c r="G16" s="15">
        <v>17</v>
      </c>
      <c r="H16" s="15">
        <v>20</v>
      </c>
      <c r="I16" s="15">
        <v>11</v>
      </c>
      <c r="J16" s="15">
        <v>26</v>
      </c>
      <c r="K16" s="15">
        <v>187</v>
      </c>
      <c r="L16" s="25">
        <v>40</v>
      </c>
      <c r="M16" s="102">
        <f t="shared" si="4"/>
        <v>100</v>
      </c>
      <c r="N16" s="23">
        <f t="shared" si="5"/>
        <v>12.244897959183673</v>
      </c>
      <c r="O16" s="23">
        <f t="shared" si="6"/>
        <v>4.956268221574344</v>
      </c>
      <c r="P16" s="23">
        <f t="shared" si="7"/>
        <v>5.830903790087463</v>
      </c>
      <c r="Q16" s="23">
        <f t="shared" si="8"/>
        <v>3.206997084548105</v>
      </c>
      <c r="R16" s="23">
        <f t="shared" si="9"/>
        <v>7.580174927113703</v>
      </c>
      <c r="S16" s="23">
        <f t="shared" si="10"/>
        <v>54.518950437317784</v>
      </c>
      <c r="T16" s="23">
        <f t="shared" si="11"/>
        <v>11.661807580174926</v>
      </c>
      <c r="U16" s="17" t="s">
        <v>30</v>
      </c>
      <c r="V16" s="22"/>
      <c r="W16" s="59" t="s">
        <v>36</v>
      </c>
      <c r="X16" s="59"/>
    </row>
    <row r="17" spans="1:24" ht="20.25" customHeight="1">
      <c r="A17" s="18" t="s">
        <v>30</v>
      </c>
      <c r="B17" s="22"/>
      <c r="C17" s="67" t="s">
        <v>37</v>
      </c>
      <c r="D17" s="68"/>
      <c r="E17" s="24">
        <f t="shared" si="0"/>
        <v>746</v>
      </c>
      <c r="F17" s="101">
        <v>58</v>
      </c>
      <c r="G17" s="15">
        <v>39</v>
      </c>
      <c r="H17" s="15">
        <v>39</v>
      </c>
      <c r="I17" s="15">
        <v>16</v>
      </c>
      <c r="J17" s="15">
        <v>51</v>
      </c>
      <c r="K17" s="15">
        <v>428</v>
      </c>
      <c r="L17" s="25">
        <v>115</v>
      </c>
      <c r="M17" s="102">
        <f t="shared" si="4"/>
        <v>100.00000000000001</v>
      </c>
      <c r="N17" s="23">
        <f t="shared" si="5"/>
        <v>7.774798927613941</v>
      </c>
      <c r="O17" s="23">
        <f t="shared" si="6"/>
        <v>5.227882037533512</v>
      </c>
      <c r="P17" s="23">
        <f t="shared" si="7"/>
        <v>5.227882037533512</v>
      </c>
      <c r="Q17" s="23">
        <f t="shared" si="8"/>
        <v>2.1447721179624666</v>
      </c>
      <c r="R17" s="23">
        <f t="shared" si="9"/>
        <v>6.8364611260053625</v>
      </c>
      <c r="S17" s="23">
        <f t="shared" si="10"/>
        <v>57.37265415549599</v>
      </c>
      <c r="T17" s="23">
        <f t="shared" si="11"/>
        <v>15.415549597855227</v>
      </c>
      <c r="U17" s="17" t="s">
        <v>30</v>
      </c>
      <c r="V17" s="22"/>
      <c r="W17" s="67" t="s">
        <v>37</v>
      </c>
      <c r="X17" s="67"/>
    </row>
    <row r="18" spans="1:24" ht="20.25" customHeight="1">
      <c r="A18" s="18" t="s">
        <v>30</v>
      </c>
      <c r="B18" s="22"/>
      <c r="C18" s="59" t="s">
        <v>38</v>
      </c>
      <c r="D18" s="60"/>
      <c r="E18" s="24">
        <f t="shared" si="0"/>
        <v>131</v>
      </c>
      <c r="F18" s="101">
        <v>11</v>
      </c>
      <c r="G18" s="15">
        <v>7</v>
      </c>
      <c r="H18" s="15">
        <v>6</v>
      </c>
      <c r="I18" s="15">
        <v>4</v>
      </c>
      <c r="J18" s="15">
        <v>16</v>
      </c>
      <c r="K18" s="15">
        <v>66</v>
      </c>
      <c r="L18" s="25">
        <v>21</v>
      </c>
      <c r="M18" s="102">
        <f t="shared" si="4"/>
        <v>100</v>
      </c>
      <c r="N18" s="23">
        <f t="shared" si="5"/>
        <v>8.396946564885496</v>
      </c>
      <c r="O18" s="23">
        <f t="shared" si="6"/>
        <v>5.343511450381679</v>
      </c>
      <c r="P18" s="23">
        <f t="shared" si="7"/>
        <v>4.580152671755725</v>
      </c>
      <c r="Q18" s="23">
        <f t="shared" si="8"/>
        <v>3.0534351145038165</v>
      </c>
      <c r="R18" s="23">
        <f t="shared" si="9"/>
        <v>12.213740458015266</v>
      </c>
      <c r="S18" s="23">
        <f t="shared" si="10"/>
        <v>50.38167938931297</v>
      </c>
      <c r="T18" s="23">
        <f t="shared" si="11"/>
        <v>16.030534351145036</v>
      </c>
      <c r="U18" s="17" t="s">
        <v>30</v>
      </c>
      <c r="V18" s="22"/>
      <c r="W18" s="59" t="s">
        <v>38</v>
      </c>
      <c r="X18" s="59"/>
    </row>
    <row r="19" spans="1:24" ht="20.25" customHeight="1">
      <c r="A19" s="18" t="s">
        <v>30</v>
      </c>
      <c r="B19" s="22"/>
      <c r="C19" s="59" t="s">
        <v>39</v>
      </c>
      <c r="D19" s="60"/>
      <c r="E19" s="24">
        <f>SUM(F19:L19)</f>
        <v>62</v>
      </c>
      <c r="F19" s="101">
        <v>8</v>
      </c>
      <c r="G19" s="15">
        <v>2</v>
      </c>
      <c r="H19" s="15">
        <v>5</v>
      </c>
      <c r="I19" s="15">
        <v>0</v>
      </c>
      <c r="J19" s="15">
        <v>3</v>
      </c>
      <c r="K19" s="15">
        <v>37</v>
      </c>
      <c r="L19" s="25">
        <v>7</v>
      </c>
      <c r="M19" s="102">
        <f t="shared" si="4"/>
        <v>100</v>
      </c>
      <c r="N19" s="23">
        <f t="shared" si="5"/>
        <v>12.903225806451612</v>
      </c>
      <c r="O19" s="23">
        <f t="shared" si="6"/>
        <v>3.225806451612903</v>
      </c>
      <c r="P19" s="23">
        <f t="shared" si="7"/>
        <v>8.064516129032258</v>
      </c>
      <c r="Q19" s="23">
        <f t="shared" si="8"/>
        <v>0</v>
      </c>
      <c r="R19" s="23">
        <f t="shared" si="9"/>
        <v>4.838709677419355</v>
      </c>
      <c r="S19" s="23">
        <f t="shared" si="10"/>
        <v>59.67741935483871</v>
      </c>
      <c r="T19" s="23">
        <f t="shared" si="11"/>
        <v>11.29032258064516</v>
      </c>
      <c r="U19" s="17" t="s">
        <v>30</v>
      </c>
      <c r="V19" s="22"/>
      <c r="W19" s="59" t="s">
        <v>39</v>
      </c>
      <c r="X19" s="59"/>
    </row>
    <row r="20" spans="1:24" ht="20.25" customHeight="1">
      <c r="A20" s="34" t="s">
        <v>30</v>
      </c>
      <c r="B20" s="35"/>
      <c r="C20" s="51" t="s">
        <v>40</v>
      </c>
      <c r="D20" s="52"/>
      <c r="E20" s="37">
        <f>SUM(F20:L20)</f>
        <v>109</v>
      </c>
      <c r="F20" s="105">
        <v>10</v>
      </c>
      <c r="G20" s="38">
        <v>7</v>
      </c>
      <c r="H20" s="38">
        <v>6</v>
      </c>
      <c r="I20" s="38">
        <v>3</v>
      </c>
      <c r="J20" s="38">
        <v>4</v>
      </c>
      <c r="K20" s="38">
        <v>62</v>
      </c>
      <c r="L20" s="39">
        <v>17</v>
      </c>
      <c r="M20" s="106">
        <f t="shared" si="4"/>
        <v>100.00000000000001</v>
      </c>
      <c r="N20" s="40">
        <f t="shared" si="5"/>
        <v>9.174311926605505</v>
      </c>
      <c r="O20" s="40">
        <f t="shared" si="6"/>
        <v>6.422018348623854</v>
      </c>
      <c r="P20" s="40">
        <f t="shared" si="7"/>
        <v>5.5045871559633035</v>
      </c>
      <c r="Q20" s="40">
        <f t="shared" si="8"/>
        <v>2.7522935779816518</v>
      </c>
      <c r="R20" s="40">
        <f t="shared" si="9"/>
        <v>3.669724770642202</v>
      </c>
      <c r="S20" s="40">
        <f t="shared" si="10"/>
        <v>56.88073394495413</v>
      </c>
      <c r="T20" s="40">
        <f t="shared" si="11"/>
        <v>15.59633027522936</v>
      </c>
      <c r="U20" s="41" t="s">
        <v>30</v>
      </c>
      <c r="V20" s="35"/>
      <c r="W20" s="51" t="s">
        <v>40</v>
      </c>
      <c r="X20" s="51"/>
    </row>
    <row r="21" spans="1:24" ht="24.75" customHeight="1">
      <c r="A21" s="53" t="s">
        <v>15</v>
      </c>
      <c r="B21" s="53"/>
      <c r="C21" s="53"/>
      <c r="D21" s="53"/>
      <c r="E21" s="42">
        <f t="shared" si="0"/>
        <v>151</v>
      </c>
      <c r="F21" s="107">
        <v>6</v>
      </c>
      <c r="G21" s="43">
        <v>8</v>
      </c>
      <c r="H21" s="43">
        <v>6</v>
      </c>
      <c r="I21" s="43">
        <v>3</v>
      </c>
      <c r="J21" s="43">
        <v>7</v>
      </c>
      <c r="K21" s="43">
        <v>92</v>
      </c>
      <c r="L21" s="44">
        <v>29</v>
      </c>
      <c r="M21" s="108">
        <f t="shared" si="4"/>
        <v>100</v>
      </c>
      <c r="N21" s="45">
        <f t="shared" si="5"/>
        <v>3.9735099337748347</v>
      </c>
      <c r="O21" s="45">
        <f t="shared" si="6"/>
        <v>5.298013245033113</v>
      </c>
      <c r="P21" s="45">
        <f t="shared" si="7"/>
        <v>3.9735099337748347</v>
      </c>
      <c r="Q21" s="45">
        <f t="shared" si="8"/>
        <v>1.9867549668874174</v>
      </c>
      <c r="R21" s="45">
        <f t="shared" si="9"/>
        <v>4.635761589403973</v>
      </c>
      <c r="S21" s="45">
        <f t="shared" si="10"/>
        <v>60.9271523178808</v>
      </c>
      <c r="T21" s="45">
        <f t="shared" si="11"/>
        <v>19.205298013245034</v>
      </c>
      <c r="U21" s="54" t="s">
        <v>15</v>
      </c>
      <c r="V21" s="53"/>
      <c r="W21" s="53"/>
      <c r="X21" s="53"/>
    </row>
    <row r="22" spans="1:24" ht="24.75" customHeight="1">
      <c r="A22" s="57" t="s">
        <v>16</v>
      </c>
      <c r="B22" s="57"/>
      <c r="C22" s="57"/>
      <c r="D22" s="57"/>
      <c r="E22" s="30">
        <f t="shared" si="0"/>
        <v>106</v>
      </c>
      <c r="F22" s="103">
        <v>8</v>
      </c>
      <c r="G22" s="31">
        <v>1</v>
      </c>
      <c r="H22" s="31">
        <v>5</v>
      </c>
      <c r="I22" s="31">
        <v>1</v>
      </c>
      <c r="J22" s="31">
        <v>3</v>
      </c>
      <c r="K22" s="31">
        <v>77</v>
      </c>
      <c r="L22" s="32">
        <v>11</v>
      </c>
      <c r="M22" s="104">
        <f t="shared" si="4"/>
        <v>99.99999999999999</v>
      </c>
      <c r="N22" s="33">
        <f t="shared" si="5"/>
        <v>7.547169811320755</v>
      </c>
      <c r="O22" s="33">
        <f t="shared" si="6"/>
        <v>0.9433962264150944</v>
      </c>
      <c r="P22" s="33">
        <f t="shared" si="7"/>
        <v>4.716981132075472</v>
      </c>
      <c r="Q22" s="33">
        <f t="shared" si="8"/>
        <v>0.9433962264150944</v>
      </c>
      <c r="R22" s="33">
        <f t="shared" si="9"/>
        <v>2.8301886792452833</v>
      </c>
      <c r="S22" s="33">
        <f t="shared" si="10"/>
        <v>72.64150943396226</v>
      </c>
      <c r="T22" s="33">
        <f t="shared" si="11"/>
        <v>10.377358490566039</v>
      </c>
      <c r="U22" s="58" t="s">
        <v>16</v>
      </c>
      <c r="V22" s="57"/>
      <c r="W22" s="57"/>
      <c r="X22" s="57"/>
    </row>
    <row r="23" spans="1:24" ht="24.75" customHeight="1">
      <c r="A23" s="65" t="s">
        <v>17</v>
      </c>
      <c r="B23" s="65"/>
      <c r="C23" s="65"/>
      <c r="D23" s="65"/>
      <c r="E23" s="30">
        <f t="shared" si="0"/>
        <v>2176</v>
      </c>
      <c r="F23" s="103">
        <v>195</v>
      </c>
      <c r="G23" s="31">
        <v>82</v>
      </c>
      <c r="H23" s="31">
        <v>117</v>
      </c>
      <c r="I23" s="31">
        <v>51</v>
      </c>
      <c r="J23" s="31">
        <v>116</v>
      </c>
      <c r="K23" s="31">
        <v>1337</v>
      </c>
      <c r="L23" s="32">
        <v>278</v>
      </c>
      <c r="M23" s="104">
        <f t="shared" si="4"/>
        <v>100</v>
      </c>
      <c r="N23" s="33">
        <f t="shared" si="5"/>
        <v>8.961397058823529</v>
      </c>
      <c r="O23" s="33">
        <f t="shared" si="6"/>
        <v>3.768382352941176</v>
      </c>
      <c r="P23" s="33">
        <f t="shared" si="7"/>
        <v>5.376838235294118</v>
      </c>
      <c r="Q23" s="33">
        <f t="shared" si="8"/>
        <v>2.34375</v>
      </c>
      <c r="R23" s="33">
        <f t="shared" si="9"/>
        <v>5.330882352941177</v>
      </c>
      <c r="S23" s="33">
        <f t="shared" si="10"/>
        <v>61.44301470588235</v>
      </c>
      <c r="T23" s="33">
        <f t="shared" si="11"/>
        <v>12.775735294117647</v>
      </c>
      <c r="U23" s="66" t="s">
        <v>17</v>
      </c>
      <c r="V23" s="65"/>
      <c r="W23" s="65"/>
      <c r="X23" s="65"/>
    </row>
    <row r="24" spans="1:24" ht="20.25" customHeight="1">
      <c r="A24" s="18" t="s">
        <v>30</v>
      </c>
      <c r="B24" s="19"/>
      <c r="C24" s="59" t="s">
        <v>41</v>
      </c>
      <c r="D24" s="60"/>
      <c r="E24" s="24">
        <f>SUM(F24:L24)</f>
        <v>587</v>
      </c>
      <c r="F24" s="101">
        <v>66</v>
      </c>
      <c r="G24" s="15">
        <v>26</v>
      </c>
      <c r="H24" s="15">
        <v>40</v>
      </c>
      <c r="I24" s="15">
        <v>16</v>
      </c>
      <c r="J24" s="15">
        <v>34</v>
      </c>
      <c r="K24" s="15">
        <v>353</v>
      </c>
      <c r="L24" s="25">
        <v>52</v>
      </c>
      <c r="M24" s="102">
        <f t="shared" si="4"/>
        <v>100.00000000000001</v>
      </c>
      <c r="N24" s="23">
        <f t="shared" si="5"/>
        <v>11.243611584327088</v>
      </c>
      <c r="O24" s="23">
        <f t="shared" si="6"/>
        <v>4.429301533219761</v>
      </c>
      <c r="P24" s="23">
        <f t="shared" si="7"/>
        <v>6.814310051107325</v>
      </c>
      <c r="Q24" s="23">
        <f t="shared" si="8"/>
        <v>2.72572402044293</v>
      </c>
      <c r="R24" s="23">
        <f t="shared" si="9"/>
        <v>5.792163543441227</v>
      </c>
      <c r="S24" s="23">
        <f t="shared" si="10"/>
        <v>60.13628620102215</v>
      </c>
      <c r="T24" s="23">
        <f t="shared" si="11"/>
        <v>8.858603066439523</v>
      </c>
      <c r="U24" s="17" t="s">
        <v>30</v>
      </c>
      <c r="V24" s="19"/>
      <c r="W24" s="59" t="s">
        <v>41</v>
      </c>
      <c r="X24" s="59"/>
    </row>
    <row r="25" spans="1:24" ht="20.25" customHeight="1">
      <c r="A25" s="18" t="s">
        <v>30</v>
      </c>
      <c r="B25" s="20"/>
      <c r="C25" s="61" t="s">
        <v>42</v>
      </c>
      <c r="D25" s="62"/>
      <c r="E25" s="24">
        <f>SUM(F25:L25)</f>
        <v>280</v>
      </c>
      <c r="F25" s="101">
        <v>14</v>
      </c>
      <c r="G25" s="15">
        <v>9</v>
      </c>
      <c r="H25" s="15">
        <v>12</v>
      </c>
      <c r="I25" s="15">
        <v>5</v>
      </c>
      <c r="J25" s="15">
        <v>17</v>
      </c>
      <c r="K25" s="15">
        <v>163</v>
      </c>
      <c r="L25" s="25">
        <v>60</v>
      </c>
      <c r="M25" s="102">
        <f t="shared" si="4"/>
        <v>100</v>
      </c>
      <c r="N25" s="23">
        <f t="shared" si="5"/>
        <v>5</v>
      </c>
      <c r="O25" s="23">
        <f t="shared" si="6"/>
        <v>3.214285714285714</v>
      </c>
      <c r="P25" s="23">
        <f t="shared" si="7"/>
        <v>4.285714285714286</v>
      </c>
      <c r="Q25" s="23">
        <f t="shared" si="8"/>
        <v>1.7857142857142856</v>
      </c>
      <c r="R25" s="23">
        <f t="shared" si="9"/>
        <v>6.071428571428571</v>
      </c>
      <c r="S25" s="23">
        <f t="shared" si="10"/>
        <v>58.214285714285715</v>
      </c>
      <c r="T25" s="23">
        <f t="shared" si="11"/>
        <v>21.428571428571427</v>
      </c>
      <c r="U25" s="17" t="s">
        <v>30</v>
      </c>
      <c r="V25" s="20"/>
      <c r="W25" s="61" t="s">
        <v>42</v>
      </c>
      <c r="X25" s="61"/>
    </row>
    <row r="26" spans="1:24" ht="20.25" customHeight="1">
      <c r="A26" s="18" t="s">
        <v>30</v>
      </c>
      <c r="B26" s="20"/>
      <c r="C26" s="63" t="s">
        <v>43</v>
      </c>
      <c r="D26" s="64"/>
      <c r="E26" s="24">
        <f>SUM(F26:L26)</f>
        <v>309</v>
      </c>
      <c r="F26" s="101">
        <v>21</v>
      </c>
      <c r="G26" s="15">
        <v>13</v>
      </c>
      <c r="H26" s="15">
        <v>14</v>
      </c>
      <c r="I26" s="15">
        <v>8</v>
      </c>
      <c r="J26" s="15">
        <v>15</v>
      </c>
      <c r="K26" s="15">
        <v>189</v>
      </c>
      <c r="L26" s="25">
        <v>49</v>
      </c>
      <c r="M26" s="102">
        <f t="shared" si="4"/>
        <v>100</v>
      </c>
      <c r="N26" s="23">
        <f t="shared" si="5"/>
        <v>6.796116504854369</v>
      </c>
      <c r="O26" s="23">
        <f t="shared" si="6"/>
        <v>4.207119741100324</v>
      </c>
      <c r="P26" s="23">
        <f t="shared" si="7"/>
        <v>4.53074433656958</v>
      </c>
      <c r="Q26" s="23">
        <f t="shared" si="8"/>
        <v>2.5889967637540456</v>
      </c>
      <c r="R26" s="23">
        <f t="shared" si="9"/>
        <v>4.854368932038835</v>
      </c>
      <c r="S26" s="23">
        <f t="shared" si="10"/>
        <v>61.165048543689316</v>
      </c>
      <c r="T26" s="23">
        <f t="shared" si="11"/>
        <v>15.857605177993527</v>
      </c>
      <c r="U26" s="17" t="s">
        <v>30</v>
      </c>
      <c r="V26" s="20"/>
      <c r="W26" s="63" t="s">
        <v>43</v>
      </c>
      <c r="X26" s="63"/>
    </row>
    <row r="27" spans="1:24" ht="20.25" customHeight="1">
      <c r="A27" s="34" t="s">
        <v>30</v>
      </c>
      <c r="B27" s="36"/>
      <c r="C27" s="51" t="s">
        <v>44</v>
      </c>
      <c r="D27" s="52"/>
      <c r="E27" s="37">
        <f>SUM(F27:L27)</f>
        <v>744</v>
      </c>
      <c r="F27" s="105">
        <v>69</v>
      </c>
      <c r="G27" s="38">
        <v>26</v>
      </c>
      <c r="H27" s="38">
        <v>36</v>
      </c>
      <c r="I27" s="38">
        <v>16</v>
      </c>
      <c r="J27" s="38">
        <v>33</v>
      </c>
      <c r="K27" s="38">
        <v>479</v>
      </c>
      <c r="L27" s="39">
        <v>85</v>
      </c>
      <c r="M27" s="106">
        <f t="shared" si="4"/>
        <v>99.99999999999999</v>
      </c>
      <c r="N27" s="40">
        <f t="shared" si="5"/>
        <v>9.274193548387096</v>
      </c>
      <c r="O27" s="40">
        <f t="shared" si="6"/>
        <v>3.494623655913978</v>
      </c>
      <c r="P27" s="40">
        <f t="shared" si="7"/>
        <v>4.838709677419355</v>
      </c>
      <c r="Q27" s="40">
        <f t="shared" si="8"/>
        <v>2.1505376344086025</v>
      </c>
      <c r="R27" s="40">
        <f t="shared" si="9"/>
        <v>4.435483870967742</v>
      </c>
      <c r="S27" s="40">
        <f t="shared" si="10"/>
        <v>64.38172043010752</v>
      </c>
      <c r="T27" s="40">
        <f t="shared" si="11"/>
        <v>11.424731182795698</v>
      </c>
      <c r="U27" s="41" t="s">
        <v>30</v>
      </c>
      <c r="V27" s="36"/>
      <c r="W27" s="51" t="s">
        <v>44</v>
      </c>
      <c r="X27" s="51"/>
    </row>
    <row r="28" spans="1:24" ht="24.75" customHeight="1">
      <c r="A28" s="57" t="s">
        <v>18</v>
      </c>
      <c r="B28" s="57"/>
      <c r="C28" s="57"/>
      <c r="D28" s="57"/>
      <c r="E28" s="30">
        <f t="shared" si="0"/>
        <v>1407</v>
      </c>
      <c r="F28" s="103">
        <v>139</v>
      </c>
      <c r="G28" s="31">
        <v>74</v>
      </c>
      <c r="H28" s="31">
        <v>77</v>
      </c>
      <c r="I28" s="31">
        <v>34</v>
      </c>
      <c r="J28" s="31">
        <v>70</v>
      </c>
      <c r="K28" s="31">
        <v>840</v>
      </c>
      <c r="L28" s="32">
        <v>173</v>
      </c>
      <c r="M28" s="104">
        <f t="shared" si="4"/>
        <v>100</v>
      </c>
      <c r="N28" s="33">
        <f t="shared" si="5"/>
        <v>9.879175550817342</v>
      </c>
      <c r="O28" s="33">
        <f t="shared" si="6"/>
        <v>5.259417199715707</v>
      </c>
      <c r="P28" s="33">
        <f t="shared" si="7"/>
        <v>5.472636815920398</v>
      </c>
      <c r="Q28" s="33">
        <f t="shared" si="8"/>
        <v>2.4164889836531627</v>
      </c>
      <c r="R28" s="33">
        <f t="shared" si="9"/>
        <v>4.975124378109453</v>
      </c>
      <c r="S28" s="33">
        <f t="shared" si="10"/>
        <v>59.70149253731343</v>
      </c>
      <c r="T28" s="33">
        <f t="shared" si="11"/>
        <v>12.295664534470504</v>
      </c>
      <c r="U28" s="58" t="s">
        <v>18</v>
      </c>
      <c r="V28" s="57"/>
      <c r="W28" s="57"/>
      <c r="X28" s="57"/>
    </row>
    <row r="29" spans="1:24" ht="20.25" customHeight="1">
      <c r="A29" s="18" t="s">
        <v>30</v>
      </c>
      <c r="B29" s="16"/>
      <c r="C29" s="59" t="s">
        <v>45</v>
      </c>
      <c r="D29" s="60"/>
      <c r="E29" s="24">
        <f t="shared" si="0"/>
        <v>164</v>
      </c>
      <c r="F29" s="101">
        <v>24</v>
      </c>
      <c r="G29" s="15">
        <v>10</v>
      </c>
      <c r="H29" s="15">
        <v>12</v>
      </c>
      <c r="I29" s="15">
        <v>6</v>
      </c>
      <c r="J29" s="15">
        <v>11</v>
      </c>
      <c r="K29" s="15">
        <v>82</v>
      </c>
      <c r="L29" s="25">
        <v>19</v>
      </c>
      <c r="M29" s="102">
        <f t="shared" si="4"/>
        <v>100</v>
      </c>
      <c r="N29" s="23">
        <f t="shared" si="5"/>
        <v>14.634146341463413</v>
      </c>
      <c r="O29" s="23">
        <f t="shared" si="6"/>
        <v>6.097560975609756</v>
      </c>
      <c r="P29" s="23">
        <f t="shared" si="7"/>
        <v>7.317073170731707</v>
      </c>
      <c r="Q29" s="23">
        <f t="shared" si="8"/>
        <v>3.6585365853658534</v>
      </c>
      <c r="R29" s="23">
        <f t="shared" si="9"/>
        <v>6.707317073170732</v>
      </c>
      <c r="S29" s="23">
        <f t="shared" si="10"/>
        <v>50</v>
      </c>
      <c r="T29" s="23">
        <f t="shared" si="11"/>
        <v>11.585365853658537</v>
      </c>
      <c r="U29" s="17" t="s">
        <v>30</v>
      </c>
      <c r="V29" s="16"/>
      <c r="W29" s="59" t="s">
        <v>45</v>
      </c>
      <c r="X29" s="59"/>
    </row>
    <row r="30" spans="1:24" ht="20.25" customHeight="1">
      <c r="A30" s="18" t="s">
        <v>30</v>
      </c>
      <c r="B30" s="16"/>
      <c r="C30" s="59" t="s">
        <v>46</v>
      </c>
      <c r="D30" s="60"/>
      <c r="E30" s="24">
        <f>SUM(F30:L30)</f>
        <v>365</v>
      </c>
      <c r="F30" s="101">
        <v>32</v>
      </c>
      <c r="G30" s="15">
        <v>31</v>
      </c>
      <c r="H30" s="15">
        <v>28</v>
      </c>
      <c r="I30" s="15">
        <v>11</v>
      </c>
      <c r="J30" s="15">
        <v>26</v>
      </c>
      <c r="K30" s="15">
        <v>198</v>
      </c>
      <c r="L30" s="25">
        <v>39</v>
      </c>
      <c r="M30" s="102">
        <f t="shared" si="4"/>
        <v>99.99999999999999</v>
      </c>
      <c r="N30" s="23">
        <f t="shared" si="5"/>
        <v>8.767123287671232</v>
      </c>
      <c r="O30" s="23">
        <f t="shared" si="6"/>
        <v>8.493150684931507</v>
      </c>
      <c r="P30" s="23">
        <f t="shared" si="7"/>
        <v>7.671232876712329</v>
      </c>
      <c r="Q30" s="23">
        <f t="shared" si="8"/>
        <v>3.0136986301369864</v>
      </c>
      <c r="R30" s="23">
        <f t="shared" si="9"/>
        <v>7.123287671232877</v>
      </c>
      <c r="S30" s="23">
        <f t="shared" si="10"/>
        <v>54.24657534246575</v>
      </c>
      <c r="T30" s="23">
        <f t="shared" si="11"/>
        <v>10.684931506849315</v>
      </c>
      <c r="U30" s="17" t="s">
        <v>30</v>
      </c>
      <c r="V30" s="16"/>
      <c r="W30" s="59" t="s">
        <v>46</v>
      </c>
      <c r="X30" s="59"/>
    </row>
    <row r="31" spans="1:24" ht="20.25" customHeight="1">
      <c r="A31" s="34" t="s">
        <v>30</v>
      </c>
      <c r="B31" s="36"/>
      <c r="C31" s="51" t="s">
        <v>47</v>
      </c>
      <c r="D31" s="52"/>
      <c r="E31" s="37">
        <f>SUM(F31:L31)</f>
        <v>820</v>
      </c>
      <c r="F31" s="105">
        <v>78</v>
      </c>
      <c r="G31" s="38">
        <v>30</v>
      </c>
      <c r="H31" s="38">
        <v>34</v>
      </c>
      <c r="I31" s="38">
        <v>17</v>
      </c>
      <c r="J31" s="38">
        <v>31</v>
      </c>
      <c r="K31" s="38">
        <v>524</v>
      </c>
      <c r="L31" s="39">
        <v>106</v>
      </c>
      <c r="M31" s="106">
        <f t="shared" si="4"/>
        <v>100</v>
      </c>
      <c r="N31" s="40">
        <f t="shared" si="5"/>
        <v>9.512195121951219</v>
      </c>
      <c r="O31" s="40">
        <f t="shared" si="6"/>
        <v>3.6585365853658534</v>
      </c>
      <c r="P31" s="40">
        <f t="shared" si="7"/>
        <v>4.146341463414634</v>
      </c>
      <c r="Q31" s="40">
        <f t="shared" si="8"/>
        <v>2.073170731707317</v>
      </c>
      <c r="R31" s="40">
        <f t="shared" si="9"/>
        <v>3.7804878048780486</v>
      </c>
      <c r="S31" s="40">
        <f t="shared" si="10"/>
        <v>63.90243902439025</v>
      </c>
      <c r="T31" s="40">
        <f t="shared" si="11"/>
        <v>12.926829268292684</v>
      </c>
      <c r="U31" s="41" t="s">
        <v>30</v>
      </c>
      <c r="V31" s="36"/>
      <c r="W31" s="51" t="s">
        <v>47</v>
      </c>
      <c r="X31" s="51"/>
    </row>
    <row r="32" spans="1:24" ht="20.25" customHeight="1">
      <c r="A32" s="53" t="s">
        <v>19</v>
      </c>
      <c r="B32" s="53"/>
      <c r="C32" s="53"/>
      <c r="D32" s="53"/>
      <c r="E32" s="42">
        <f t="shared" si="0"/>
        <v>155</v>
      </c>
      <c r="F32" s="107">
        <v>13</v>
      </c>
      <c r="G32" s="43">
        <v>6</v>
      </c>
      <c r="H32" s="43">
        <v>12</v>
      </c>
      <c r="I32" s="43">
        <v>5</v>
      </c>
      <c r="J32" s="43">
        <v>5</v>
      </c>
      <c r="K32" s="43">
        <v>92</v>
      </c>
      <c r="L32" s="44">
        <v>22</v>
      </c>
      <c r="M32" s="108">
        <f t="shared" si="4"/>
        <v>100</v>
      </c>
      <c r="N32" s="45">
        <f t="shared" si="5"/>
        <v>8.38709677419355</v>
      </c>
      <c r="O32" s="45">
        <f t="shared" si="6"/>
        <v>3.870967741935484</v>
      </c>
      <c r="P32" s="45">
        <f t="shared" si="7"/>
        <v>7.741935483870968</v>
      </c>
      <c r="Q32" s="45">
        <f t="shared" si="8"/>
        <v>3.225806451612903</v>
      </c>
      <c r="R32" s="45">
        <f t="shared" si="9"/>
        <v>3.225806451612903</v>
      </c>
      <c r="S32" s="45">
        <f t="shared" si="10"/>
        <v>59.354838709677416</v>
      </c>
      <c r="T32" s="45">
        <f t="shared" si="11"/>
        <v>14.193548387096774</v>
      </c>
      <c r="U32" s="54" t="s">
        <v>19</v>
      </c>
      <c r="V32" s="53"/>
      <c r="W32" s="53"/>
      <c r="X32" s="53"/>
    </row>
    <row r="33" spans="1:24" ht="24.75" customHeight="1">
      <c r="A33" s="53" t="s">
        <v>20</v>
      </c>
      <c r="B33" s="53"/>
      <c r="C33" s="53"/>
      <c r="D33" s="53"/>
      <c r="E33" s="42">
        <f t="shared" si="0"/>
        <v>1448</v>
      </c>
      <c r="F33" s="107">
        <v>115</v>
      </c>
      <c r="G33" s="43">
        <v>65</v>
      </c>
      <c r="H33" s="43">
        <v>57</v>
      </c>
      <c r="I33" s="43">
        <v>32</v>
      </c>
      <c r="J33" s="43">
        <v>59</v>
      </c>
      <c r="K33" s="43">
        <v>963</v>
      </c>
      <c r="L33" s="44">
        <v>157</v>
      </c>
      <c r="M33" s="108">
        <f t="shared" si="4"/>
        <v>100</v>
      </c>
      <c r="N33" s="45">
        <f t="shared" si="5"/>
        <v>7.941988950276244</v>
      </c>
      <c r="O33" s="45">
        <f t="shared" si="6"/>
        <v>4.488950276243094</v>
      </c>
      <c r="P33" s="45">
        <f t="shared" si="7"/>
        <v>3.9364640883977895</v>
      </c>
      <c r="Q33" s="45">
        <f t="shared" si="8"/>
        <v>2.209944751381215</v>
      </c>
      <c r="R33" s="45">
        <f t="shared" si="9"/>
        <v>4.074585635359116</v>
      </c>
      <c r="S33" s="45">
        <f t="shared" si="10"/>
        <v>66.50552486187846</v>
      </c>
      <c r="T33" s="45">
        <f t="shared" si="11"/>
        <v>10.842541436464089</v>
      </c>
      <c r="U33" s="54" t="s">
        <v>20</v>
      </c>
      <c r="V33" s="53"/>
      <c r="W33" s="53"/>
      <c r="X33" s="53"/>
    </row>
    <row r="34" spans="1:24" ht="24.75" customHeight="1">
      <c r="A34" s="53" t="s">
        <v>21</v>
      </c>
      <c r="B34" s="53"/>
      <c r="C34" s="53"/>
      <c r="D34" s="53"/>
      <c r="E34" s="42">
        <f t="shared" si="0"/>
        <v>249</v>
      </c>
      <c r="F34" s="107">
        <v>21</v>
      </c>
      <c r="G34" s="43">
        <v>3</v>
      </c>
      <c r="H34" s="43">
        <v>18</v>
      </c>
      <c r="I34" s="43">
        <v>6</v>
      </c>
      <c r="J34" s="43">
        <v>11</v>
      </c>
      <c r="K34" s="43">
        <v>170</v>
      </c>
      <c r="L34" s="44">
        <v>20</v>
      </c>
      <c r="M34" s="108">
        <f t="shared" si="4"/>
        <v>100.00000000000001</v>
      </c>
      <c r="N34" s="45">
        <f t="shared" si="5"/>
        <v>8.433734939759036</v>
      </c>
      <c r="O34" s="45">
        <f t="shared" si="6"/>
        <v>1.2048192771084338</v>
      </c>
      <c r="P34" s="45">
        <f t="shared" si="7"/>
        <v>7.228915662650602</v>
      </c>
      <c r="Q34" s="45">
        <f t="shared" si="8"/>
        <v>2.4096385542168677</v>
      </c>
      <c r="R34" s="45">
        <f t="shared" si="9"/>
        <v>4.417670682730924</v>
      </c>
      <c r="S34" s="45">
        <f t="shared" si="10"/>
        <v>68.27309236947792</v>
      </c>
      <c r="T34" s="45">
        <f t="shared" si="11"/>
        <v>8.032128514056225</v>
      </c>
      <c r="U34" s="54" t="s">
        <v>21</v>
      </c>
      <c r="V34" s="53"/>
      <c r="W34" s="53"/>
      <c r="X34" s="53"/>
    </row>
    <row r="35" spans="1:24" ht="24.75" customHeight="1">
      <c r="A35" s="53" t="s">
        <v>22</v>
      </c>
      <c r="B35" s="53"/>
      <c r="C35" s="53"/>
      <c r="D35" s="53"/>
      <c r="E35" s="42">
        <f t="shared" si="0"/>
        <v>26</v>
      </c>
      <c r="F35" s="107">
        <v>0</v>
      </c>
      <c r="G35" s="43">
        <v>2</v>
      </c>
      <c r="H35" s="43">
        <v>2</v>
      </c>
      <c r="I35" s="43">
        <v>1</v>
      </c>
      <c r="J35" s="43">
        <v>0</v>
      </c>
      <c r="K35" s="43">
        <v>16</v>
      </c>
      <c r="L35" s="44">
        <v>5</v>
      </c>
      <c r="M35" s="108">
        <f t="shared" si="4"/>
        <v>100</v>
      </c>
      <c r="N35" s="45">
        <f t="shared" si="5"/>
        <v>0</v>
      </c>
      <c r="O35" s="45">
        <f t="shared" si="6"/>
        <v>7.6923076923076925</v>
      </c>
      <c r="P35" s="45">
        <f t="shared" si="7"/>
        <v>7.6923076923076925</v>
      </c>
      <c r="Q35" s="45">
        <f t="shared" si="8"/>
        <v>3.8461538461538463</v>
      </c>
      <c r="R35" s="45">
        <f t="shared" si="9"/>
        <v>0</v>
      </c>
      <c r="S35" s="45">
        <f t="shared" si="10"/>
        <v>61.53846153846154</v>
      </c>
      <c r="T35" s="45">
        <f t="shared" si="11"/>
        <v>19.230769230769234</v>
      </c>
      <c r="U35" s="54" t="s">
        <v>22</v>
      </c>
      <c r="V35" s="53"/>
      <c r="W35" s="53"/>
      <c r="X35" s="53"/>
    </row>
    <row r="36" spans="1:24" ht="24.75" customHeight="1">
      <c r="A36" s="53" t="s">
        <v>23</v>
      </c>
      <c r="B36" s="53"/>
      <c r="C36" s="53"/>
      <c r="D36" s="53"/>
      <c r="E36" s="42">
        <f t="shared" si="0"/>
        <v>162</v>
      </c>
      <c r="F36" s="107">
        <v>9</v>
      </c>
      <c r="G36" s="43">
        <v>5</v>
      </c>
      <c r="H36" s="43">
        <v>16</v>
      </c>
      <c r="I36" s="43">
        <v>3</v>
      </c>
      <c r="J36" s="43">
        <v>5</v>
      </c>
      <c r="K36" s="43">
        <v>99</v>
      </c>
      <c r="L36" s="44">
        <v>25</v>
      </c>
      <c r="M36" s="108">
        <f t="shared" si="4"/>
        <v>100</v>
      </c>
      <c r="N36" s="45">
        <f t="shared" si="5"/>
        <v>5.555555555555555</v>
      </c>
      <c r="O36" s="45">
        <f t="shared" si="6"/>
        <v>3.0864197530864197</v>
      </c>
      <c r="P36" s="45">
        <f t="shared" si="7"/>
        <v>9.876543209876543</v>
      </c>
      <c r="Q36" s="45">
        <f t="shared" si="8"/>
        <v>1.8518518518518516</v>
      </c>
      <c r="R36" s="45">
        <f t="shared" si="9"/>
        <v>3.0864197530864197</v>
      </c>
      <c r="S36" s="45">
        <f t="shared" si="10"/>
        <v>61.111111111111114</v>
      </c>
      <c r="T36" s="45">
        <f t="shared" si="11"/>
        <v>15.432098765432098</v>
      </c>
      <c r="U36" s="54" t="s">
        <v>23</v>
      </c>
      <c r="V36" s="53"/>
      <c r="W36" s="53"/>
      <c r="X36" s="53"/>
    </row>
    <row r="37" spans="1:24" ht="24.75" customHeight="1">
      <c r="A37" s="53" t="s">
        <v>24</v>
      </c>
      <c r="B37" s="53"/>
      <c r="C37" s="53"/>
      <c r="D37" s="53"/>
      <c r="E37" s="42">
        <f t="shared" si="0"/>
        <v>313</v>
      </c>
      <c r="F37" s="107">
        <v>14</v>
      </c>
      <c r="G37" s="43">
        <v>14</v>
      </c>
      <c r="H37" s="43">
        <v>12</v>
      </c>
      <c r="I37" s="43">
        <v>7</v>
      </c>
      <c r="J37" s="43">
        <v>14</v>
      </c>
      <c r="K37" s="43">
        <v>217</v>
      </c>
      <c r="L37" s="44">
        <v>35</v>
      </c>
      <c r="M37" s="108">
        <f t="shared" si="4"/>
        <v>100</v>
      </c>
      <c r="N37" s="45">
        <f t="shared" si="5"/>
        <v>4.472843450479233</v>
      </c>
      <c r="O37" s="45">
        <f t="shared" si="6"/>
        <v>4.472843450479233</v>
      </c>
      <c r="P37" s="45">
        <f t="shared" si="7"/>
        <v>3.8338658146964857</v>
      </c>
      <c r="Q37" s="45">
        <f t="shared" si="8"/>
        <v>2.2364217252396164</v>
      </c>
      <c r="R37" s="45">
        <f t="shared" si="9"/>
        <v>4.472843450479233</v>
      </c>
      <c r="S37" s="45">
        <f t="shared" si="10"/>
        <v>69.32907348242811</v>
      </c>
      <c r="T37" s="45">
        <f t="shared" si="11"/>
        <v>11.182108626198083</v>
      </c>
      <c r="U37" s="54" t="s">
        <v>24</v>
      </c>
      <c r="V37" s="53"/>
      <c r="W37" s="53"/>
      <c r="X37" s="53"/>
    </row>
    <row r="38" spans="1:24" ht="24.75" customHeight="1">
      <c r="A38" s="57" t="s">
        <v>25</v>
      </c>
      <c r="B38" s="57"/>
      <c r="C38" s="57"/>
      <c r="D38" s="57"/>
      <c r="E38" s="30">
        <f t="shared" si="0"/>
        <v>705</v>
      </c>
      <c r="F38" s="103">
        <v>72</v>
      </c>
      <c r="G38" s="31">
        <v>24</v>
      </c>
      <c r="H38" s="31">
        <v>23</v>
      </c>
      <c r="I38" s="31">
        <v>7</v>
      </c>
      <c r="J38" s="31">
        <v>26</v>
      </c>
      <c r="K38" s="31">
        <v>484</v>
      </c>
      <c r="L38" s="32">
        <v>69</v>
      </c>
      <c r="M38" s="104">
        <f t="shared" si="4"/>
        <v>100</v>
      </c>
      <c r="N38" s="33">
        <f t="shared" si="5"/>
        <v>10.212765957446807</v>
      </c>
      <c r="O38" s="33">
        <f t="shared" si="6"/>
        <v>3.404255319148936</v>
      </c>
      <c r="P38" s="33">
        <f t="shared" si="7"/>
        <v>3.2624113475177303</v>
      </c>
      <c r="Q38" s="33">
        <f t="shared" si="8"/>
        <v>0.9929078014184398</v>
      </c>
      <c r="R38" s="33">
        <f t="shared" si="9"/>
        <v>3.6879432624113475</v>
      </c>
      <c r="S38" s="33">
        <f t="shared" si="10"/>
        <v>68.65248226950355</v>
      </c>
      <c r="T38" s="33">
        <f t="shared" si="11"/>
        <v>9.787234042553191</v>
      </c>
      <c r="U38" s="58" t="s">
        <v>25</v>
      </c>
      <c r="V38" s="57"/>
      <c r="W38" s="57"/>
      <c r="X38" s="57"/>
    </row>
    <row r="39" spans="1:24" ht="24.75" customHeight="1">
      <c r="A39" s="57" t="s">
        <v>26</v>
      </c>
      <c r="B39" s="57"/>
      <c r="C39" s="57"/>
      <c r="D39" s="57"/>
      <c r="E39" s="30">
        <f t="shared" si="0"/>
        <v>443</v>
      </c>
      <c r="F39" s="103">
        <v>49</v>
      </c>
      <c r="G39" s="31">
        <v>19</v>
      </c>
      <c r="H39" s="31">
        <v>39</v>
      </c>
      <c r="I39" s="31">
        <v>12</v>
      </c>
      <c r="J39" s="31">
        <v>26</v>
      </c>
      <c r="K39" s="31">
        <v>241</v>
      </c>
      <c r="L39" s="32">
        <v>57</v>
      </c>
      <c r="M39" s="104">
        <f t="shared" si="4"/>
        <v>100</v>
      </c>
      <c r="N39" s="33">
        <f t="shared" si="5"/>
        <v>11.060948081264108</v>
      </c>
      <c r="O39" s="33">
        <f t="shared" si="6"/>
        <v>4.288939051918736</v>
      </c>
      <c r="P39" s="33">
        <f t="shared" si="7"/>
        <v>8.803611738148984</v>
      </c>
      <c r="Q39" s="33">
        <f t="shared" si="8"/>
        <v>2.708803611738149</v>
      </c>
      <c r="R39" s="33">
        <f t="shared" si="9"/>
        <v>5.8690744920993225</v>
      </c>
      <c r="S39" s="33">
        <f t="shared" si="10"/>
        <v>54.401805869074494</v>
      </c>
      <c r="T39" s="33">
        <f t="shared" si="11"/>
        <v>12.866817155756207</v>
      </c>
      <c r="U39" s="58" t="s">
        <v>26</v>
      </c>
      <c r="V39" s="57"/>
      <c r="W39" s="57"/>
      <c r="X39" s="57"/>
    </row>
    <row r="40" spans="1:24" ht="20.25" customHeight="1">
      <c r="A40" s="34" t="s">
        <v>30</v>
      </c>
      <c r="B40" s="36"/>
      <c r="C40" s="51" t="s">
        <v>48</v>
      </c>
      <c r="D40" s="52"/>
      <c r="E40" s="37">
        <f t="shared" si="0"/>
        <v>59</v>
      </c>
      <c r="F40" s="105">
        <v>10</v>
      </c>
      <c r="G40" s="38">
        <v>7</v>
      </c>
      <c r="H40" s="38">
        <v>10</v>
      </c>
      <c r="I40" s="38">
        <v>4</v>
      </c>
      <c r="J40" s="38">
        <v>3</v>
      </c>
      <c r="K40" s="38">
        <v>17</v>
      </c>
      <c r="L40" s="39">
        <v>8</v>
      </c>
      <c r="M40" s="106">
        <f t="shared" si="4"/>
        <v>100</v>
      </c>
      <c r="N40" s="40">
        <f t="shared" si="5"/>
        <v>16.94915254237288</v>
      </c>
      <c r="O40" s="40">
        <f t="shared" si="6"/>
        <v>11.864406779661017</v>
      </c>
      <c r="P40" s="40">
        <f t="shared" si="7"/>
        <v>16.94915254237288</v>
      </c>
      <c r="Q40" s="40">
        <f t="shared" si="8"/>
        <v>6.779661016949152</v>
      </c>
      <c r="R40" s="40">
        <f t="shared" si="9"/>
        <v>5.084745762711865</v>
      </c>
      <c r="S40" s="40">
        <f t="shared" si="10"/>
        <v>28.8135593220339</v>
      </c>
      <c r="T40" s="40">
        <f t="shared" si="11"/>
        <v>13.559322033898304</v>
      </c>
      <c r="U40" s="41" t="s">
        <v>30</v>
      </c>
      <c r="V40" s="36"/>
      <c r="W40" s="51" t="s">
        <v>48</v>
      </c>
      <c r="X40" s="51"/>
    </row>
    <row r="41" spans="1:24" ht="24.75" customHeight="1">
      <c r="A41" s="53" t="s">
        <v>27</v>
      </c>
      <c r="B41" s="53"/>
      <c r="C41" s="53"/>
      <c r="D41" s="53"/>
      <c r="E41" s="42">
        <f t="shared" si="0"/>
        <v>261</v>
      </c>
      <c r="F41" s="107">
        <v>21</v>
      </c>
      <c r="G41" s="43">
        <v>16</v>
      </c>
      <c r="H41" s="43">
        <v>35</v>
      </c>
      <c r="I41" s="43">
        <v>15</v>
      </c>
      <c r="J41" s="43">
        <v>25</v>
      </c>
      <c r="K41" s="43">
        <v>87</v>
      </c>
      <c r="L41" s="44">
        <v>62</v>
      </c>
      <c r="M41" s="108">
        <f t="shared" si="4"/>
        <v>99.99999999999999</v>
      </c>
      <c r="N41" s="45">
        <f t="shared" si="5"/>
        <v>8.045977011494253</v>
      </c>
      <c r="O41" s="45">
        <f t="shared" si="6"/>
        <v>6.130268199233716</v>
      </c>
      <c r="P41" s="45">
        <f t="shared" si="7"/>
        <v>13.409961685823754</v>
      </c>
      <c r="Q41" s="45">
        <f t="shared" si="8"/>
        <v>5.747126436781609</v>
      </c>
      <c r="R41" s="45">
        <f t="shared" si="9"/>
        <v>9.578544061302683</v>
      </c>
      <c r="S41" s="45">
        <f t="shared" si="10"/>
        <v>33.33333333333333</v>
      </c>
      <c r="T41" s="45">
        <f t="shared" si="11"/>
        <v>23.754789272030653</v>
      </c>
      <c r="U41" s="54" t="s">
        <v>27</v>
      </c>
      <c r="V41" s="53"/>
      <c r="W41" s="53"/>
      <c r="X41" s="53"/>
    </row>
    <row r="42" spans="1:24" ht="24.75" customHeight="1">
      <c r="A42" s="55" t="s">
        <v>28</v>
      </c>
      <c r="B42" s="55"/>
      <c r="C42" s="55"/>
      <c r="D42" s="55"/>
      <c r="E42" s="46">
        <f t="shared" si="0"/>
        <v>2679</v>
      </c>
      <c r="F42" s="109">
        <v>198</v>
      </c>
      <c r="G42" s="47">
        <v>119</v>
      </c>
      <c r="H42" s="47">
        <v>124</v>
      </c>
      <c r="I42" s="47">
        <v>58</v>
      </c>
      <c r="J42" s="47">
        <v>137</v>
      </c>
      <c r="K42" s="47">
        <v>1701</v>
      </c>
      <c r="L42" s="48">
        <v>342</v>
      </c>
      <c r="M42" s="110">
        <f t="shared" si="4"/>
        <v>100.00000000000001</v>
      </c>
      <c r="N42" s="49">
        <f t="shared" si="5"/>
        <v>7.3908174692049275</v>
      </c>
      <c r="O42" s="49">
        <f t="shared" si="6"/>
        <v>4.441955953714072</v>
      </c>
      <c r="P42" s="49">
        <f t="shared" si="7"/>
        <v>4.628592758491975</v>
      </c>
      <c r="Q42" s="49">
        <f t="shared" si="8"/>
        <v>2.1649869354236655</v>
      </c>
      <c r="R42" s="49">
        <f t="shared" si="9"/>
        <v>5.11384845091452</v>
      </c>
      <c r="S42" s="49">
        <f t="shared" si="10"/>
        <v>63.49384098544233</v>
      </c>
      <c r="T42" s="50">
        <f t="shared" si="11"/>
        <v>12.76595744680851</v>
      </c>
      <c r="U42" s="56" t="s">
        <v>28</v>
      </c>
      <c r="V42" s="55"/>
      <c r="W42" s="55"/>
      <c r="X42" s="55"/>
    </row>
    <row r="43" spans="8:12" ht="18.75" customHeight="1">
      <c r="H43" s="15"/>
      <c r="J43" s="15"/>
      <c r="L43" s="15"/>
    </row>
  </sheetData>
  <sheetProtection/>
  <mergeCells count="81">
    <mergeCell ref="F1:T2"/>
    <mergeCell ref="A4:D6"/>
    <mergeCell ref="E4:L4"/>
    <mergeCell ref="M4:T4"/>
    <mergeCell ref="U4:X6"/>
    <mergeCell ref="E5:E6"/>
    <mergeCell ref="L5:L6"/>
    <mergeCell ref="M5:M6"/>
    <mergeCell ref="T5:T6"/>
    <mergeCell ref="A7:D7"/>
    <mergeCell ref="U7:X7"/>
    <mergeCell ref="A8:D8"/>
    <mergeCell ref="U8:X8"/>
    <mergeCell ref="A9:D9"/>
    <mergeCell ref="U9:X9"/>
    <mergeCell ref="C10:D10"/>
    <mergeCell ref="W10:X10"/>
    <mergeCell ref="C11:D11"/>
    <mergeCell ref="C12:D12"/>
    <mergeCell ref="W11:X11"/>
    <mergeCell ref="W12:X12"/>
    <mergeCell ref="C13:D13"/>
    <mergeCell ref="C14:D14"/>
    <mergeCell ref="W13:X13"/>
    <mergeCell ref="W14:X14"/>
    <mergeCell ref="C15:D15"/>
    <mergeCell ref="C16:D16"/>
    <mergeCell ref="W15:X15"/>
    <mergeCell ref="W16:X16"/>
    <mergeCell ref="C17:D17"/>
    <mergeCell ref="C18:D18"/>
    <mergeCell ref="W17:X17"/>
    <mergeCell ref="W18:X18"/>
    <mergeCell ref="C19:D19"/>
    <mergeCell ref="C20:D20"/>
    <mergeCell ref="W19:X19"/>
    <mergeCell ref="W20:X20"/>
    <mergeCell ref="A21:D21"/>
    <mergeCell ref="U21:X21"/>
    <mergeCell ref="A22:D22"/>
    <mergeCell ref="U22:X22"/>
    <mergeCell ref="A23:D23"/>
    <mergeCell ref="U23:X23"/>
    <mergeCell ref="C24:D24"/>
    <mergeCell ref="W24:X24"/>
    <mergeCell ref="C25:D25"/>
    <mergeCell ref="C26:D26"/>
    <mergeCell ref="W25:X25"/>
    <mergeCell ref="W26:X26"/>
    <mergeCell ref="A28:D28"/>
    <mergeCell ref="U28:X28"/>
    <mergeCell ref="C27:D27"/>
    <mergeCell ref="W27:X27"/>
    <mergeCell ref="C29:D29"/>
    <mergeCell ref="C30:D30"/>
    <mergeCell ref="W29:X29"/>
    <mergeCell ref="W30:X30"/>
    <mergeCell ref="A32:D32"/>
    <mergeCell ref="U32:X32"/>
    <mergeCell ref="C31:D31"/>
    <mergeCell ref="W31:X31"/>
    <mergeCell ref="A33:D33"/>
    <mergeCell ref="U33:X33"/>
    <mergeCell ref="A34:D34"/>
    <mergeCell ref="U34:X34"/>
    <mergeCell ref="A35:D35"/>
    <mergeCell ref="U35:X35"/>
    <mergeCell ref="A36:D36"/>
    <mergeCell ref="U36:X36"/>
    <mergeCell ref="A37:D37"/>
    <mergeCell ref="U37:X37"/>
    <mergeCell ref="A38:D38"/>
    <mergeCell ref="U38:X38"/>
    <mergeCell ref="A39:D39"/>
    <mergeCell ref="U39:X39"/>
    <mergeCell ref="C40:D40"/>
    <mergeCell ref="W40:X40"/>
    <mergeCell ref="A41:D41"/>
    <mergeCell ref="U41:X41"/>
    <mergeCell ref="A42:D42"/>
    <mergeCell ref="U42:X42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0" r:id="rId1"/>
  <ignoredErrors>
    <ignoredError sqref="E7:K7 M7 O7:S7 N7" unlockedFormula="1"/>
    <ignoredError sqref="E28:E42 E8:E2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2014-10-20T05:40:50Z</cp:lastPrinted>
  <dcterms:created xsi:type="dcterms:W3CDTF">2004-12-15T05:23:05Z</dcterms:created>
  <dcterms:modified xsi:type="dcterms:W3CDTF">2014-10-24T02:53:37Z</dcterms:modified>
  <cp:category/>
  <cp:version/>
  <cp:contentType/>
  <cp:contentStatus/>
</cp:coreProperties>
</file>