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1" sheetId="1" r:id="rId1"/>
  </sheets>
  <definedNames>
    <definedName name="_xlnm.Print_Area" localSheetId="0">'j61'!$A$1:$J$30</definedName>
  </definedNames>
  <calcPr fullCalcOnLoad="1"/>
</workbook>
</file>

<file path=xl/sharedStrings.xml><?xml version="1.0" encoding="utf-8"?>
<sst xmlns="http://schemas.openxmlformats.org/spreadsheetml/2006/main" count="36" uniqueCount="32">
  <si>
    <t>人 口 動 態</t>
  </si>
  <si>
    <t>市　　郡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</si>
  <si>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</si>
  <si>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</si>
  <si>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</si>
  <si>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</si>
  <si>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</si>
  <si>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</si>
  <si>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</si>
  <si>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</si>
  <si>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</si>
  <si>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</si>
  <si>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</si>
  <si>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</si>
  <si>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</si>
  <si>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玖珠郡</t>
  </si>
  <si>
    <t>市部</t>
  </si>
  <si>
    <t>夫</t>
  </si>
  <si>
    <t>妻</t>
  </si>
  <si>
    <t>離婚総件数に
占める割合(%)</t>
  </si>
  <si>
    <t>　　　　　　　市郡別</t>
  </si>
  <si>
    <t xml:space="preserve"> </t>
  </si>
  <si>
    <t>親権を行う
子どもなし</t>
  </si>
  <si>
    <t>親権を行う子どもあり</t>
  </si>
  <si>
    <t>第６１表　離婚件数，親権を行う子の有無（夫－妻）・</t>
  </si>
  <si>
    <t>６１表</t>
  </si>
  <si>
    <t>豊後大野市</t>
  </si>
  <si>
    <t>由布市</t>
  </si>
  <si>
    <t>国東市</t>
  </si>
  <si>
    <t>東国東郡</t>
  </si>
  <si>
    <t>速見郡</t>
  </si>
  <si>
    <t>平成24年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</si>
</sst>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#\ ##0.00;&quot;△&quot;#\ ##0.0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12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9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14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distributed" vertical="center" wrapText="1"/>
    </xf>
    <xf numFmtId="0" fontId="7" fillId="0" borderId="17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distributed" vertical="center"/>
    </xf>
    <xf numFmtId="179" fontId="2" fillId="0" borderId="21" xfId="0" applyNumberFormat="1" applyFont="1" applyFill="1" applyBorder="1" applyAlignment="1">
      <alignment vertical="center" wrapText="1"/>
    </xf>
    <xf numFmtId="179" fontId="5" fillId="0" borderId="21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Fill="1" applyBorder="1" applyAlignment="1" applyProtection="1">
      <alignment vertical="center"/>
      <protection locked="0"/>
    </xf>
    <xf numFmtId="179" fontId="2" fillId="0" borderId="21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0" fontId="4" fillId="0" borderId="23" xfId="0" applyNumberFormat="1" applyFont="1" applyBorder="1" applyAlignment="1">
      <alignment horizontal="distributed" vertical="center"/>
    </xf>
    <xf numFmtId="0" fontId="4" fillId="0" borderId="24" xfId="0" applyNumberFormat="1" applyFont="1" applyBorder="1" applyAlignment="1">
      <alignment horizontal="distributed" vertical="center"/>
    </xf>
    <xf numFmtId="179" fontId="5" fillId="0" borderId="25" xfId="0" applyNumberFormat="1" applyFont="1" applyBorder="1" applyAlignment="1">
      <alignment vertical="center"/>
    </xf>
    <xf numFmtId="179" fontId="5" fillId="0" borderId="26" xfId="0" applyNumberFormat="1" applyFont="1" applyFill="1" applyBorder="1" applyAlignment="1">
      <alignment vertical="center" wrapText="1"/>
    </xf>
    <xf numFmtId="179" fontId="5" fillId="0" borderId="26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 vertical="center" wrapText="1"/>
    </xf>
    <xf numFmtId="180" fontId="5" fillId="0" borderId="25" xfId="0" applyNumberFormat="1" applyFont="1" applyFill="1" applyBorder="1" applyAlignment="1">
      <alignment horizontal="right" vertical="center"/>
    </xf>
    <xf numFmtId="180" fontId="5" fillId="0" borderId="25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distributed" vertical="center"/>
    </xf>
    <xf numFmtId="0" fontId="4" fillId="0" borderId="27" xfId="0" applyNumberFormat="1" applyFont="1" applyBorder="1" applyAlignment="1">
      <alignment horizontal="distributed" vertical="center"/>
    </xf>
    <xf numFmtId="179" fontId="5" fillId="0" borderId="25" xfId="0" applyNumberFormat="1" applyFont="1" applyBorder="1" applyAlignment="1" applyProtection="1">
      <alignment vertical="center"/>
      <protection locked="0"/>
    </xf>
    <xf numFmtId="179" fontId="5" fillId="0" borderId="28" xfId="0" applyNumberFormat="1" applyFont="1" applyBorder="1" applyAlignment="1" applyProtection="1">
      <alignment vertical="center"/>
      <protection locked="0"/>
    </xf>
    <xf numFmtId="0" fontId="2" fillId="0" borderId="25" xfId="0" applyNumberFormat="1" applyFont="1" applyBorder="1" applyAlignment="1">
      <alignment horizontal="distributed" vertical="center"/>
    </xf>
    <xf numFmtId="0" fontId="2" fillId="0" borderId="27" xfId="0" applyNumberFormat="1" applyFont="1" applyBorder="1" applyAlignment="1">
      <alignment horizontal="distributed" vertical="center"/>
    </xf>
    <xf numFmtId="179" fontId="3" fillId="0" borderId="25" xfId="0" applyNumberFormat="1" applyFont="1" applyBorder="1" applyAlignment="1" applyProtection="1">
      <alignment vertical="center"/>
      <protection locked="0"/>
    </xf>
    <xf numFmtId="179" fontId="2" fillId="0" borderId="28" xfId="0" applyNumberFormat="1" applyFont="1" applyFill="1" applyBorder="1" applyAlignment="1">
      <alignment vertical="center"/>
    </xf>
    <xf numFmtId="179" fontId="2" fillId="0" borderId="25" xfId="0" applyNumberFormat="1" applyFont="1" applyFill="1" applyBorder="1" applyAlignment="1">
      <alignment vertical="center"/>
    </xf>
    <xf numFmtId="180" fontId="3" fillId="0" borderId="2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0.625" style="3" customWidth="1"/>
    <col min="6" max="6" width="10.625" style="5" customWidth="1"/>
    <col min="7" max="7" width="10.625" style="3" customWidth="1"/>
    <col min="8" max="8" width="10.625" style="5" customWidth="1"/>
    <col min="9" max="10" width="10.625" style="3" customWidth="1"/>
    <col min="11" max="16384" width="9.00390625" style="3" customWidth="1"/>
  </cols>
  <sheetData>
    <row r="1" spans="1:10" s="1" customFormat="1" ht="17.25">
      <c r="A1" s="35" t="s">
        <v>0</v>
      </c>
      <c r="B1" s="35"/>
      <c r="C1" s="35"/>
      <c r="D1" s="46" t="s">
        <v>24</v>
      </c>
      <c r="E1" s="46"/>
      <c r="F1" s="46"/>
      <c r="G1" s="46"/>
      <c r="H1" s="46"/>
      <c r="I1" s="46"/>
      <c r="J1" s="46"/>
    </row>
    <row r="2" spans="1:10" s="1" customFormat="1" ht="17.25">
      <c r="A2" s="35" t="s">
        <v>25</v>
      </c>
      <c r="B2" s="35"/>
      <c r="C2" s="35"/>
      <c r="D2" s="47" t="s">
        <v>20</v>
      </c>
      <c r="E2" s="47"/>
      <c r="F2" s="47"/>
      <c r="G2" s="47"/>
      <c r="H2" s="47"/>
      <c r="I2" s="47"/>
      <c r="J2" s="47"/>
    </row>
    <row r="3" spans="1:10" ht="14.25" thickBot="1">
      <c r="A3" s="1"/>
      <c r="B3" s="2"/>
      <c r="C3" s="1" t="s">
        <v>21</v>
      </c>
      <c r="D3" s="1"/>
      <c r="E3" s="1"/>
      <c r="F3" s="26"/>
      <c r="G3" s="1"/>
      <c r="H3" s="26"/>
      <c r="I3" s="1"/>
      <c r="J3" s="27" t="s">
        <v>31</v>
      </c>
    </row>
    <row r="4" spans="1:10" ht="18" customHeight="1">
      <c r="A4" s="36" t="s">
        <v>1</v>
      </c>
      <c r="B4" s="36"/>
      <c r="C4" s="36"/>
      <c r="D4" s="39" t="s">
        <v>2</v>
      </c>
      <c r="E4" s="48" t="s">
        <v>22</v>
      </c>
      <c r="F4" s="44" t="s">
        <v>23</v>
      </c>
      <c r="G4" s="45"/>
      <c r="H4" s="45"/>
      <c r="I4" s="45"/>
      <c r="J4" s="45"/>
    </row>
    <row r="5" spans="1:10" ht="30" customHeight="1">
      <c r="A5" s="37"/>
      <c r="B5" s="37"/>
      <c r="C5" s="37"/>
      <c r="D5" s="40"/>
      <c r="E5" s="49"/>
      <c r="F5" s="32" t="s">
        <v>2</v>
      </c>
      <c r="G5" s="32" t="s">
        <v>17</v>
      </c>
      <c r="H5" s="32" t="s">
        <v>18</v>
      </c>
      <c r="I5" s="42" t="s">
        <v>19</v>
      </c>
      <c r="J5" s="43"/>
    </row>
    <row r="6" spans="1:10" ht="18" customHeight="1">
      <c r="A6" s="38"/>
      <c r="B6" s="38"/>
      <c r="C6" s="38"/>
      <c r="D6" s="41"/>
      <c r="E6" s="50"/>
      <c r="F6" s="32"/>
      <c r="G6" s="32"/>
      <c r="H6" s="32"/>
      <c r="I6" s="6" t="s">
        <v>17</v>
      </c>
      <c r="J6" s="16" t="s">
        <v>18</v>
      </c>
    </row>
    <row r="7" spans="1:10" s="17" customFormat="1" ht="22.5" customHeight="1">
      <c r="A7" s="57" t="s">
        <v>2</v>
      </c>
      <c r="B7" s="57"/>
      <c r="C7" s="58"/>
      <c r="D7" s="59">
        <f>E7+F7</f>
        <v>2187</v>
      </c>
      <c r="E7" s="60">
        <f>E9+E11</f>
        <v>808</v>
      </c>
      <c r="F7" s="61">
        <f>F9+F11</f>
        <v>1379</v>
      </c>
      <c r="G7" s="62">
        <f>G9+G11</f>
        <v>209</v>
      </c>
      <c r="H7" s="63">
        <f>H9+H11</f>
        <v>1227</v>
      </c>
      <c r="I7" s="64">
        <f>IF($D7=0,"-",+G7/$D7*100)</f>
        <v>9.55647005029721</v>
      </c>
      <c r="J7" s="65">
        <f>IF($D7=0,"-",+H7/$D7*100)</f>
        <v>56.104252400548695</v>
      </c>
    </row>
    <row r="8" spans="1:10" ht="10.5" customHeight="1">
      <c r="A8" s="2"/>
      <c r="B8" s="2"/>
      <c r="C8" s="9"/>
      <c r="D8" s="13"/>
      <c r="E8" s="51"/>
      <c r="F8" s="56"/>
      <c r="G8" s="11"/>
      <c r="H8" s="25"/>
      <c r="I8" s="21"/>
      <c r="J8" s="22"/>
    </row>
    <row r="9" spans="1:10" s="17" customFormat="1" ht="22.5" customHeight="1">
      <c r="A9" s="33" t="s">
        <v>16</v>
      </c>
      <c r="B9" s="33"/>
      <c r="C9" s="34"/>
      <c r="D9" s="18">
        <f>SUM(D13:D26)</f>
        <v>2102</v>
      </c>
      <c r="E9" s="52">
        <f>SUM(E13:E26)</f>
        <v>780</v>
      </c>
      <c r="F9" s="52">
        <f>SUM(F13:F26)</f>
        <v>1322</v>
      </c>
      <c r="G9" s="18">
        <f>SUM(G13:G26)</f>
        <v>199</v>
      </c>
      <c r="H9" s="18">
        <f>SUM(H13:H26)</f>
        <v>1177</v>
      </c>
      <c r="I9" s="19">
        <f aca="true" t="shared" si="0" ref="I9:J11">IF($D9=0,"-",+G9/$D9*100)</f>
        <v>9.467174119885822</v>
      </c>
      <c r="J9" s="20">
        <f t="shared" si="0"/>
        <v>55.99429115128449</v>
      </c>
    </row>
    <row r="10" spans="1:10" ht="10.5" customHeight="1">
      <c r="A10" s="7"/>
      <c r="B10" s="7"/>
      <c r="C10" s="8"/>
      <c r="D10" s="14"/>
      <c r="E10" s="53"/>
      <c r="F10" s="56"/>
      <c r="G10" s="10"/>
      <c r="H10" s="10"/>
      <c r="I10" s="19"/>
      <c r="J10" s="20"/>
    </row>
    <row r="11" spans="1:10" s="17" customFormat="1" ht="22.5" customHeight="1">
      <c r="A11" s="66" t="s">
        <v>3</v>
      </c>
      <c r="B11" s="66"/>
      <c r="C11" s="67"/>
      <c r="D11" s="68">
        <f>SUM(D28:D30)</f>
        <v>85</v>
      </c>
      <c r="E11" s="69">
        <f>SUM(E28:E30)</f>
        <v>28</v>
      </c>
      <c r="F11" s="69">
        <f>SUM(F28:F30)</f>
        <v>57</v>
      </c>
      <c r="G11" s="68">
        <f>SUM(G28:G30)</f>
        <v>10</v>
      </c>
      <c r="H11" s="68">
        <f>SUM(H28:H30)</f>
        <v>50</v>
      </c>
      <c r="I11" s="64">
        <f t="shared" si="0"/>
        <v>11.76470588235294</v>
      </c>
      <c r="J11" s="65">
        <f t="shared" si="0"/>
        <v>58.82352941176471</v>
      </c>
    </row>
    <row r="12" spans="1:10" ht="10.5" customHeight="1">
      <c r="A12" s="28"/>
      <c r="B12" s="28"/>
      <c r="C12" s="29"/>
      <c r="D12" s="14"/>
      <c r="E12" s="53"/>
      <c r="F12" s="56"/>
      <c r="G12" s="10"/>
      <c r="H12" s="10"/>
      <c r="I12" s="23"/>
      <c r="J12" s="23"/>
    </row>
    <row r="13" spans="1:10" ht="22.5" customHeight="1">
      <c r="A13" s="28" t="s">
        <v>4</v>
      </c>
      <c r="B13" s="28"/>
      <c r="C13" s="29"/>
      <c r="D13" s="14">
        <f>E13+F13</f>
        <v>979</v>
      </c>
      <c r="E13" s="53">
        <v>355</v>
      </c>
      <c r="F13" s="54">
        <v>624</v>
      </c>
      <c r="G13" s="10">
        <v>75</v>
      </c>
      <c r="H13" s="10">
        <v>565</v>
      </c>
      <c r="I13" s="23">
        <f>IF($D13=0,"-",+G13/$D13*100)</f>
        <v>7.6608784473953015</v>
      </c>
      <c r="J13" s="23">
        <f>IF($D13=0,"-",+H13/$D13*100)</f>
        <v>57.711950970377934</v>
      </c>
    </row>
    <row r="14" spans="1:10" ht="22.5" customHeight="1">
      <c r="A14" s="28" t="s">
        <v>5</v>
      </c>
      <c r="B14" s="28"/>
      <c r="C14" s="29"/>
      <c r="D14" s="14">
        <f aca="true" t="shared" si="1" ref="D14:D30">E14+F14</f>
        <v>248</v>
      </c>
      <c r="E14" s="53">
        <v>97</v>
      </c>
      <c r="F14" s="54">
        <v>151</v>
      </c>
      <c r="G14" s="10">
        <v>21</v>
      </c>
      <c r="H14" s="10">
        <v>138</v>
      </c>
      <c r="I14" s="23">
        <f aca="true" t="shared" si="2" ref="I14:I23">IF($D14=0,"-",+G14/$D14*100)</f>
        <v>8.46774193548387</v>
      </c>
      <c r="J14" s="23">
        <f aca="true" t="shared" si="3" ref="J14:J23">IF($D14=0,"-",+H14/$D14*100)</f>
        <v>55.64516129032258</v>
      </c>
    </row>
    <row r="15" spans="1:10" ht="22.5" customHeight="1">
      <c r="A15" s="28" t="s">
        <v>6</v>
      </c>
      <c r="B15" s="28"/>
      <c r="C15" s="29"/>
      <c r="D15" s="14">
        <f t="shared" si="1"/>
        <v>164</v>
      </c>
      <c r="E15" s="54">
        <v>74</v>
      </c>
      <c r="F15" s="54">
        <v>90</v>
      </c>
      <c r="G15" s="10">
        <v>17</v>
      </c>
      <c r="H15" s="10">
        <v>77</v>
      </c>
      <c r="I15" s="23">
        <f t="shared" si="2"/>
        <v>10.365853658536585</v>
      </c>
      <c r="J15" s="23">
        <f t="shared" si="3"/>
        <v>46.95121951219512</v>
      </c>
    </row>
    <row r="16" spans="1:10" ht="22.5" customHeight="1">
      <c r="A16" s="28" t="s">
        <v>7</v>
      </c>
      <c r="B16" s="28"/>
      <c r="C16" s="29"/>
      <c r="D16" s="14">
        <f t="shared" si="1"/>
        <v>127</v>
      </c>
      <c r="E16" s="54">
        <v>43</v>
      </c>
      <c r="F16" s="54">
        <v>84</v>
      </c>
      <c r="G16" s="10">
        <v>16</v>
      </c>
      <c r="H16" s="10">
        <v>73</v>
      </c>
      <c r="I16" s="23">
        <f t="shared" si="2"/>
        <v>12.598425196850393</v>
      </c>
      <c r="J16" s="23">
        <f t="shared" si="3"/>
        <v>57.48031496062992</v>
      </c>
    </row>
    <row r="17" spans="1:10" ht="22.5" customHeight="1">
      <c r="A17" s="28" t="s">
        <v>8</v>
      </c>
      <c r="B17" s="28"/>
      <c r="C17" s="29"/>
      <c r="D17" s="14">
        <f t="shared" si="1"/>
        <v>136</v>
      </c>
      <c r="E17" s="54">
        <v>51</v>
      </c>
      <c r="F17" s="54">
        <v>85</v>
      </c>
      <c r="G17" s="10">
        <v>13</v>
      </c>
      <c r="H17" s="10">
        <v>76</v>
      </c>
      <c r="I17" s="23">
        <f t="shared" si="2"/>
        <v>9.558823529411764</v>
      </c>
      <c r="J17" s="23">
        <f t="shared" si="3"/>
        <v>55.88235294117647</v>
      </c>
    </row>
    <row r="18" spans="1:10" ht="22.5" customHeight="1">
      <c r="A18" s="28" t="s">
        <v>9</v>
      </c>
      <c r="B18" s="28"/>
      <c r="C18" s="29"/>
      <c r="D18" s="14">
        <f t="shared" si="1"/>
        <v>56</v>
      </c>
      <c r="E18" s="54">
        <v>20</v>
      </c>
      <c r="F18" s="54">
        <v>36</v>
      </c>
      <c r="G18" s="10">
        <v>6</v>
      </c>
      <c r="H18" s="10">
        <v>34</v>
      </c>
      <c r="I18" s="23">
        <f t="shared" si="2"/>
        <v>10.714285714285714</v>
      </c>
      <c r="J18" s="23">
        <f t="shared" si="3"/>
        <v>60.71428571428571</v>
      </c>
    </row>
    <row r="19" spans="1:10" ht="22.5" customHeight="1">
      <c r="A19" s="28" t="s">
        <v>10</v>
      </c>
      <c r="B19" s="28"/>
      <c r="C19" s="29"/>
      <c r="D19" s="14">
        <f t="shared" si="1"/>
        <v>33</v>
      </c>
      <c r="E19" s="54">
        <v>14</v>
      </c>
      <c r="F19" s="54">
        <v>19</v>
      </c>
      <c r="G19" s="10">
        <v>5</v>
      </c>
      <c r="H19" s="10">
        <v>15</v>
      </c>
      <c r="I19" s="23">
        <f t="shared" si="2"/>
        <v>15.151515151515152</v>
      </c>
      <c r="J19" s="23">
        <f t="shared" si="3"/>
        <v>45.45454545454545</v>
      </c>
    </row>
    <row r="20" spans="1:10" ht="22.5" customHeight="1">
      <c r="A20" s="28" t="s">
        <v>11</v>
      </c>
      <c r="B20" s="28"/>
      <c r="C20" s="29"/>
      <c r="D20" s="14">
        <f t="shared" si="1"/>
        <v>25</v>
      </c>
      <c r="E20" s="54">
        <v>9</v>
      </c>
      <c r="F20" s="54">
        <v>16</v>
      </c>
      <c r="G20" s="10">
        <v>2</v>
      </c>
      <c r="H20" s="10">
        <v>15</v>
      </c>
      <c r="I20" s="23">
        <f t="shared" si="2"/>
        <v>8</v>
      </c>
      <c r="J20" s="23">
        <f t="shared" si="3"/>
        <v>60</v>
      </c>
    </row>
    <row r="21" spans="1:10" ht="22.5" customHeight="1">
      <c r="A21" s="28" t="s">
        <v>12</v>
      </c>
      <c r="B21" s="28"/>
      <c r="C21" s="29"/>
      <c r="D21" s="14">
        <f t="shared" si="1"/>
        <v>37</v>
      </c>
      <c r="E21" s="54">
        <v>13</v>
      </c>
      <c r="F21" s="54">
        <v>24</v>
      </c>
      <c r="G21" s="10">
        <v>6</v>
      </c>
      <c r="H21" s="10">
        <v>20</v>
      </c>
      <c r="I21" s="23">
        <f t="shared" si="2"/>
        <v>16.216216216216218</v>
      </c>
      <c r="J21" s="23">
        <f t="shared" si="3"/>
        <v>54.054054054054056</v>
      </c>
    </row>
    <row r="22" spans="1:10" ht="22.5" customHeight="1">
      <c r="A22" s="28" t="s">
        <v>13</v>
      </c>
      <c r="B22" s="28"/>
      <c r="C22" s="29"/>
      <c r="D22" s="14">
        <f t="shared" si="1"/>
        <v>39</v>
      </c>
      <c r="E22" s="54">
        <v>18</v>
      </c>
      <c r="F22" s="54">
        <v>21</v>
      </c>
      <c r="G22" s="10">
        <v>7</v>
      </c>
      <c r="H22" s="10">
        <v>15</v>
      </c>
      <c r="I22" s="23">
        <f t="shared" si="2"/>
        <v>17.94871794871795</v>
      </c>
      <c r="J22" s="23">
        <f t="shared" si="3"/>
        <v>38.46153846153847</v>
      </c>
    </row>
    <row r="23" spans="1:10" ht="22.5" customHeight="1">
      <c r="A23" s="28" t="s">
        <v>14</v>
      </c>
      <c r="B23" s="28"/>
      <c r="C23" s="29"/>
      <c r="D23" s="14">
        <f>E23+F23</f>
        <v>102</v>
      </c>
      <c r="E23" s="54">
        <v>34</v>
      </c>
      <c r="F23" s="54">
        <v>68</v>
      </c>
      <c r="G23" s="10">
        <v>14</v>
      </c>
      <c r="H23" s="10">
        <v>58</v>
      </c>
      <c r="I23" s="23">
        <f t="shared" si="2"/>
        <v>13.725490196078432</v>
      </c>
      <c r="J23" s="23">
        <f t="shared" si="3"/>
        <v>56.86274509803921</v>
      </c>
    </row>
    <row r="24" spans="1:10" ht="22.5" customHeight="1">
      <c r="A24" s="28" t="s">
        <v>26</v>
      </c>
      <c r="B24" s="28"/>
      <c r="C24" s="29"/>
      <c r="D24" s="14">
        <f>E24+F24</f>
        <v>46</v>
      </c>
      <c r="E24" s="54">
        <v>15</v>
      </c>
      <c r="F24" s="54">
        <v>31</v>
      </c>
      <c r="G24" s="10">
        <v>8</v>
      </c>
      <c r="H24" s="10">
        <v>26</v>
      </c>
      <c r="I24" s="23">
        <f aca="true" t="shared" si="4" ref="I24:J26">IF($D24=0,"-",+G24/$D24*100)</f>
        <v>17.391304347826086</v>
      </c>
      <c r="J24" s="23">
        <f t="shared" si="4"/>
        <v>56.52173913043478</v>
      </c>
    </row>
    <row r="25" spans="1:10" ht="22.5" customHeight="1">
      <c r="A25" s="28" t="s">
        <v>27</v>
      </c>
      <c r="B25" s="28"/>
      <c r="C25" s="29"/>
      <c r="D25" s="14">
        <f t="shared" si="1"/>
        <v>66</v>
      </c>
      <c r="E25" s="54">
        <v>26</v>
      </c>
      <c r="F25" s="54">
        <v>40</v>
      </c>
      <c r="G25" s="10">
        <v>3</v>
      </c>
      <c r="H25" s="10">
        <v>37</v>
      </c>
      <c r="I25" s="23">
        <f t="shared" si="4"/>
        <v>4.545454545454546</v>
      </c>
      <c r="J25" s="23">
        <f t="shared" si="4"/>
        <v>56.060606060606055</v>
      </c>
    </row>
    <row r="26" spans="1:10" ht="22.5" customHeight="1">
      <c r="A26" s="70" t="s">
        <v>28</v>
      </c>
      <c r="B26" s="70"/>
      <c r="C26" s="71"/>
      <c r="D26" s="72">
        <f t="shared" si="1"/>
        <v>44</v>
      </c>
      <c r="E26" s="73">
        <v>11</v>
      </c>
      <c r="F26" s="73">
        <v>33</v>
      </c>
      <c r="G26" s="74">
        <v>6</v>
      </c>
      <c r="H26" s="74">
        <v>28</v>
      </c>
      <c r="I26" s="75">
        <f t="shared" si="4"/>
        <v>13.636363636363635</v>
      </c>
      <c r="J26" s="75">
        <f t="shared" si="4"/>
        <v>63.63636363636363</v>
      </c>
    </row>
    <row r="27" spans="1:10" ht="10.5" customHeight="1">
      <c r="A27" s="28"/>
      <c r="B27" s="28"/>
      <c r="C27" s="29"/>
      <c r="D27" s="14"/>
      <c r="E27" s="54"/>
      <c r="F27" s="54"/>
      <c r="G27" s="10"/>
      <c r="H27" s="10"/>
      <c r="I27" s="23"/>
      <c r="J27" s="23"/>
    </row>
    <row r="28" spans="1:10" ht="22.5" customHeight="1">
      <c r="A28" s="28" t="s">
        <v>29</v>
      </c>
      <c r="B28" s="28"/>
      <c r="C28" s="29"/>
      <c r="D28" s="14">
        <f t="shared" si="1"/>
        <v>3</v>
      </c>
      <c r="E28" s="54">
        <v>1</v>
      </c>
      <c r="F28" s="54">
        <v>2</v>
      </c>
      <c r="G28" s="10">
        <v>0</v>
      </c>
      <c r="H28" s="10">
        <v>2</v>
      </c>
      <c r="I28" s="23">
        <f aca="true" t="shared" si="5" ref="I28:J30">IF($D28=0,"-",+G28/$D28*100)</f>
        <v>0</v>
      </c>
      <c r="J28" s="23">
        <f t="shared" si="5"/>
        <v>66.66666666666666</v>
      </c>
    </row>
    <row r="29" spans="1:10" ht="22.5" customHeight="1">
      <c r="A29" s="28" t="s">
        <v>30</v>
      </c>
      <c r="B29" s="28"/>
      <c r="C29" s="29"/>
      <c r="D29" s="14">
        <f t="shared" si="1"/>
        <v>45</v>
      </c>
      <c r="E29" s="54">
        <v>14</v>
      </c>
      <c r="F29" s="54">
        <v>31</v>
      </c>
      <c r="G29" s="10">
        <v>4</v>
      </c>
      <c r="H29" s="10">
        <v>28</v>
      </c>
      <c r="I29" s="23">
        <f t="shared" si="5"/>
        <v>8.88888888888889</v>
      </c>
      <c r="J29" s="23">
        <f t="shared" si="5"/>
        <v>62.22222222222222</v>
      </c>
    </row>
    <row r="30" spans="1:10" ht="22.5" customHeight="1">
      <c r="A30" s="30" t="s">
        <v>15</v>
      </c>
      <c r="B30" s="30"/>
      <c r="C30" s="31"/>
      <c r="D30" s="15">
        <f t="shared" si="1"/>
        <v>37</v>
      </c>
      <c r="E30" s="55">
        <v>13</v>
      </c>
      <c r="F30" s="55">
        <v>24</v>
      </c>
      <c r="G30" s="12">
        <v>6</v>
      </c>
      <c r="H30" s="12">
        <v>20</v>
      </c>
      <c r="I30" s="24">
        <f t="shared" si="5"/>
        <v>16.216216216216218</v>
      </c>
      <c r="J30" s="24">
        <f t="shared" si="5"/>
        <v>54.054054054054056</v>
      </c>
    </row>
  </sheetData>
  <sheetProtection/>
  <mergeCells count="34">
    <mergeCell ref="A1:C1"/>
    <mergeCell ref="A2:C2"/>
    <mergeCell ref="A4:C6"/>
    <mergeCell ref="D4:D6"/>
    <mergeCell ref="I5:J5"/>
    <mergeCell ref="F4:J4"/>
    <mergeCell ref="D1:J1"/>
    <mergeCell ref="D2:J2"/>
    <mergeCell ref="E4:E6"/>
    <mergeCell ref="F5:F6"/>
    <mergeCell ref="G5:G6"/>
    <mergeCell ref="H5:H6"/>
    <mergeCell ref="A9:C9"/>
    <mergeCell ref="A11:C11"/>
    <mergeCell ref="A12:C12"/>
    <mergeCell ref="A13:C13"/>
    <mergeCell ref="A7:C7"/>
    <mergeCell ref="A21:C21"/>
    <mergeCell ref="A23:C23"/>
    <mergeCell ref="A15:C15"/>
    <mergeCell ref="A16:C16"/>
    <mergeCell ref="A18:C18"/>
    <mergeCell ref="A17:C17"/>
    <mergeCell ref="A22:C22"/>
    <mergeCell ref="A14:C14"/>
    <mergeCell ref="A29:C29"/>
    <mergeCell ref="A30:C30"/>
    <mergeCell ref="A24:C24"/>
    <mergeCell ref="A25:C25"/>
    <mergeCell ref="A26:C26"/>
    <mergeCell ref="A27:C27"/>
    <mergeCell ref="A28:C28"/>
    <mergeCell ref="A19:C19"/>
    <mergeCell ref="A20:C20"/>
  </mergeCells>
  <printOptions horizontalCentered="1" verticalCentered="1"/>
  <pageMargins left="0.54" right="0" top="0.6299212598425197" bottom="0.5511811023622047" header="0.5118110236220472" footer="0.5118110236220472"/>
  <pageSetup blackAndWhite="1" fitToHeight="1" fitToWidth="1" horizontalDpi="300" verticalDpi="300" orientation="portrait" paperSize="9" r:id="rId1"/>
  <ignoredErrors>
    <ignoredError sqref="D27:D30 D18:D22 E10 F10 G10:H10" unlockedFormula="1"/>
    <ignoredError sqref="D14:D17 D12" formulaRange="1" unlockedFormula="1"/>
    <ignoredError sqref="E12 H12 F12 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2014-10-23T02:48:05Z</cp:lastPrinted>
  <dcterms:created xsi:type="dcterms:W3CDTF">2002-01-07T01:47:53Z</dcterms:created>
  <dcterms:modified xsi:type="dcterms:W3CDTF">2014-10-23T02:48:26Z</dcterms:modified>
  <cp:category/>
  <cp:version/>
  <cp:contentType/>
  <cp:contentStatus/>
</cp:coreProperties>
</file>