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20" yWindow="0" windowWidth="14880" windowHeight="13335" activeTab="0"/>
  </bookViews>
  <sheets>
    <sheet name="75" sheetId="1" r:id="rId1"/>
  </sheets>
  <definedNames>
    <definedName name="_5６農家人口" localSheetId="0">'75'!$A$1:$I$27</definedName>
    <definedName name="_5６農家人口">#REF!</definedName>
    <definedName name="_58．耕地面積別農家数" localSheetId="0">#REF!</definedName>
    <definedName name="_58．耕地面積別農家数">#REF!</definedName>
    <definedName name="_59．経営耕地面積" localSheetId="0">#REF!</definedName>
    <definedName name="_59．経営耕地面積">#REF!</definedName>
    <definedName name="_60．農__作__物_3" localSheetId="0">#REF!</definedName>
    <definedName name="_60．農__作__物_3">#REF!</definedName>
    <definedName name="_60．農__作__物ー1" localSheetId="0">'75'!$A$1:$P$27</definedName>
    <definedName name="_60．農__作__物ー1">#REF!</definedName>
    <definedName name="_60．農__作__物ー2" localSheetId="0">#REF!</definedName>
    <definedName name="_60．農__作__物ー2">#REF!</definedName>
    <definedName name="_61.家畜飼養農家数" localSheetId="0">#REF!</definedName>
    <definedName name="_61.家畜飼養農家数">#REF!</definedName>
    <definedName name="_62.農業用機械の保有台数_個人有" localSheetId="0">#REF!</definedName>
    <definedName name="_62.農業用機械の保有台数_個人有">#REF!</definedName>
    <definedName name="_83._市町村別_乾しいたけ､竹材生産量" localSheetId="0">#REF!</definedName>
    <definedName name="_83._市町村別_乾しいたけ､竹材生産量">#REF!</definedName>
    <definedName name="_Regression_Int" localSheetId="0" hidden="1">1</definedName>
    <definedName name="\a" localSheetId="0">#REF!</definedName>
    <definedName name="\a">#REF!</definedName>
    <definedName name="_xlnm.Print_Area" localSheetId="0">'75'!$A$1:$P$30</definedName>
    <definedName name="Print_Area_MI" localSheetId="0">'75'!$A$1:$L$23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<sst xmlns="http://schemas.openxmlformats.org/spreadsheetml/2006/main" count="71" uniqueCount="67">
  <si>
    <t>総面積</t>
  </si>
  <si>
    <t>林  木  の  生  産  を  目  的  と  す      る  林  地</t>
  </si>
  <si>
    <t>造  林</t>
  </si>
  <si>
    <t>市  町  村</t>
  </si>
  <si>
    <t>針   葉   樹   林</t>
  </si>
  <si>
    <t xml:space="preserve">広     葉   樹   林   </t>
  </si>
  <si>
    <t>竹  林</t>
  </si>
  <si>
    <t>伐採跡地</t>
  </si>
  <si>
    <t>原  野</t>
  </si>
  <si>
    <t>その他</t>
  </si>
  <si>
    <t>人工林</t>
  </si>
  <si>
    <t>天然林</t>
  </si>
  <si>
    <t>災害跡地</t>
  </si>
  <si>
    <t>総  数</t>
  </si>
  <si>
    <t>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</si>
  <si>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</si>
  <si>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</si>
  <si>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</si>
  <si>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</si>
  <si>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</si>
  <si>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</si>
  <si>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</si>
  <si>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</si>
  <si>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</si>
  <si>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杵  築  市</t>
  </si>
  <si>
    <t>10</t>
  </si>
  <si>
    <t>11 宇  佐  市</t>
  </si>
  <si>
    <t>11</t>
  </si>
  <si>
    <t>12</t>
  </si>
  <si>
    <t>13</t>
  </si>
  <si>
    <t>14</t>
  </si>
  <si>
    <t xml:space="preserve">    </t>
  </si>
  <si>
    <t>間伐</t>
  </si>
  <si>
    <t>12 豊後大野市</t>
  </si>
  <si>
    <t>13 由　布　市</t>
  </si>
  <si>
    <t>14 国　東　市</t>
  </si>
  <si>
    <t>資料：県林務管理課</t>
  </si>
  <si>
    <t>(単位  ha)</t>
  </si>
  <si>
    <t>標示
番号</t>
  </si>
  <si>
    <t xml:space="preserve"> 　　　　　　　　　　75. 林野、伐採および 造林面積 (公・私有)</t>
  </si>
  <si>
    <t>林  野            総面積</t>
  </si>
  <si>
    <t xml:space="preserve"> 1 大  分  市</t>
  </si>
  <si>
    <t xml:space="preserve"> 2 別  府  市</t>
  </si>
  <si>
    <t xml:space="preserve"> 3 中  津  市</t>
  </si>
  <si>
    <t xml:space="preserve"> 4 日  田  市</t>
  </si>
  <si>
    <t xml:space="preserve"> 5 佐  伯  市</t>
  </si>
  <si>
    <t xml:space="preserve"> 6 臼  杵  市</t>
  </si>
  <si>
    <t xml:space="preserve"> 7 津久見  市</t>
  </si>
  <si>
    <t xml:space="preserve"> 8 竹  田  市</t>
  </si>
  <si>
    <t xml:space="preserve"> 9 豊後高田市</t>
  </si>
  <si>
    <t>15 姫  島  村</t>
  </si>
  <si>
    <t>15</t>
  </si>
  <si>
    <t>16 日  出  町</t>
  </si>
  <si>
    <t>16</t>
  </si>
  <si>
    <t>17 九  重  町</t>
  </si>
  <si>
    <t>17</t>
  </si>
  <si>
    <t>18 玖  珠  町</t>
  </si>
  <si>
    <t>18</t>
  </si>
  <si>
    <r>
      <t>平成2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>年3月31日現在</t>
    </r>
  </si>
  <si>
    <t>　注１）針葉樹林･広葉樹林＝25年度齢級表。</t>
  </si>
  <si>
    <t xml:space="preserve">   ２）竹林面積＝25年度齢級表「竹林合計」。</t>
  </si>
  <si>
    <t>　　３）伐採跡地･災害跡地面積＝25年度齢級表「無立木地」中の「伐採跡地」。</t>
  </si>
  <si>
    <t>　　４）原野＝25年度齢級表「無立木地合計」－「伐採跡地」。　</t>
  </si>
  <si>
    <t>　 ５）その他面積＝25年度齢級表「更新困難地」。</t>
  </si>
  <si>
    <t>　　６）間伐＝大分県林業統計（25年度版） 　　　　　　　　　　　　　　　　７）造林＝大分県林業統計（25年度版）。</t>
  </si>
  <si>
    <t>(平成25年度)</t>
  </si>
  <si>
    <t>(平成25年次)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</si>
</sst>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#,##0_);[Red]\(#,##0\)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7"/>
      <name val="ＭＳ Ｐ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double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thin"/>
      <top style="double"/>
      <bottom/>
    </border>
    <border>
      <left/>
      <right style="thin"/>
      <top/>
      <bottom/>
    </border>
    <border>
      <left style="thin"/>
      <right/>
      <top style="double"/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41" fontId="3" fillId="0" borderId="0" xfId="60" applyNumberFormat="1" applyFont="1" applyFill="1" applyBorder="1" applyAlignment="1" applyProtection="1">
      <alignment horizontal="center" vertical="center"/>
      <protection/>
    </xf>
    <xf numFmtId="41" fontId="3" fillId="0" borderId="10" xfId="60" applyNumberFormat="1" applyFont="1" applyFill="1" applyBorder="1" applyAlignment="1" applyProtection="1">
      <alignment horizontal="center" vertical="center"/>
      <protection/>
    </xf>
    <xf numFmtId="41" fontId="5" fillId="0" borderId="0" xfId="60" applyNumberFormat="1" applyFont="1" applyFill="1" applyBorder="1" applyAlignment="1" applyProtection="1">
      <alignment horizontal="center"/>
      <protection/>
    </xf>
    <xf numFmtId="41" fontId="5" fillId="0" borderId="11" xfId="60" applyNumberFormat="1" applyFont="1" applyFill="1" applyBorder="1" applyAlignment="1">
      <alignment horizontal="center"/>
      <protection/>
    </xf>
    <xf numFmtId="41" fontId="5" fillId="0" borderId="0" xfId="60" applyNumberFormat="1" applyFont="1" applyFill="1" applyBorder="1" applyAlignment="1" applyProtection="1" quotePrefix="1">
      <alignment horizontal="center"/>
      <protection/>
    </xf>
    <xf numFmtId="41" fontId="0" fillId="0" borderId="0" xfId="60" applyNumberFormat="1" applyFont="1" applyFill="1" applyBorder="1">
      <alignment/>
      <protection/>
    </xf>
    <xf numFmtId="41" fontId="0" fillId="0" borderId="0" xfId="60" applyNumberFormat="1" applyFont="1" applyFill="1" applyBorder="1" applyAlignment="1" applyProtection="1">
      <alignment horizontal="center"/>
      <protection/>
    </xf>
    <xf numFmtId="41" fontId="0" fillId="0" borderId="0" xfId="60" applyNumberFormat="1" applyFont="1" applyFill="1">
      <alignment/>
      <protection/>
    </xf>
    <xf numFmtId="41" fontId="0" fillId="0" borderId="11" xfId="60" applyNumberFormat="1" applyFont="1" applyFill="1" applyBorder="1" applyAlignment="1" quotePrefix="1">
      <alignment horizontal="center"/>
      <protection/>
    </xf>
    <xf numFmtId="41" fontId="0" fillId="0" borderId="0" xfId="60" applyNumberFormat="1" applyFont="1" applyFill="1" applyAlignment="1">
      <alignment horizontal="center"/>
      <protection/>
    </xf>
    <xf numFmtId="41" fontId="0" fillId="0" borderId="10" xfId="60" applyNumberFormat="1" applyFont="1" applyFill="1" applyBorder="1" applyAlignment="1" applyProtection="1">
      <alignment horizontal="center"/>
      <protection/>
    </xf>
    <xf numFmtId="41" fontId="0" fillId="0" borderId="12" xfId="60" applyNumberFormat="1" applyFont="1" applyFill="1" applyBorder="1" applyAlignment="1" quotePrefix="1">
      <alignment horizontal="center"/>
      <protection/>
    </xf>
    <xf numFmtId="41" fontId="2" fillId="0" borderId="0" xfId="60" applyNumberFormat="1" applyFont="1" applyFill="1" applyAlignment="1" applyProtection="1">
      <alignment horizontal="centerContinuous"/>
      <protection/>
    </xf>
    <xf numFmtId="41" fontId="0" fillId="0" borderId="0" xfId="60" applyNumberFormat="1" applyFont="1" applyFill="1" applyAlignment="1">
      <alignment horizontal="centerContinuous"/>
      <protection/>
    </xf>
    <xf numFmtId="41" fontId="0" fillId="0" borderId="0" xfId="60" applyNumberFormat="1" applyFont="1" applyFill="1" applyBorder="1" applyAlignment="1">
      <alignment/>
      <protection/>
    </xf>
    <xf numFmtId="0" fontId="2" fillId="0" borderId="0" xfId="60" applyFont="1" applyFill="1" applyAlignment="1">
      <alignment/>
      <protection/>
    </xf>
    <xf numFmtId="41" fontId="0" fillId="0" borderId="13" xfId="60" applyNumberFormat="1" applyFont="1" applyFill="1" applyBorder="1" applyAlignment="1" applyProtection="1">
      <alignment/>
      <protection/>
    </xf>
    <xf numFmtId="0" fontId="0" fillId="0" borderId="13" xfId="60" applyFont="1" applyFill="1" applyBorder="1">
      <alignment/>
      <protection/>
    </xf>
    <xf numFmtId="0" fontId="0" fillId="0" borderId="13" xfId="60" applyFont="1" applyFill="1" applyBorder="1" applyAlignment="1" applyProtection="1">
      <alignment horizontal="center"/>
      <protection/>
    </xf>
    <xf numFmtId="0" fontId="2" fillId="0" borderId="13" xfId="60" applyFont="1" applyFill="1" applyBorder="1" applyAlignment="1">
      <alignment/>
      <protection/>
    </xf>
    <xf numFmtId="0" fontId="3" fillId="0" borderId="12" xfId="60" applyFont="1" applyFill="1" applyBorder="1" applyAlignment="1">
      <alignment horizontal="centerContinuous" vertical="center"/>
      <protection/>
    </xf>
    <xf numFmtId="0" fontId="3" fillId="0" borderId="10" xfId="60" applyFont="1" applyFill="1" applyBorder="1" applyAlignment="1">
      <alignment horizontal="centerContinuous" vertical="center"/>
      <protection/>
    </xf>
    <xf numFmtId="0" fontId="3" fillId="0" borderId="10" xfId="60" applyFont="1" applyFill="1" applyBorder="1" applyAlignment="1" applyProtection="1">
      <alignment horizontal="centerContinuous" vertical="center"/>
      <protection/>
    </xf>
    <xf numFmtId="0" fontId="3" fillId="0" borderId="11" xfId="60" applyFont="1" applyFill="1" applyBorder="1" applyAlignment="1">
      <alignment vertical="center"/>
      <protection/>
    </xf>
    <xf numFmtId="41" fontId="3" fillId="0" borderId="0" xfId="60" applyNumberFormat="1" applyFont="1" applyFill="1" applyAlignment="1">
      <alignment vertical="center"/>
      <protection/>
    </xf>
    <xf numFmtId="0" fontId="3" fillId="0" borderId="12" xfId="60" applyFont="1" applyFill="1" applyBorder="1" applyAlignment="1" applyProtection="1">
      <alignment horizontal="centerContinuous" vertical="center"/>
      <protection/>
    </xf>
    <xf numFmtId="0" fontId="3" fillId="0" borderId="11" xfId="60" applyFont="1" applyFill="1" applyBorder="1" applyAlignment="1" applyProtection="1">
      <alignment horizontal="center" vertical="center"/>
      <protection/>
    </xf>
    <xf numFmtId="0" fontId="3" fillId="0" borderId="12" xfId="60" applyFont="1" applyFill="1" applyBorder="1" applyAlignment="1" applyProtection="1">
      <alignment horizontal="center" vertical="center"/>
      <protection/>
    </xf>
    <xf numFmtId="0" fontId="3" fillId="0" borderId="14" xfId="60" applyFont="1" applyFill="1" applyBorder="1" applyAlignment="1" applyProtection="1">
      <alignment horizontal="center" vertical="center"/>
      <protection/>
    </xf>
    <xf numFmtId="0" fontId="3" fillId="0" borderId="12" xfId="60" applyFont="1" applyFill="1" applyBorder="1" applyAlignment="1">
      <alignment vertical="center"/>
      <protection/>
    </xf>
    <xf numFmtId="0" fontId="3" fillId="0" borderId="10" xfId="60" applyFont="1" applyFill="1" applyBorder="1" applyAlignment="1" applyProtection="1">
      <alignment horizontal="center" vertical="center"/>
      <protection/>
    </xf>
    <xf numFmtId="41" fontId="5" fillId="0" borderId="11" xfId="60" applyNumberFormat="1" applyFont="1" applyFill="1" applyBorder="1" applyProtection="1">
      <alignment/>
      <protection/>
    </xf>
    <xf numFmtId="41" fontId="5" fillId="0" borderId="0" xfId="60" applyNumberFormat="1" applyFont="1" applyFill="1" applyBorder="1" applyProtection="1">
      <alignment/>
      <protection/>
    </xf>
    <xf numFmtId="41" fontId="5" fillId="0" borderId="0" xfId="60" applyNumberFormat="1" applyFont="1" applyFill="1" applyBorder="1">
      <alignment/>
      <protection/>
    </xf>
    <xf numFmtId="41" fontId="5" fillId="0" borderId="0" xfId="60" applyNumberFormat="1" applyFont="1" applyFill="1">
      <alignment/>
      <protection/>
    </xf>
    <xf numFmtId="41" fontId="0" fillId="0" borderId="11" xfId="60" applyNumberFormat="1" applyFont="1" applyFill="1" applyBorder="1">
      <alignment/>
      <protection/>
    </xf>
    <xf numFmtId="41" fontId="0" fillId="0" borderId="0" xfId="60" applyNumberFormat="1" applyFont="1" applyFill="1" applyBorder="1" applyProtection="1">
      <alignment/>
      <protection/>
    </xf>
    <xf numFmtId="41" fontId="0" fillId="0" borderId="0" xfId="60" applyNumberFormat="1" applyFont="1" applyFill="1" applyAlignment="1" quotePrefix="1">
      <alignment horizontal="right"/>
      <protection/>
    </xf>
    <xf numFmtId="41" fontId="0" fillId="0" borderId="0" xfId="60" applyNumberFormat="1" applyFont="1" applyFill="1" applyBorder="1" applyAlignment="1" applyProtection="1">
      <alignment horizontal="right"/>
      <protection/>
    </xf>
    <xf numFmtId="41" fontId="0" fillId="0" borderId="0" xfId="60" applyNumberFormat="1" applyFont="1" applyFill="1" applyAlignment="1">
      <alignment horizontal="right"/>
      <protection/>
    </xf>
    <xf numFmtId="41" fontId="0" fillId="0" borderId="0" xfId="60" applyNumberFormat="1" applyFont="1" applyFill="1" applyBorder="1" applyAlignment="1">
      <alignment horizontal="right"/>
      <protection/>
    </xf>
    <xf numFmtId="41" fontId="0" fillId="0" borderId="12" xfId="60" applyNumberFormat="1" applyFont="1" applyFill="1" applyBorder="1">
      <alignment/>
      <protection/>
    </xf>
    <xf numFmtId="41" fontId="0" fillId="0" borderId="10" xfId="60" applyNumberFormat="1" applyFont="1" applyFill="1" applyBorder="1" applyProtection="1">
      <alignment/>
      <protection/>
    </xf>
    <xf numFmtId="41" fontId="0" fillId="0" borderId="10" xfId="60" applyNumberFormat="1" applyFont="1" applyFill="1" applyBorder="1">
      <alignment/>
      <protection/>
    </xf>
    <xf numFmtId="0" fontId="0" fillId="0" borderId="13" xfId="60" applyFont="1" applyFill="1" applyBorder="1" applyAlignment="1">
      <alignment horizontal="right"/>
      <protection/>
    </xf>
    <xf numFmtId="0" fontId="0" fillId="0" borderId="0" xfId="60" applyNumberFormat="1" applyFont="1" applyFill="1" applyBorder="1">
      <alignment/>
      <protection/>
    </xf>
    <xf numFmtId="43" fontId="5" fillId="0" borderId="0" xfId="60" applyNumberFormat="1" applyFont="1" applyFill="1" applyBorder="1" applyProtection="1">
      <alignment/>
      <protection/>
    </xf>
    <xf numFmtId="41" fontId="5" fillId="0" borderId="15" xfId="60" applyNumberFormat="1" applyFont="1" applyFill="1" applyBorder="1" applyProtection="1">
      <alignment/>
      <protection/>
    </xf>
    <xf numFmtId="176" fontId="0" fillId="0" borderId="0" xfId="60" applyNumberFormat="1" applyFont="1" applyFill="1">
      <alignment/>
      <protection/>
    </xf>
    <xf numFmtId="0" fontId="3" fillId="0" borderId="16" xfId="60" applyFont="1" applyFill="1" applyBorder="1" applyAlignment="1" applyProtection="1">
      <alignment horizontal="center" vertical="center"/>
      <protection/>
    </xf>
    <xf numFmtId="0" fontId="0" fillId="0" borderId="0" xfId="60" applyNumberFormat="1" applyFont="1" applyFill="1" applyBorder="1">
      <alignment/>
      <protection/>
    </xf>
    <xf numFmtId="41" fontId="7" fillId="0" borderId="0" xfId="60" applyNumberFormat="1" applyFont="1" applyFill="1">
      <alignment/>
      <protection/>
    </xf>
    <xf numFmtId="41" fontId="43" fillId="0" borderId="0" xfId="60" applyNumberFormat="1" applyFont="1" applyFill="1">
      <alignment/>
      <protection/>
    </xf>
    <xf numFmtId="41" fontId="44" fillId="0" borderId="0" xfId="60" applyNumberFormat="1" applyFont="1" applyFill="1">
      <alignment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0" fontId="3" fillId="0" borderId="18" xfId="60" applyFont="1" applyFill="1" applyBorder="1" applyAlignment="1">
      <alignment horizontal="center" vertical="center" wrapText="1"/>
      <protection/>
    </xf>
    <xf numFmtId="0" fontId="3" fillId="0" borderId="16" xfId="60" applyFont="1" applyFill="1" applyBorder="1" applyAlignment="1">
      <alignment horizontal="center" vertical="center" wrapText="1"/>
      <protection/>
    </xf>
    <xf numFmtId="0" fontId="3" fillId="0" borderId="17" xfId="60" applyFont="1" applyFill="1" applyBorder="1" applyAlignment="1" applyProtection="1">
      <alignment horizontal="center" vertical="center"/>
      <protection/>
    </xf>
    <xf numFmtId="0" fontId="3" fillId="0" borderId="18" xfId="60" applyFont="1" applyFill="1" applyBorder="1" applyAlignment="1" applyProtection="1">
      <alignment horizontal="center" vertical="center"/>
      <protection/>
    </xf>
    <xf numFmtId="0" fontId="3" fillId="0" borderId="19" xfId="60" applyFont="1" applyFill="1" applyBorder="1" applyAlignment="1" applyProtection="1">
      <alignment horizontal="center" vertical="center"/>
      <protection/>
    </xf>
    <xf numFmtId="0" fontId="3" fillId="0" borderId="20" xfId="60" applyFont="1" applyFill="1" applyBorder="1" applyAlignment="1" applyProtection="1">
      <alignment horizontal="center" vertical="center"/>
      <protection/>
    </xf>
    <xf numFmtId="0" fontId="3" fillId="0" borderId="21" xfId="60" applyNumberFormat="1" applyFont="1" applyFill="1" applyBorder="1" applyAlignment="1">
      <alignment horizontal="center" vertical="center" wrapText="1"/>
      <protection/>
    </xf>
    <xf numFmtId="0" fontId="3" fillId="0" borderId="11" xfId="60" applyNumberFormat="1" applyFont="1" applyFill="1" applyBorder="1" applyAlignment="1">
      <alignment horizontal="center" vertical="center" wrapText="1"/>
      <protection/>
    </xf>
    <xf numFmtId="0" fontId="3" fillId="0" borderId="12" xfId="60" applyNumberFormat="1" applyFont="1" applyFill="1" applyBorder="1" applyAlignment="1">
      <alignment horizontal="center" vertical="center" wrapText="1"/>
      <protection/>
    </xf>
    <xf numFmtId="0" fontId="3" fillId="0" borderId="22" xfId="60" applyFont="1" applyFill="1" applyBorder="1" applyAlignment="1">
      <alignment horizontal="center" vertical="center"/>
      <protection/>
    </xf>
    <xf numFmtId="0" fontId="3" fillId="0" borderId="16" xfId="60" applyFont="1" applyFill="1" applyBorder="1" applyAlignment="1">
      <alignment horizontal="center" vertical="center"/>
      <protection/>
    </xf>
    <xf numFmtId="0" fontId="3" fillId="0" borderId="22" xfId="60" applyFont="1" applyFill="1" applyBorder="1" applyAlignment="1" applyProtection="1">
      <alignment horizontal="center" vertical="center"/>
      <protection/>
    </xf>
    <xf numFmtId="0" fontId="3" fillId="0" borderId="16" xfId="6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6林業77,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45"/>
  <sheetViews>
    <sheetView showGridLines="0" tabSelected="1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38" sqref="K38"/>
    </sheetView>
  </sheetViews>
  <sheetFormatPr defaultColWidth="10.375" defaultRowHeight="12" customHeight="1"/>
  <cols>
    <col min="1" max="1" width="20.125" style="8" customWidth="1"/>
    <col min="2" max="7" width="16.25390625" style="8" customWidth="1"/>
    <col min="8" max="15" width="14.25390625" style="8" customWidth="1"/>
    <col min="16" max="16" width="7.00390625" style="10" customWidth="1"/>
    <col min="17" max="16384" width="10.375" style="8" customWidth="1"/>
  </cols>
  <sheetData>
    <row r="1" spans="1:16" ht="15.75" customHeight="1">
      <c r="A1" s="13" t="s">
        <v>39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 t="s">
        <v>31</v>
      </c>
      <c r="O1" s="16"/>
      <c r="P1" s="16"/>
    </row>
    <row r="2" spans="1:16" ht="12" customHeight="1" thickBot="1">
      <c r="A2" s="17" t="s">
        <v>37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  <c r="N2" s="20"/>
      <c r="O2" s="20"/>
      <c r="P2" s="45" t="s">
        <v>58</v>
      </c>
    </row>
    <row r="3" spans="1:16" s="25" customFormat="1" ht="12" customHeight="1" thickTop="1">
      <c r="A3" s="1"/>
      <c r="B3" s="55" t="s">
        <v>40</v>
      </c>
      <c r="C3" s="21" t="s">
        <v>1</v>
      </c>
      <c r="D3" s="22"/>
      <c r="E3" s="23"/>
      <c r="F3" s="22"/>
      <c r="G3" s="22"/>
      <c r="H3" s="22"/>
      <c r="I3" s="22"/>
      <c r="J3" s="22"/>
      <c r="K3" s="22"/>
      <c r="L3" s="24"/>
      <c r="M3" s="24"/>
      <c r="N3" s="58" t="s">
        <v>32</v>
      </c>
      <c r="O3" s="60" t="s">
        <v>2</v>
      </c>
      <c r="P3" s="62" t="s">
        <v>38</v>
      </c>
    </row>
    <row r="4" spans="1:16" s="25" customFormat="1" ht="12" customHeight="1">
      <c r="A4" s="1" t="s">
        <v>3</v>
      </c>
      <c r="B4" s="56"/>
      <c r="C4" s="65" t="s">
        <v>0</v>
      </c>
      <c r="D4" s="26" t="s">
        <v>4</v>
      </c>
      <c r="E4" s="22"/>
      <c r="F4" s="22"/>
      <c r="G4" s="26" t="s">
        <v>5</v>
      </c>
      <c r="H4" s="22"/>
      <c r="I4" s="22"/>
      <c r="J4" s="67" t="s">
        <v>6</v>
      </c>
      <c r="K4" s="27" t="s">
        <v>7</v>
      </c>
      <c r="L4" s="27" t="s">
        <v>8</v>
      </c>
      <c r="M4" s="27" t="s">
        <v>9</v>
      </c>
      <c r="N4" s="59"/>
      <c r="O4" s="61"/>
      <c r="P4" s="63"/>
    </row>
    <row r="5" spans="1:16" s="25" customFormat="1" ht="12" customHeight="1">
      <c r="A5" s="2"/>
      <c r="B5" s="57"/>
      <c r="C5" s="66"/>
      <c r="D5" s="28" t="s">
        <v>0</v>
      </c>
      <c r="E5" s="28" t="s">
        <v>10</v>
      </c>
      <c r="F5" s="28" t="s">
        <v>11</v>
      </c>
      <c r="G5" s="29" t="s">
        <v>0</v>
      </c>
      <c r="H5" s="28" t="s">
        <v>10</v>
      </c>
      <c r="I5" s="28" t="s">
        <v>11</v>
      </c>
      <c r="J5" s="68"/>
      <c r="K5" s="28" t="s">
        <v>12</v>
      </c>
      <c r="L5" s="30"/>
      <c r="M5" s="30"/>
      <c r="N5" s="50" t="s">
        <v>65</v>
      </c>
      <c r="O5" s="31" t="s">
        <v>66</v>
      </c>
      <c r="P5" s="64"/>
    </row>
    <row r="6" spans="1:16" s="35" customFormat="1" ht="12" customHeight="1">
      <c r="A6" s="3" t="s">
        <v>13</v>
      </c>
      <c r="B6" s="32">
        <f>SUM(B8:B25)</f>
        <v>401899.8500000001</v>
      </c>
      <c r="C6" s="48">
        <f>SUM(C8:C25)</f>
        <v>364451.1</v>
      </c>
      <c r="D6" s="48">
        <f aca="true" t="shared" si="0" ref="D6:O6">SUM(D8:D25)</f>
        <v>202589.66999999998</v>
      </c>
      <c r="E6" s="48">
        <f t="shared" si="0"/>
        <v>199696.34</v>
      </c>
      <c r="F6" s="48">
        <f t="shared" si="0"/>
        <v>2893.3300000000004</v>
      </c>
      <c r="G6" s="48">
        <f t="shared" si="0"/>
        <v>161861.43</v>
      </c>
      <c r="H6" s="48">
        <f t="shared" si="0"/>
        <v>10224.54</v>
      </c>
      <c r="I6" s="48">
        <f t="shared" si="0"/>
        <v>151636.89</v>
      </c>
      <c r="J6" s="48">
        <f t="shared" si="0"/>
        <v>13744.56</v>
      </c>
      <c r="K6" s="48">
        <f t="shared" si="0"/>
        <v>2068.5</v>
      </c>
      <c r="L6" s="48">
        <f t="shared" si="0"/>
        <v>17820.29</v>
      </c>
      <c r="M6" s="48">
        <f t="shared" si="0"/>
        <v>3815.4</v>
      </c>
      <c r="N6" s="48">
        <f t="shared" si="0"/>
        <v>7264.040000000001</v>
      </c>
      <c r="O6" s="48">
        <f t="shared" si="0"/>
        <v>839.1600000000001</v>
      </c>
      <c r="P6" s="4" t="s">
        <v>14</v>
      </c>
    </row>
    <row r="7" spans="1:16" s="35" customFormat="1" ht="12" customHeight="1">
      <c r="A7" s="5"/>
      <c r="B7" s="32"/>
      <c r="C7" s="33"/>
      <c r="D7" s="47"/>
      <c r="E7" s="33"/>
      <c r="F7" s="33"/>
      <c r="G7" s="34"/>
      <c r="K7" s="34"/>
      <c r="L7" s="34"/>
      <c r="M7" s="34"/>
      <c r="P7" s="4"/>
    </row>
    <row r="8" spans="1:16" ht="12" customHeight="1">
      <c r="A8" s="7" t="s">
        <v>41</v>
      </c>
      <c r="B8" s="36">
        <f>SUM(C8+J8+K8+L8+M8)</f>
        <v>23828.92</v>
      </c>
      <c r="C8" s="37">
        <f>SUM(D8+G8)</f>
        <v>21269.909999999996</v>
      </c>
      <c r="D8" s="37">
        <f>SUM(E8:F8)</f>
        <v>9773.98</v>
      </c>
      <c r="E8" s="37">
        <v>9353.15</v>
      </c>
      <c r="F8" s="37">
        <v>420.83</v>
      </c>
      <c r="G8" s="6">
        <f>SUM(H8:I8)</f>
        <v>11495.929999999998</v>
      </c>
      <c r="H8" s="8">
        <v>389.3</v>
      </c>
      <c r="I8" s="8">
        <v>11106.63</v>
      </c>
      <c r="J8" s="8">
        <v>1278.11</v>
      </c>
      <c r="K8" s="8">
        <v>67.64</v>
      </c>
      <c r="L8" s="8">
        <v>808.68</v>
      </c>
      <c r="M8" s="8">
        <v>404.58</v>
      </c>
      <c r="N8" s="8">
        <v>107.58</v>
      </c>
      <c r="O8" s="8">
        <v>28.3</v>
      </c>
      <c r="P8" s="9" t="s">
        <v>15</v>
      </c>
    </row>
    <row r="9" spans="1:16" s="54" customFormat="1" ht="12" customHeight="1">
      <c r="A9" s="7" t="s">
        <v>42</v>
      </c>
      <c r="B9" s="36">
        <f aca="true" t="shared" si="1" ref="B9:B25">SUM(C9+J9+K9+L9+M9)</f>
        <v>6428.55</v>
      </c>
      <c r="C9" s="37">
        <f aca="true" t="shared" si="2" ref="C9:C25">SUM(D9+G9)</f>
        <v>4140.39</v>
      </c>
      <c r="D9" s="37">
        <f aca="true" t="shared" si="3" ref="D9:D25">SUM(E9:F9)</f>
        <v>2338.8</v>
      </c>
      <c r="E9" s="37">
        <v>2333.38</v>
      </c>
      <c r="F9" s="37">
        <v>5.42</v>
      </c>
      <c r="G9" s="6">
        <f aca="true" t="shared" si="4" ref="G9:G25">SUM(H9:I9)</f>
        <v>1801.59</v>
      </c>
      <c r="H9" s="8">
        <v>141.79</v>
      </c>
      <c r="I9" s="8">
        <v>1659.8</v>
      </c>
      <c r="J9" s="8">
        <v>824.82</v>
      </c>
      <c r="K9" s="8">
        <v>20.87</v>
      </c>
      <c r="L9" s="8">
        <v>1330.45</v>
      </c>
      <c r="M9" s="8">
        <v>112.02</v>
      </c>
      <c r="N9" s="38">
        <v>142.34</v>
      </c>
      <c r="O9" s="8">
        <v>10.55</v>
      </c>
      <c r="P9" s="9" t="s">
        <v>16</v>
      </c>
    </row>
    <row r="10" spans="1:16" s="54" customFormat="1" ht="12" customHeight="1">
      <c r="A10" s="7" t="s">
        <v>43</v>
      </c>
      <c r="B10" s="36">
        <f t="shared" si="1"/>
        <v>35576.020000000004</v>
      </c>
      <c r="C10" s="37">
        <f t="shared" si="2"/>
        <v>34039.22</v>
      </c>
      <c r="D10" s="37">
        <f t="shared" si="3"/>
        <v>19157.769999999997</v>
      </c>
      <c r="E10" s="37">
        <v>18971.01</v>
      </c>
      <c r="F10" s="39">
        <v>186.76</v>
      </c>
      <c r="G10" s="6">
        <f t="shared" si="4"/>
        <v>14881.45</v>
      </c>
      <c r="H10" s="8">
        <v>648.11</v>
      </c>
      <c r="I10" s="8">
        <v>14233.34</v>
      </c>
      <c r="J10" s="8">
        <v>489.59</v>
      </c>
      <c r="K10" s="8">
        <v>151.9</v>
      </c>
      <c r="L10" s="8">
        <v>565.55</v>
      </c>
      <c r="M10" s="38">
        <v>329.76</v>
      </c>
      <c r="N10" s="38">
        <v>650.85</v>
      </c>
      <c r="O10" s="38">
        <v>52.5</v>
      </c>
      <c r="P10" s="9" t="s">
        <v>17</v>
      </c>
    </row>
    <row r="11" spans="1:16" ht="12" customHeight="1">
      <c r="A11" s="7" t="s">
        <v>44</v>
      </c>
      <c r="B11" s="36">
        <f t="shared" si="1"/>
        <v>52803.65</v>
      </c>
      <c r="C11" s="37">
        <f t="shared" si="2"/>
        <v>49523.75</v>
      </c>
      <c r="D11" s="37">
        <f t="shared" si="3"/>
        <v>39237.53</v>
      </c>
      <c r="E11" s="37">
        <v>38803.47</v>
      </c>
      <c r="F11" s="37">
        <v>434.06</v>
      </c>
      <c r="G11" s="6">
        <f t="shared" si="4"/>
        <v>10286.220000000001</v>
      </c>
      <c r="H11" s="8">
        <v>1589.1</v>
      </c>
      <c r="I11" s="8">
        <v>8697.12</v>
      </c>
      <c r="J11" s="8">
        <v>788.44</v>
      </c>
      <c r="K11" s="8">
        <v>214.63</v>
      </c>
      <c r="L11" s="40">
        <v>1943.44</v>
      </c>
      <c r="M11" s="8">
        <v>333.39</v>
      </c>
      <c r="N11" s="8">
        <v>1494.59</v>
      </c>
      <c r="O11" s="8">
        <v>133.55</v>
      </c>
      <c r="P11" s="9" t="s">
        <v>18</v>
      </c>
    </row>
    <row r="12" spans="1:16" ht="12" customHeight="1">
      <c r="A12" s="7" t="s">
        <v>45</v>
      </c>
      <c r="B12" s="36">
        <f t="shared" si="1"/>
        <v>64361.76</v>
      </c>
      <c r="C12" s="37">
        <f t="shared" si="2"/>
        <v>61903.74</v>
      </c>
      <c r="D12" s="37">
        <f t="shared" si="3"/>
        <v>33988.92</v>
      </c>
      <c r="E12" s="37">
        <v>33722.78</v>
      </c>
      <c r="F12" s="37">
        <v>266.14</v>
      </c>
      <c r="G12" s="6">
        <f t="shared" si="4"/>
        <v>27914.82</v>
      </c>
      <c r="H12" s="8">
        <v>1330.79</v>
      </c>
      <c r="I12" s="8">
        <v>26584.03</v>
      </c>
      <c r="J12" s="8">
        <v>214.24</v>
      </c>
      <c r="K12" s="8">
        <v>890.57</v>
      </c>
      <c r="L12" s="40">
        <v>812.91</v>
      </c>
      <c r="M12" s="8">
        <v>540.3</v>
      </c>
      <c r="N12" s="8">
        <v>1517.38</v>
      </c>
      <c r="O12" s="8">
        <v>313.18</v>
      </c>
      <c r="P12" s="9" t="s">
        <v>19</v>
      </c>
    </row>
    <row r="13" spans="1:16" ht="12" customHeight="1">
      <c r="A13" s="7" t="s">
        <v>46</v>
      </c>
      <c r="B13" s="36">
        <f t="shared" si="1"/>
        <v>18980.91</v>
      </c>
      <c r="C13" s="37">
        <f t="shared" si="2"/>
        <v>17384.37</v>
      </c>
      <c r="D13" s="37">
        <f t="shared" si="3"/>
        <v>7730.2699999999995</v>
      </c>
      <c r="E13" s="37">
        <v>7696.04</v>
      </c>
      <c r="F13" s="37">
        <v>34.23</v>
      </c>
      <c r="G13" s="6">
        <f t="shared" si="4"/>
        <v>9654.1</v>
      </c>
      <c r="H13" s="8">
        <v>290.93</v>
      </c>
      <c r="I13" s="8">
        <v>9363.17</v>
      </c>
      <c r="J13" s="8">
        <v>655.01</v>
      </c>
      <c r="K13" s="8">
        <v>63.27</v>
      </c>
      <c r="L13" s="8">
        <v>726.18</v>
      </c>
      <c r="M13" s="8">
        <v>152.08</v>
      </c>
      <c r="N13" s="8">
        <v>348.33</v>
      </c>
      <c r="O13" s="8">
        <v>15.22</v>
      </c>
      <c r="P13" s="9" t="s">
        <v>20</v>
      </c>
    </row>
    <row r="14" spans="1:16" ht="12" customHeight="1">
      <c r="A14" s="7" t="s">
        <v>47</v>
      </c>
      <c r="B14" s="36">
        <f t="shared" si="1"/>
        <v>4950.609999999999</v>
      </c>
      <c r="C14" s="37">
        <f t="shared" si="2"/>
        <v>4545.32</v>
      </c>
      <c r="D14" s="37">
        <f t="shared" si="3"/>
        <v>1520.34</v>
      </c>
      <c r="E14" s="37">
        <v>1509</v>
      </c>
      <c r="F14" s="37">
        <v>11.34</v>
      </c>
      <c r="G14" s="6">
        <f t="shared" si="4"/>
        <v>3024.98</v>
      </c>
      <c r="H14" s="8">
        <v>31.64</v>
      </c>
      <c r="I14" s="8">
        <v>2993.34</v>
      </c>
      <c r="J14" s="8">
        <v>103.73</v>
      </c>
      <c r="K14" s="8">
        <v>2.54</v>
      </c>
      <c r="L14" s="8">
        <v>216.15</v>
      </c>
      <c r="M14" s="8">
        <v>82.87</v>
      </c>
      <c r="N14" s="8">
        <v>69.53</v>
      </c>
      <c r="O14" s="8">
        <v>0.1</v>
      </c>
      <c r="P14" s="9" t="s">
        <v>21</v>
      </c>
    </row>
    <row r="15" spans="1:16" ht="12" customHeight="1">
      <c r="A15" s="7" t="s">
        <v>48</v>
      </c>
      <c r="B15" s="36">
        <f t="shared" si="1"/>
        <v>28213.94</v>
      </c>
      <c r="C15" s="37">
        <f t="shared" si="2"/>
        <v>25055.67</v>
      </c>
      <c r="D15" s="37">
        <f t="shared" si="3"/>
        <v>14447.48</v>
      </c>
      <c r="E15" s="37">
        <v>14367.8</v>
      </c>
      <c r="F15" s="37">
        <v>79.68</v>
      </c>
      <c r="G15" s="6">
        <f t="shared" si="4"/>
        <v>10608.19</v>
      </c>
      <c r="H15" s="8">
        <v>536.68</v>
      </c>
      <c r="I15" s="8">
        <v>10071.51</v>
      </c>
      <c r="J15" s="8">
        <v>885.33</v>
      </c>
      <c r="K15" s="8">
        <v>133.66</v>
      </c>
      <c r="L15" s="8">
        <v>1960.34</v>
      </c>
      <c r="M15" s="8">
        <v>178.94</v>
      </c>
      <c r="N15" s="38">
        <v>572.34</v>
      </c>
      <c r="O15" s="8">
        <v>29.93</v>
      </c>
      <c r="P15" s="9" t="s">
        <v>22</v>
      </c>
    </row>
    <row r="16" spans="1:16" s="54" customFormat="1" ht="12" customHeight="1">
      <c r="A16" s="7" t="s">
        <v>49</v>
      </c>
      <c r="B16" s="36">
        <f t="shared" si="1"/>
        <v>11612.640000000001</v>
      </c>
      <c r="C16" s="37">
        <f t="shared" si="2"/>
        <v>10322.89</v>
      </c>
      <c r="D16" s="37">
        <f t="shared" si="3"/>
        <v>3506.16</v>
      </c>
      <c r="E16" s="37">
        <v>3238.87</v>
      </c>
      <c r="F16" s="37">
        <v>267.29</v>
      </c>
      <c r="G16" s="6">
        <f t="shared" si="4"/>
        <v>6816.73</v>
      </c>
      <c r="H16" s="8">
        <v>478.7</v>
      </c>
      <c r="I16" s="8">
        <v>6338.03</v>
      </c>
      <c r="J16" s="8">
        <v>1044.7</v>
      </c>
      <c r="K16" s="8">
        <v>5.43</v>
      </c>
      <c r="L16" s="8">
        <v>114.35</v>
      </c>
      <c r="M16" s="8">
        <v>125.27</v>
      </c>
      <c r="N16" s="8">
        <v>57.97</v>
      </c>
      <c r="O16" s="8">
        <v>1.54</v>
      </c>
      <c r="P16" s="9" t="s">
        <v>23</v>
      </c>
    </row>
    <row r="17" spans="1:16" s="54" customFormat="1" ht="12" customHeight="1">
      <c r="A17" s="7" t="s">
        <v>24</v>
      </c>
      <c r="B17" s="36">
        <f t="shared" si="1"/>
        <v>16067.679999999998</v>
      </c>
      <c r="C17" s="37">
        <f t="shared" si="2"/>
        <v>14038.779999999999</v>
      </c>
      <c r="D17" s="37">
        <f t="shared" si="3"/>
        <v>7199.1</v>
      </c>
      <c r="E17" s="37">
        <v>7158.21</v>
      </c>
      <c r="F17" s="37">
        <v>40.89</v>
      </c>
      <c r="G17" s="6">
        <f t="shared" si="4"/>
        <v>6839.679999999999</v>
      </c>
      <c r="H17" s="8">
        <v>421.24</v>
      </c>
      <c r="I17" s="8">
        <v>6418.44</v>
      </c>
      <c r="J17" s="8">
        <v>1504.96</v>
      </c>
      <c r="K17" s="8">
        <v>44.07</v>
      </c>
      <c r="L17" s="8">
        <v>312.09</v>
      </c>
      <c r="M17" s="8">
        <v>167.78</v>
      </c>
      <c r="N17" s="8">
        <v>228.85</v>
      </c>
      <c r="O17" s="8">
        <v>33.71</v>
      </c>
      <c r="P17" s="9" t="s">
        <v>25</v>
      </c>
    </row>
    <row r="18" spans="1:16" s="54" customFormat="1" ht="12" customHeight="1">
      <c r="A18" s="7" t="s">
        <v>26</v>
      </c>
      <c r="B18" s="36">
        <f t="shared" si="1"/>
        <v>23853.230000000003</v>
      </c>
      <c r="C18" s="37">
        <f t="shared" si="2"/>
        <v>21800.73</v>
      </c>
      <c r="D18" s="37">
        <f t="shared" si="3"/>
        <v>9926.34</v>
      </c>
      <c r="E18" s="37">
        <v>9710.27</v>
      </c>
      <c r="F18" s="37">
        <v>216.07</v>
      </c>
      <c r="G18" s="6">
        <f t="shared" si="4"/>
        <v>11874.39</v>
      </c>
      <c r="H18" s="6">
        <v>615.09</v>
      </c>
      <c r="I18" s="6">
        <v>11259.3</v>
      </c>
      <c r="J18" s="6">
        <v>1090.8</v>
      </c>
      <c r="K18" s="6">
        <v>70.72</v>
      </c>
      <c r="L18" s="6">
        <v>638.99</v>
      </c>
      <c r="M18" s="6">
        <v>251.99</v>
      </c>
      <c r="N18" s="6">
        <v>252.01</v>
      </c>
      <c r="O18" s="6">
        <v>17.38</v>
      </c>
      <c r="P18" s="9" t="s">
        <v>27</v>
      </c>
    </row>
    <row r="19" spans="1:16" ht="12" customHeight="1">
      <c r="A19" s="7" t="s">
        <v>33</v>
      </c>
      <c r="B19" s="36">
        <f t="shared" si="1"/>
        <v>37412.41</v>
      </c>
      <c r="C19" s="37">
        <f t="shared" si="2"/>
        <v>34420.5</v>
      </c>
      <c r="D19" s="37">
        <f t="shared" si="3"/>
        <v>15681.42</v>
      </c>
      <c r="E19" s="37">
        <v>15597.43</v>
      </c>
      <c r="F19" s="37">
        <v>83.99</v>
      </c>
      <c r="G19" s="6">
        <f t="shared" si="4"/>
        <v>18739.08</v>
      </c>
      <c r="H19" s="6">
        <v>906.95</v>
      </c>
      <c r="I19" s="6">
        <v>17832.13</v>
      </c>
      <c r="J19" s="6">
        <v>1099</v>
      </c>
      <c r="K19" s="6">
        <v>170.55</v>
      </c>
      <c r="L19" s="6">
        <v>1406.15</v>
      </c>
      <c r="M19" s="6">
        <v>316.21</v>
      </c>
      <c r="N19" s="41">
        <v>680.13</v>
      </c>
      <c r="O19" s="6">
        <v>45.25</v>
      </c>
      <c r="P19" s="9" t="s">
        <v>28</v>
      </c>
    </row>
    <row r="20" spans="1:16" ht="12" customHeight="1">
      <c r="A20" s="7" t="s">
        <v>34</v>
      </c>
      <c r="B20" s="36">
        <f t="shared" si="1"/>
        <v>19659.36</v>
      </c>
      <c r="C20" s="37">
        <f t="shared" si="2"/>
        <v>15960.81</v>
      </c>
      <c r="D20" s="37">
        <f t="shared" si="3"/>
        <v>9833.96</v>
      </c>
      <c r="E20" s="37">
        <v>9736.88</v>
      </c>
      <c r="F20" s="37">
        <v>97.08</v>
      </c>
      <c r="G20" s="6">
        <f t="shared" si="4"/>
        <v>6126.85</v>
      </c>
      <c r="H20" s="6">
        <v>703.92</v>
      </c>
      <c r="I20" s="6">
        <v>5422.93</v>
      </c>
      <c r="J20" s="6">
        <v>1154.85</v>
      </c>
      <c r="K20" s="6">
        <v>79.84</v>
      </c>
      <c r="L20" s="6">
        <v>2242.95</v>
      </c>
      <c r="M20" s="6">
        <v>220.91</v>
      </c>
      <c r="N20" s="6">
        <v>291.87</v>
      </c>
      <c r="O20" s="6">
        <v>29.11</v>
      </c>
      <c r="P20" s="9" t="s">
        <v>29</v>
      </c>
    </row>
    <row r="21" spans="1:16" s="54" customFormat="1" ht="12" customHeight="1">
      <c r="A21" s="7" t="s">
        <v>35</v>
      </c>
      <c r="B21" s="36">
        <f t="shared" si="1"/>
        <v>19580.46</v>
      </c>
      <c r="C21" s="37">
        <f>SUM(D21+G21)</f>
        <v>17335.31</v>
      </c>
      <c r="D21" s="37">
        <f t="shared" si="3"/>
        <v>7389.4800000000005</v>
      </c>
      <c r="E21" s="37">
        <v>7271.06</v>
      </c>
      <c r="F21" s="39">
        <v>118.42</v>
      </c>
      <c r="G21" s="6">
        <f t="shared" si="4"/>
        <v>9945.83</v>
      </c>
      <c r="H21" s="6">
        <v>469.33</v>
      </c>
      <c r="I21" s="6">
        <v>9476.5</v>
      </c>
      <c r="J21" s="6">
        <v>1751.66</v>
      </c>
      <c r="K21" s="6">
        <v>44.19</v>
      </c>
      <c r="L21" s="41">
        <v>325.59</v>
      </c>
      <c r="M21" s="6">
        <v>123.71</v>
      </c>
      <c r="N21" s="41">
        <v>202.22</v>
      </c>
      <c r="O21" s="6">
        <v>15.14</v>
      </c>
      <c r="P21" s="9" t="s">
        <v>30</v>
      </c>
    </row>
    <row r="22" spans="1:16" s="54" customFormat="1" ht="12" customHeight="1">
      <c r="A22" s="7" t="s">
        <v>50</v>
      </c>
      <c r="B22" s="36">
        <f t="shared" si="1"/>
        <v>253.68000000000004</v>
      </c>
      <c r="C22" s="37">
        <f t="shared" si="2"/>
        <v>252.05</v>
      </c>
      <c r="D22" s="37">
        <f t="shared" si="3"/>
        <v>181.03</v>
      </c>
      <c r="E22" s="37">
        <v>15.9</v>
      </c>
      <c r="F22" s="37">
        <v>165.13</v>
      </c>
      <c r="G22" s="6">
        <f t="shared" si="4"/>
        <v>71.02000000000001</v>
      </c>
      <c r="H22" s="6">
        <v>1.15</v>
      </c>
      <c r="I22" s="6">
        <v>69.87</v>
      </c>
      <c r="J22" s="6">
        <v>1.21</v>
      </c>
      <c r="K22" s="6">
        <v>0</v>
      </c>
      <c r="L22" s="6">
        <v>0.15</v>
      </c>
      <c r="M22" s="6">
        <v>0.27</v>
      </c>
      <c r="N22" s="6">
        <v>0</v>
      </c>
      <c r="O22" s="41">
        <v>0.41</v>
      </c>
      <c r="P22" s="9" t="s">
        <v>51</v>
      </c>
    </row>
    <row r="23" spans="1:16" s="54" customFormat="1" ht="12" customHeight="1">
      <c r="A23" s="7" t="s">
        <v>52</v>
      </c>
      <c r="B23" s="36">
        <f t="shared" si="1"/>
        <v>2893.99</v>
      </c>
      <c r="C23" s="37">
        <f t="shared" si="2"/>
        <v>2038.27</v>
      </c>
      <c r="D23" s="37">
        <f t="shared" si="3"/>
        <v>645.9000000000001</v>
      </c>
      <c r="E23" s="37">
        <v>633.57</v>
      </c>
      <c r="F23" s="37">
        <v>12.33</v>
      </c>
      <c r="G23" s="6">
        <f t="shared" si="4"/>
        <v>1392.37</v>
      </c>
      <c r="H23" s="6">
        <v>43.08</v>
      </c>
      <c r="I23" s="6">
        <v>1349.29</v>
      </c>
      <c r="J23" s="6">
        <v>467.1</v>
      </c>
      <c r="K23" s="6">
        <v>4.98</v>
      </c>
      <c r="L23" s="6">
        <v>346.42</v>
      </c>
      <c r="M23" s="6">
        <v>37.22</v>
      </c>
      <c r="N23" s="6">
        <v>12.19</v>
      </c>
      <c r="O23" s="6">
        <v>0</v>
      </c>
      <c r="P23" s="9" t="s">
        <v>53</v>
      </c>
    </row>
    <row r="24" spans="1:16" ht="12" customHeight="1">
      <c r="A24" s="7" t="s">
        <v>54</v>
      </c>
      <c r="B24" s="36">
        <f t="shared" si="1"/>
        <v>16983.319999999996</v>
      </c>
      <c r="C24" s="37">
        <f t="shared" si="2"/>
        <v>14283.279999999999</v>
      </c>
      <c r="D24" s="37">
        <f t="shared" si="3"/>
        <v>9881.74</v>
      </c>
      <c r="E24" s="6">
        <v>9812.26</v>
      </c>
      <c r="F24" s="6">
        <v>69.48</v>
      </c>
      <c r="G24" s="6">
        <f t="shared" si="4"/>
        <v>4401.54</v>
      </c>
      <c r="H24" s="6">
        <v>832.59</v>
      </c>
      <c r="I24" s="6">
        <v>3568.95</v>
      </c>
      <c r="J24" s="6">
        <v>197.08</v>
      </c>
      <c r="K24" s="6">
        <v>37.56</v>
      </c>
      <c r="L24" s="6">
        <v>2220.67</v>
      </c>
      <c r="M24" s="6">
        <v>244.73</v>
      </c>
      <c r="N24" s="6">
        <v>383.85</v>
      </c>
      <c r="O24" s="6">
        <v>31.44</v>
      </c>
      <c r="P24" s="9" t="s">
        <v>55</v>
      </c>
    </row>
    <row r="25" spans="1:16" ht="12" customHeight="1">
      <c r="A25" s="11" t="s">
        <v>56</v>
      </c>
      <c r="B25" s="42">
        <f t="shared" si="1"/>
        <v>18438.72</v>
      </c>
      <c r="C25" s="43">
        <f t="shared" si="2"/>
        <v>16136.11</v>
      </c>
      <c r="D25" s="43">
        <f t="shared" si="3"/>
        <v>10149.45</v>
      </c>
      <c r="E25" s="44">
        <v>9765.26</v>
      </c>
      <c r="F25" s="44">
        <v>384.19</v>
      </c>
      <c r="G25" s="44">
        <f t="shared" si="4"/>
        <v>5986.66</v>
      </c>
      <c r="H25" s="44">
        <v>794.15</v>
      </c>
      <c r="I25" s="44">
        <v>5192.51</v>
      </c>
      <c r="J25" s="44">
        <v>193.93</v>
      </c>
      <c r="K25" s="44">
        <v>66.08</v>
      </c>
      <c r="L25" s="44">
        <v>1849.23</v>
      </c>
      <c r="M25" s="44">
        <v>193.37</v>
      </c>
      <c r="N25" s="44">
        <v>252.01</v>
      </c>
      <c r="O25" s="44">
        <v>81.85</v>
      </c>
      <c r="P25" s="12" t="s">
        <v>57</v>
      </c>
    </row>
    <row r="26" spans="1:7" ht="12" customHeight="1">
      <c r="A26" s="46" t="s">
        <v>36</v>
      </c>
      <c r="B26" s="49"/>
      <c r="D26" s="6"/>
      <c r="E26" s="6"/>
      <c r="F26" s="6"/>
      <c r="G26" s="6"/>
    </row>
    <row r="27" spans="1:7" ht="12" customHeight="1">
      <c r="A27" s="46" t="s">
        <v>59</v>
      </c>
      <c r="E27" s="6" t="s">
        <v>60</v>
      </c>
      <c r="F27" s="6"/>
      <c r="G27" s="6"/>
    </row>
    <row r="28" spans="1:7" ht="12" customHeight="1">
      <c r="A28" s="51" t="s">
        <v>61</v>
      </c>
      <c r="E28" s="6"/>
      <c r="F28" s="6"/>
      <c r="G28" s="6"/>
    </row>
    <row r="29" spans="1:7" ht="12" customHeight="1">
      <c r="A29" s="51" t="s">
        <v>62</v>
      </c>
      <c r="E29" s="8" t="s">
        <v>63</v>
      </c>
      <c r="F29" s="6"/>
      <c r="G29" s="6"/>
    </row>
    <row r="30" spans="1:7" ht="12" customHeight="1">
      <c r="A30" s="51" t="s">
        <v>64</v>
      </c>
      <c r="F30" s="6"/>
      <c r="G30" s="6"/>
    </row>
    <row r="31" spans="1:7" ht="12" customHeight="1">
      <c r="A31" s="6"/>
      <c r="C31" s="52"/>
      <c r="E31" s="6"/>
      <c r="F31" s="6"/>
      <c r="G31" s="6"/>
    </row>
    <row r="32" spans="1:7" ht="12" customHeight="1">
      <c r="A32" s="6"/>
      <c r="C32" s="53"/>
      <c r="E32" s="6"/>
      <c r="F32" s="6"/>
      <c r="G32" s="6"/>
    </row>
    <row r="33" ht="12" customHeight="1">
      <c r="A33" s="6"/>
    </row>
    <row r="34" ht="12" customHeight="1">
      <c r="A34" s="6"/>
    </row>
    <row r="35" ht="12" customHeight="1">
      <c r="A35" s="6"/>
    </row>
    <row r="36" ht="12" customHeight="1">
      <c r="A36" s="6"/>
    </row>
    <row r="37" ht="12" customHeight="1">
      <c r="A37" s="6"/>
    </row>
    <row r="38" ht="12" customHeight="1">
      <c r="A38" s="6"/>
    </row>
    <row r="39" ht="12" customHeight="1">
      <c r="A39" s="6"/>
    </row>
    <row r="40" ht="12" customHeight="1">
      <c r="A40" s="6"/>
    </row>
    <row r="41" ht="12" customHeight="1">
      <c r="A41" s="6"/>
    </row>
    <row r="42" ht="12" customHeight="1">
      <c r="A42" s="6"/>
    </row>
    <row r="43" ht="12" customHeight="1">
      <c r="A43" s="6"/>
    </row>
    <row r="44" ht="12" customHeight="1">
      <c r="A44" s="6"/>
    </row>
    <row r="45" ht="12" customHeight="1">
      <c r="A45" s="6"/>
    </row>
  </sheetData>
  <sheetProtection/>
  <mergeCells count="6">
    <mergeCell ref="B3:B5"/>
    <mergeCell ref="N3:N4"/>
    <mergeCell ref="O3:O4"/>
    <mergeCell ref="P3:P5"/>
    <mergeCell ref="C4:C5"/>
    <mergeCell ref="J4:J5"/>
  </mergeCells>
  <printOptions horizontalCentered="1"/>
  <pageMargins left="0.3937007874015748" right="0.3937007874015748" top="0.984251968503937" bottom="0.3937007874015748" header="0.5118110236220472" footer="0.5118110236220472"/>
  <pageSetup fitToWidth="2" fitToHeight="1" horizontalDpi="600" verticalDpi="600" orientation="portrait" paperSize="9" scale="87" r:id="rId1"/>
  <colBreaks count="1" manualBreakCount="1">
    <brk id="7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2011-02-14T05:25:59Z</cp:lastPrinted>
  <dcterms:created xsi:type="dcterms:W3CDTF">2008-03-10T06:14:38Z</dcterms:created>
  <dcterms:modified xsi:type="dcterms:W3CDTF">2015-02-18T00:37:03Z</dcterms:modified>
  <cp:category/>
  <cp:version/>
  <cp:contentType/>
  <cp:contentStatus/>
</cp:coreProperties>
</file>