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2015" activeTab="0"/>
  </bookViews>
  <sheets>
    <sheet name="239" sheetId="1" r:id="rId1"/>
  </sheets>
  <definedNames>
    <definedName name="_xlnm.Print_Area" localSheetId="0">'239'!$A$1:$U$34</definedName>
  </definedNames>
  <calcPr fullCalcOnLoad="1"/>
</workbook>
</file>

<file path=xl/sharedStrings.xml><?xml version="1.0" encoding="utf-8"?>
<sst xmlns="http://schemas.openxmlformats.org/spreadsheetml/2006/main" count="70" uniqueCount="49">
  <si>
    <t>（単位　人、％）</t>
  </si>
  <si>
    <t>知　　　　事</t>
  </si>
  <si>
    <t>県議会議員</t>
  </si>
  <si>
    <t>衆議院議員（小選挙区）</t>
  </si>
  <si>
    <t>衆議院議員（比例代表）</t>
  </si>
  <si>
    <t>参議院議員（選挙区）</t>
  </si>
  <si>
    <t>参議院議員（比例代表）</t>
  </si>
  <si>
    <t>標</t>
  </si>
  <si>
    <t>示</t>
  </si>
  <si>
    <t>番号</t>
  </si>
  <si>
    <t>総</t>
  </si>
  <si>
    <t>市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</si>
  <si>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</si>
  <si>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</si>
  <si>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</si>
  <si>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</si>
  <si>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</si>
  <si>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</si>
  <si>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</si>
  <si>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</si>
  <si>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</si>
  <si>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</si>
  <si>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</si>
  <si>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</si>
  <si>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</si>
  <si>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</si>
  <si>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</si>
  <si>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</t>
  </si>
  <si>
    <t>姫島村</t>
  </si>
  <si>
    <t>速</t>
  </si>
  <si>
    <t>日出町</t>
  </si>
  <si>
    <t>玖</t>
  </si>
  <si>
    <t>九重町</t>
  </si>
  <si>
    <t>玖珠町</t>
  </si>
  <si>
    <t>資料：県市町村振興課</t>
  </si>
  <si>
    <t>速見郡</t>
  </si>
  <si>
    <t>当日の       有権者数</t>
  </si>
  <si>
    <t>当日の          有権者数</t>
  </si>
  <si>
    <t>投票者数</t>
  </si>
  <si>
    <t>投票率</t>
  </si>
  <si>
    <t xml:space="preserve">       部</t>
  </si>
  <si>
    <t xml:space="preserve">       数</t>
  </si>
  <si>
    <t>玖珠郡</t>
  </si>
  <si>
    <t>（平成23年4月10日）</t>
  </si>
  <si>
    <t>市    町    村</t>
  </si>
  <si>
    <t>東国東郡</t>
  </si>
  <si>
    <t xml:space="preserve">   239.有権者数および 投票率    </t>
  </si>
  <si>
    <t>（平成25年7月21日）</t>
  </si>
  <si>
    <t>（平成26年12月14日）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</si>
</sst>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  <numFmt numFmtId="178" formatCode="#,##0_ "/>
    <numFmt numFmtId="179" formatCode="#,##0_);[Red]\(#,##0\)"/>
    <numFmt numFmtId="180" formatCode="#,##0.00_);[Red]\(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center"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 horizontal="centerContinuous"/>
      <protection/>
    </xf>
    <xf numFmtId="176" fontId="4" fillId="0" borderId="12" xfId="0" applyNumberFormat="1" applyFont="1" applyBorder="1" applyAlignment="1">
      <alignment horizontal="centerContinuous"/>
    </xf>
    <xf numFmtId="176" fontId="4" fillId="0" borderId="13" xfId="0" applyNumberFormat="1" applyFont="1" applyBorder="1" applyAlignment="1">
      <alignment horizontal="distributed"/>
    </xf>
    <xf numFmtId="176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41" fontId="5" fillId="0" borderId="0" xfId="48" applyNumberFormat="1" applyFont="1" applyAlignment="1">
      <alignment/>
    </xf>
    <xf numFmtId="177" fontId="5" fillId="0" borderId="0" xfId="48" applyNumberFormat="1" applyFont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1" fontId="7" fillId="0" borderId="0" xfId="48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 applyProtection="1">
      <alignment horizontal="distributed"/>
      <protection/>
    </xf>
    <xf numFmtId="41" fontId="2" fillId="0" borderId="0" xfId="48" applyNumberFormat="1" applyFont="1" applyAlignment="1" applyProtection="1">
      <alignment/>
      <protection locked="0"/>
    </xf>
    <xf numFmtId="177" fontId="2" fillId="0" borderId="0" xfId="48" applyNumberFormat="1" applyFont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0" fontId="2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1" fontId="2" fillId="0" borderId="0" xfId="48" applyNumberFormat="1" applyFont="1" applyAlignment="1" applyProtection="1">
      <alignment horizontal="right"/>
      <protection locked="0"/>
    </xf>
    <xf numFmtId="41" fontId="5" fillId="0" borderId="0" xfId="48" applyNumberFormat="1" applyFont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distributed"/>
      <protection/>
    </xf>
    <xf numFmtId="41" fontId="2" fillId="0" borderId="16" xfId="48" applyNumberFormat="1" applyFont="1" applyBorder="1" applyAlignment="1" applyProtection="1">
      <alignment/>
      <protection locked="0"/>
    </xf>
    <xf numFmtId="177" fontId="2" fillId="0" borderId="16" xfId="48" applyNumberFormat="1" applyFont="1" applyBorder="1" applyAlignment="1">
      <alignment/>
    </xf>
    <xf numFmtId="41" fontId="2" fillId="0" borderId="16" xfId="48" applyNumberFormat="1" applyFont="1" applyFill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distributed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9" fontId="2" fillId="0" borderId="0" xfId="48" applyNumberFormat="1" applyFont="1" applyAlignment="1">
      <alignment/>
    </xf>
    <xf numFmtId="180" fontId="2" fillId="0" borderId="0" xfId="48" applyNumberFormat="1" applyFont="1" applyAlignment="1">
      <alignment/>
    </xf>
    <xf numFmtId="179" fontId="2" fillId="0" borderId="0" xfId="48" applyNumberFormat="1" applyFont="1" applyAlignment="1" applyProtection="1">
      <alignment/>
      <protection locked="0"/>
    </xf>
    <xf numFmtId="179" fontId="2" fillId="0" borderId="0" xfId="48" applyNumberFormat="1" applyFont="1" applyAlignment="1" applyProtection="1">
      <alignment/>
      <protection/>
    </xf>
    <xf numFmtId="179" fontId="2" fillId="0" borderId="16" xfId="48" applyNumberFormat="1" applyFont="1" applyBorder="1" applyAlignment="1" applyProtection="1">
      <alignment/>
      <protection locked="0"/>
    </xf>
    <xf numFmtId="180" fontId="2" fillId="0" borderId="16" xfId="48" applyNumberFormat="1" applyFont="1" applyBorder="1" applyAlignment="1">
      <alignment/>
    </xf>
    <xf numFmtId="0" fontId="43" fillId="0" borderId="0" xfId="0" applyFont="1" applyAlignment="1">
      <alignment/>
    </xf>
    <xf numFmtId="41" fontId="44" fillId="0" borderId="0" xfId="48" applyNumberFormat="1" applyFont="1" applyFill="1" applyAlignment="1" applyProtection="1">
      <alignment/>
      <protection locked="0"/>
    </xf>
    <xf numFmtId="4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/>
      <protection/>
    </xf>
    <xf numFmtId="176" fontId="4" fillId="0" borderId="1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 horizontal="center"/>
      <protection/>
    </xf>
    <xf numFmtId="176" fontId="4" fillId="0" borderId="18" xfId="0" applyNumberFormat="1" applyFont="1" applyBorder="1" applyAlignment="1" applyProtection="1">
      <alignment horizontal="center"/>
      <protection locked="0"/>
    </xf>
    <xf numFmtId="176" fontId="4" fillId="0" borderId="16" xfId="0" applyNumberFormat="1" applyFont="1" applyBorder="1" applyAlignment="1" applyProtection="1">
      <alignment horizontal="center"/>
      <protection locked="0"/>
    </xf>
    <xf numFmtId="176" fontId="4" fillId="0" borderId="17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distributed"/>
      <protection/>
    </xf>
    <xf numFmtId="0" fontId="5" fillId="0" borderId="14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distributed"/>
      <protection/>
    </xf>
    <xf numFmtId="176" fontId="4" fillId="0" borderId="18" xfId="0" applyNumberFormat="1" applyFont="1" applyFill="1" applyBorder="1" applyAlignment="1" applyProtection="1">
      <alignment horizontal="center"/>
      <protection locked="0"/>
    </xf>
    <xf numFmtId="176" fontId="4" fillId="0" borderId="16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/>
      <protection locked="0"/>
    </xf>
    <xf numFmtId="41" fontId="2" fillId="0" borderId="0" xfId="48" applyNumberFormat="1" applyFont="1" applyAlignment="1">
      <alignment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37"/>
  <sheetViews>
    <sheetView showGridLines="0" showZeros="0"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41" sqref="T41"/>
    </sheetView>
  </sheetViews>
  <sheetFormatPr defaultColWidth="9.00390625" defaultRowHeight="13.5"/>
  <cols>
    <col min="1" max="1" width="2.50390625" style="44" customWidth="1"/>
    <col min="2" max="2" width="10.25390625" style="44" customWidth="1"/>
    <col min="3" max="4" width="9.50390625" style="44" bestFit="1" customWidth="1"/>
    <col min="5" max="5" width="7.875" style="44" bestFit="1" customWidth="1"/>
    <col min="6" max="7" width="9.50390625" style="44" bestFit="1" customWidth="1"/>
    <col min="8" max="8" width="7.875" style="44" bestFit="1" customWidth="1"/>
    <col min="9" max="10" width="9.50390625" style="44" bestFit="1" customWidth="1"/>
    <col min="11" max="11" width="10.25390625" style="44" bestFit="1" customWidth="1"/>
    <col min="12" max="13" width="9.50390625" style="44" bestFit="1" customWidth="1"/>
    <col min="14" max="14" width="10.25390625" style="44" bestFit="1" customWidth="1"/>
    <col min="15" max="16" width="9.375" style="44" bestFit="1" customWidth="1"/>
    <col min="17" max="17" width="7.625" style="44" bestFit="1" customWidth="1"/>
    <col min="18" max="19" width="9.375" style="44" bestFit="1" customWidth="1"/>
    <col min="20" max="20" width="7.625" style="44" bestFit="1" customWidth="1"/>
    <col min="21" max="21" width="2.625" style="44" customWidth="1"/>
    <col min="22" max="16384" width="9.00390625" style="44" customWidth="1"/>
  </cols>
  <sheetData>
    <row r="1" spans="1:21" ht="18.75" customHeight="1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2:13" ht="14.25" thickBot="1">
      <c r="B2" s="1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21" ht="2.25" customHeight="1" thickTop="1">
      <c r="A3" s="46"/>
      <c r="B3" s="2"/>
      <c r="C3" s="3"/>
      <c r="D3" s="4"/>
      <c r="E3" s="5"/>
      <c r="F3" s="3"/>
      <c r="G3" s="4"/>
      <c r="H3" s="5"/>
      <c r="I3" s="3"/>
      <c r="J3" s="4"/>
      <c r="K3" s="5"/>
      <c r="L3" s="3"/>
      <c r="M3" s="4"/>
      <c r="N3" s="5"/>
      <c r="O3" s="3"/>
      <c r="P3" s="4"/>
      <c r="Q3" s="5"/>
      <c r="R3" s="3"/>
      <c r="S3" s="4"/>
      <c r="T3" s="5"/>
      <c r="U3" s="4"/>
    </row>
    <row r="4" spans="1:21" ht="10.5" customHeight="1">
      <c r="A4" s="63" t="s">
        <v>44</v>
      </c>
      <c r="B4" s="64"/>
      <c r="C4" s="60" t="s">
        <v>1</v>
      </c>
      <c r="D4" s="61"/>
      <c r="E4" s="62"/>
      <c r="F4" s="60" t="s">
        <v>2</v>
      </c>
      <c r="G4" s="61"/>
      <c r="H4" s="62"/>
      <c r="I4" s="67" t="s">
        <v>3</v>
      </c>
      <c r="J4" s="68"/>
      <c r="K4" s="69"/>
      <c r="L4" s="67" t="s">
        <v>4</v>
      </c>
      <c r="M4" s="68"/>
      <c r="N4" s="69"/>
      <c r="O4" s="60" t="s">
        <v>5</v>
      </c>
      <c r="P4" s="61"/>
      <c r="Q4" s="62"/>
      <c r="R4" s="60" t="s">
        <v>6</v>
      </c>
      <c r="S4" s="61"/>
      <c r="T4" s="62"/>
      <c r="U4" s="42" t="s">
        <v>7</v>
      </c>
    </row>
    <row r="5" spans="1:21" ht="11.25" customHeight="1">
      <c r="A5" s="63"/>
      <c r="B5" s="64"/>
      <c r="C5" s="57" t="s">
        <v>43</v>
      </c>
      <c r="D5" s="58"/>
      <c r="E5" s="59"/>
      <c r="F5" s="57" t="s">
        <v>43</v>
      </c>
      <c r="G5" s="58"/>
      <c r="H5" s="59"/>
      <c r="I5" s="76" t="s">
        <v>48</v>
      </c>
      <c r="J5" s="77"/>
      <c r="K5" s="78"/>
      <c r="L5" s="76" t="s">
        <v>48</v>
      </c>
      <c r="M5" s="77"/>
      <c r="N5" s="78"/>
      <c r="O5" s="70" t="s">
        <v>47</v>
      </c>
      <c r="P5" s="71"/>
      <c r="Q5" s="72"/>
      <c r="R5" s="70" t="s">
        <v>47</v>
      </c>
      <c r="S5" s="71"/>
      <c r="T5" s="72"/>
      <c r="U5" s="42" t="s">
        <v>8</v>
      </c>
    </row>
    <row r="6" spans="1:21" ht="22.5">
      <c r="A6" s="65"/>
      <c r="B6" s="66"/>
      <c r="C6" s="6" t="s">
        <v>36</v>
      </c>
      <c r="D6" s="7" t="s">
        <v>38</v>
      </c>
      <c r="E6" s="7" t="s">
        <v>39</v>
      </c>
      <c r="F6" s="6" t="s">
        <v>36</v>
      </c>
      <c r="G6" s="7" t="s">
        <v>38</v>
      </c>
      <c r="H6" s="7" t="s">
        <v>39</v>
      </c>
      <c r="I6" s="6" t="s">
        <v>36</v>
      </c>
      <c r="J6" s="7" t="s">
        <v>38</v>
      </c>
      <c r="K6" s="7" t="s">
        <v>39</v>
      </c>
      <c r="L6" s="6" t="s">
        <v>37</v>
      </c>
      <c r="M6" s="7" t="s">
        <v>38</v>
      </c>
      <c r="N6" s="7" t="s">
        <v>39</v>
      </c>
      <c r="O6" s="6" t="s">
        <v>37</v>
      </c>
      <c r="P6" s="7" t="s">
        <v>38</v>
      </c>
      <c r="Q6" s="7" t="s">
        <v>39</v>
      </c>
      <c r="R6" s="6" t="s">
        <v>37</v>
      </c>
      <c r="S6" s="7" t="s">
        <v>38</v>
      </c>
      <c r="T6" s="7" t="s">
        <v>39</v>
      </c>
      <c r="U6" s="43" t="s">
        <v>9</v>
      </c>
    </row>
    <row r="7" spans="1:21" s="13" customFormat="1" ht="13.5" customHeight="1">
      <c r="A7" s="8" t="s">
        <v>10</v>
      </c>
      <c r="B7" s="9" t="s">
        <v>41</v>
      </c>
      <c r="C7" s="10">
        <f>SUM(C9,C11)</f>
        <v>975695</v>
      </c>
      <c r="D7" s="10">
        <f>SUM(D9:D11)</f>
        <v>550708</v>
      </c>
      <c r="E7" s="11">
        <f>D7/C7*100</f>
        <v>56.442638324476405</v>
      </c>
      <c r="F7" s="10">
        <f>SUM(F9,F11)</f>
        <v>833026</v>
      </c>
      <c r="G7" s="10">
        <f>SUM(G9,G11)</f>
        <v>486530</v>
      </c>
      <c r="H7" s="11">
        <f>G7/F7*100</f>
        <v>58.40513981556398</v>
      </c>
      <c r="I7" s="79">
        <v>974572</v>
      </c>
      <c r="J7" s="79">
        <v>546796</v>
      </c>
      <c r="K7" s="27">
        <v>56.11</v>
      </c>
      <c r="L7" s="79">
        <v>974572</v>
      </c>
      <c r="M7" s="79">
        <v>546704</v>
      </c>
      <c r="N7" s="27">
        <v>56.1</v>
      </c>
      <c r="O7" s="47">
        <v>981222</v>
      </c>
      <c r="P7" s="47">
        <v>521509</v>
      </c>
      <c r="Q7" s="48">
        <f>+P7/O7*100</f>
        <v>53.14893061916671</v>
      </c>
      <c r="R7" s="47">
        <v>981222</v>
      </c>
      <c r="S7" s="47">
        <v>521501</v>
      </c>
      <c r="T7" s="48">
        <f>+S7/R7*100</f>
        <v>53.148115309277614</v>
      </c>
      <c r="U7" s="12" t="s">
        <v>10</v>
      </c>
    </row>
    <row r="8" spans="1:21" s="13" customFormat="1" ht="3" customHeight="1">
      <c r="A8" s="14"/>
      <c r="B8" s="15"/>
      <c r="C8" s="10"/>
      <c r="D8" s="10"/>
      <c r="E8" s="11"/>
      <c r="F8" s="10"/>
      <c r="G8" s="10"/>
      <c r="H8" s="11"/>
      <c r="I8" s="79"/>
      <c r="J8" s="79"/>
      <c r="K8" s="27"/>
      <c r="L8" s="79"/>
      <c r="M8" s="79"/>
      <c r="N8" s="79"/>
      <c r="O8" s="47"/>
      <c r="P8" s="47"/>
      <c r="Q8" s="48"/>
      <c r="R8" s="47"/>
      <c r="S8" s="47"/>
      <c r="T8" s="48"/>
      <c r="U8" s="16"/>
    </row>
    <row r="9" spans="1:21" s="13" customFormat="1" ht="13.5">
      <c r="A9" s="17" t="s">
        <v>11</v>
      </c>
      <c r="B9" s="18" t="s">
        <v>40</v>
      </c>
      <c r="C9" s="10">
        <f>SUM(C13,C14,C15,C16,C17,C18,C19,C20,C21,C22,C23,C24,C25,C26)</f>
        <v>927462</v>
      </c>
      <c r="D9" s="10">
        <f>SUM(D13:D26)</f>
        <v>518534</v>
      </c>
      <c r="E9" s="11">
        <f>D9/C9*100</f>
        <v>55.90892133586066</v>
      </c>
      <c r="F9" s="10">
        <f>SUM(F13:F26)</f>
        <v>784793</v>
      </c>
      <c r="G9" s="10">
        <f>SUM(G13:G26)</f>
        <v>454430</v>
      </c>
      <c r="H9" s="11">
        <f>G9/F9*100</f>
        <v>57.904441043689225</v>
      </c>
      <c r="I9" s="79">
        <v>926919</v>
      </c>
      <c r="J9" s="79">
        <v>518398</v>
      </c>
      <c r="K9" s="27">
        <v>55.93</v>
      </c>
      <c r="L9" s="79">
        <v>926919</v>
      </c>
      <c r="M9" s="79">
        <v>518331</v>
      </c>
      <c r="N9" s="27">
        <v>55.92</v>
      </c>
      <c r="O9" s="47">
        <v>933031</v>
      </c>
      <c r="P9" s="47">
        <v>493714</v>
      </c>
      <c r="Q9" s="48">
        <f>+P9/O9*100</f>
        <v>52.915069274225615</v>
      </c>
      <c r="R9" s="47">
        <v>933031</v>
      </c>
      <c r="S9" s="47">
        <v>493705</v>
      </c>
      <c r="T9" s="48">
        <f>+S9/R9*100</f>
        <v>52.91410467605042</v>
      </c>
      <c r="U9" s="19" t="s">
        <v>11</v>
      </c>
    </row>
    <row r="10" spans="1:21" s="13" customFormat="1" ht="3" customHeight="1">
      <c r="A10" s="17"/>
      <c r="B10" s="20"/>
      <c r="C10" s="10"/>
      <c r="D10" s="10"/>
      <c r="E10" s="11"/>
      <c r="F10" s="10"/>
      <c r="G10" s="10"/>
      <c r="H10" s="11"/>
      <c r="I10" s="79"/>
      <c r="J10" s="79"/>
      <c r="K10" s="27"/>
      <c r="L10" s="79"/>
      <c r="M10" s="79"/>
      <c r="N10" s="79"/>
      <c r="O10" s="47"/>
      <c r="P10" s="47"/>
      <c r="Q10" s="48"/>
      <c r="R10" s="47"/>
      <c r="S10" s="47"/>
      <c r="T10" s="48"/>
      <c r="U10" s="19"/>
    </row>
    <row r="11" spans="1:21" s="13" customFormat="1" ht="13.5">
      <c r="A11" s="17" t="s">
        <v>12</v>
      </c>
      <c r="B11" s="20" t="s">
        <v>40</v>
      </c>
      <c r="C11" s="10">
        <f>SUM(C27,C29,C31)</f>
        <v>48233</v>
      </c>
      <c r="D11" s="10">
        <f>SUM(D27,D29,D31)</f>
        <v>32174</v>
      </c>
      <c r="E11" s="11">
        <f>D11/C11*100</f>
        <v>66.70536769431716</v>
      </c>
      <c r="F11" s="10">
        <f>SUM(F27,F29,F31)</f>
        <v>48233</v>
      </c>
      <c r="G11" s="10">
        <f>SUM(G27,G29,G31)</f>
        <v>32100</v>
      </c>
      <c r="H11" s="11">
        <f>G11/F11*100</f>
        <v>66.5519457632741</v>
      </c>
      <c r="I11" s="79">
        <v>47653</v>
      </c>
      <c r="J11" s="79">
        <v>28398</v>
      </c>
      <c r="K11" s="27">
        <v>59.59</v>
      </c>
      <c r="L11" s="79">
        <v>47653</v>
      </c>
      <c r="M11" s="79">
        <v>28373</v>
      </c>
      <c r="N11" s="27">
        <v>59.54</v>
      </c>
      <c r="O11" s="47">
        <v>48191</v>
      </c>
      <c r="P11" s="47">
        <v>27795</v>
      </c>
      <c r="Q11" s="48">
        <f>+P11/O11*100</f>
        <v>57.67674462036479</v>
      </c>
      <c r="R11" s="47">
        <v>48191</v>
      </c>
      <c r="S11" s="47">
        <v>27796</v>
      </c>
      <c r="T11" s="48">
        <f>+S11/R11*100</f>
        <v>57.67881969662385</v>
      </c>
      <c r="U11" s="19" t="s">
        <v>12</v>
      </c>
    </row>
    <row r="12" spans="1:21" ht="3.75" customHeight="1">
      <c r="A12" s="21"/>
      <c r="B12" s="22"/>
      <c r="C12" s="23"/>
      <c r="D12" s="23"/>
      <c r="E12" s="11"/>
      <c r="F12" s="23"/>
      <c r="G12" s="23"/>
      <c r="H12" s="11"/>
      <c r="I12" s="79"/>
      <c r="J12" s="79"/>
      <c r="K12" s="79"/>
      <c r="L12" s="79"/>
      <c r="M12" s="79"/>
      <c r="N12" s="27"/>
      <c r="O12" s="47"/>
      <c r="P12" s="47"/>
      <c r="Q12" s="48"/>
      <c r="R12" s="47"/>
      <c r="S12" s="47"/>
      <c r="T12" s="48"/>
      <c r="U12" s="24"/>
    </row>
    <row r="13" spans="1:21" s="30" customFormat="1" ht="13.5">
      <c r="A13" s="21">
        <v>1</v>
      </c>
      <c r="B13" s="25" t="s">
        <v>13</v>
      </c>
      <c r="C13" s="26">
        <v>374040</v>
      </c>
      <c r="D13" s="26">
        <v>185626</v>
      </c>
      <c r="E13" s="27">
        <f aca="true" t="shared" si="0" ref="E13:E33">D13/C13*100</f>
        <v>49.627312586889104</v>
      </c>
      <c r="F13" s="26">
        <v>374040</v>
      </c>
      <c r="G13" s="26">
        <v>185303</v>
      </c>
      <c r="H13" s="27">
        <f>G13/F13*100</f>
        <v>49.54095818629023</v>
      </c>
      <c r="I13" s="28">
        <v>383895</v>
      </c>
      <c r="J13" s="28">
        <v>207796</v>
      </c>
      <c r="K13" s="27">
        <v>54.13</v>
      </c>
      <c r="L13" s="28">
        <v>383895</v>
      </c>
      <c r="M13" s="26">
        <v>207760</v>
      </c>
      <c r="N13" s="27">
        <v>54.12</v>
      </c>
      <c r="O13" s="49">
        <v>382656</v>
      </c>
      <c r="P13" s="49">
        <v>185046</v>
      </c>
      <c r="Q13" s="48">
        <f aca="true" t="shared" si="1" ref="Q13:Q33">+P13/O13*100</f>
        <v>48.35831660812845</v>
      </c>
      <c r="R13" s="49">
        <v>382656</v>
      </c>
      <c r="S13" s="49">
        <v>185043</v>
      </c>
      <c r="T13" s="48">
        <f aca="true" t="shared" si="2" ref="T13:T33">+S13/R13*100</f>
        <v>48.35753261414952</v>
      </c>
      <c r="U13" s="29">
        <v>1</v>
      </c>
    </row>
    <row r="14" spans="1:21" s="30" customFormat="1" ht="13.5">
      <c r="A14" s="21">
        <v>2</v>
      </c>
      <c r="B14" s="25" t="s">
        <v>14</v>
      </c>
      <c r="C14" s="26">
        <v>99127</v>
      </c>
      <c r="D14" s="26">
        <v>59194</v>
      </c>
      <c r="E14" s="27">
        <f t="shared" si="0"/>
        <v>59.7153146973075</v>
      </c>
      <c r="F14" s="26">
        <v>99127</v>
      </c>
      <c r="G14" s="26">
        <v>59061</v>
      </c>
      <c r="H14" s="27">
        <f>G14/F14*100</f>
        <v>59.581143381722434</v>
      </c>
      <c r="I14" s="28">
        <v>98395</v>
      </c>
      <c r="J14" s="28">
        <v>54815</v>
      </c>
      <c r="K14" s="27">
        <v>55.71</v>
      </c>
      <c r="L14" s="28">
        <v>98395</v>
      </c>
      <c r="M14" s="26">
        <v>54815</v>
      </c>
      <c r="N14" s="27">
        <v>55.71</v>
      </c>
      <c r="O14" s="49">
        <v>99297</v>
      </c>
      <c r="P14" s="49">
        <v>54124</v>
      </c>
      <c r="Q14" s="48">
        <f t="shared" si="1"/>
        <v>54.50718551416458</v>
      </c>
      <c r="R14" s="49">
        <v>99297</v>
      </c>
      <c r="S14" s="49">
        <v>54129</v>
      </c>
      <c r="T14" s="48">
        <f t="shared" si="2"/>
        <v>54.51222091301852</v>
      </c>
      <c r="U14" s="29">
        <v>2</v>
      </c>
    </row>
    <row r="15" spans="1:21" s="30" customFormat="1" ht="13.5">
      <c r="A15" s="21">
        <v>3</v>
      </c>
      <c r="B15" s="25" t="s">
        <v>15</v>
      </c>
      <c r="C15" s="26">
        <v>67903</v>
      </c>
      <c r="D15" s="26">
        <v>42149</v>
      </c>
      <c r="E15" s="27">
        <f t="shared" si="0"/>
        <v>62.07236793661547</v>
      </c>
      <c r="F15" s="26">
        <v>67903</v>
      </c>
      <c r="G15" s="26">
        <v>42087</v>
      </c>
      <c r="H15" s="27">
        <f>G15/F15*100</f>
        <v>61.98106121968101</v>
      </c>
      <c r="I15" s="28">
        <v>68852</v>
      </c>
      <c r="J15" s="28">
        <v>37481</v>
      </c>
      <c r="K15" s="27">
        <v>54.44</v>
      </c>
      <c r="L15" s="28">
        <v>68852</v>
      </c>
      <c r="M15" s="26">
        <v>37480</v>
      </c>
      <c r="N15" s="27">
        <v>54.44</v>
      </c>
      <c r="O15" s="49">
        <v>69414</v>
      </c>
      <c r="P15" s="49">
        <v>38737</v>
      </c>
      <c r="Q15" s="48">
        <f t="shared" si="1"/>
        <v>55.80574523871265</v>
      </c>
      <c r="R15" s="49">
        <v>69414</v>
      </c>
      <c r="S15" s="49">
        <v>38739</v>
      </c>
      <c r="T15" s="48">
        <f t="shared" si="2"/>
        <v>55.80862650185841</v>
      </c>
      <c r="U15" s="29">
        <v>3</v>
      </c>
    </row>
    <row r="16" spans="1:21" s="30" customFormat="1" ht="13.5">
      <c r="A16" s="21">
        <v>4</v>
      </c>
      <c r="B16" s="25" t="s">
        <v>16</v>
      </c>
      <c r="C16" s="26">
        <v>58043</v>
      </c>
      <c r="D16" s="26">
        <v>40453</v>
      </c>
      <c r="E16" s="27">
        <f t="shared" si="0"/>
        <v>69.69488138104508</v>
      </c>
      <c r="F16" s="26">
        <v>58043</v>
      </c>
      <c r="G16" s="26">
        <v>40383</v>
      </c>
      <c r="H16" s="27">
        <f>G16/F16*100</f>
        <v>69.57428113639888</v>
      </c>
      <c r="I16" s="28">
        <v>57067</v>
      </c>
      <c r="J16" s="28">
        <v>33257</v>
      </c>
      <c r="K16" s="27">
        <v>58.28</v>
      </c>
      <c r="L16" s="28">
        <v>57067</v>
      </c>
      <c r="M16" s="26">
        <v>33255</v>
      </c>
      <c r="N16" s="27">
        <v>58.27</v>
      </c>
      <c r="O16" s="49">
        <v>57740</v>
      </c>
      <c r="P16" s="49">
        <v>34054</v>
      </c>
      <c r="Q16" s="48">
        <f t="shared" si="1"/>
        <v>58.97817803948736</v>
      </c>
      <c r="R16" s="49">
        <v>57740</v>
      </c>
      <c r="S16" s="49">
        <v>34049</v>
      </c>
      <c r="T16" s="48">
        <f t="shared" si="2"/>
        <v>58.96951853134742</v>
      </c>
      <c r="U16" s="29">
        <v>4</v>
      </c>
    </row>
    <row r="17" spans="1:21" s="30" customFormat="1" ht="13.5">
      <c r="A17" s="21">
        <v>5</v>
      </c>
      <c r="B17" s="25" t="s">
        <v>17</v>
      </c>
      <c r="C17" s="26">
        <v>66195</v>
      </c>
      <c r="D17" s="26">
        <v>28477</v>
      </c>
      <c r="E17" s="27">
        <f t="shared" si="0"/>
        <v>43.01986554875746</v>
      </c>
      <c r="F17" s="26"/>
      <c r="G17" s="26"/>
      <c r="H17" s="27"/>
      <c r="I17" s="28">
        <v>64303</v>
      </c>
      <c r="J17" s="28">
        <v>36476</v>
      </c>
      <c r="K17" s="27">
        <v>56.73</v>
      </c>
      <c r="L17" s="28">
        <v>64303</v>
      </c>
      <c r="M17" s="26">
        <v>36474</v>
      </c>
      <c r="N17" s="27">
        <v>56.72</v>
      </c>
      <c r="O17" s="49">
        <v>65587</v>
      </c>
      <c r="P17" s="49">
        <v>35866</v>
      </c>
      <c r="Q17" s="48">
        <f t="shared" si="1"/>
        <v>54.6846173784439</v>
      </c>
      <c r="R17" s="49">
        <v>65587</v>
      </c>
      <c r="S17" s="49">
        <v>35867</v>
      </c>
      <c r="T17" s="48">
        <f t="shared" si="2"/>
        <v>54.68614207083721</v>
      </c>
      <c r="U17" s="29">
        <v>5</v>
      </c>
    </row>
    <row r="18" spans="1:21" s="30" customFormat="1" ht="13.5">
      <c r="A18" s="21">
        <v>6</v>
      </c>
      <c r="B18" s="25" t="s">
        <v>18</v>
      </c>
      <c r="C18" s="26">
        <v>35692</v>
      </c>
      <c r="D18" s="26">
        <v>22136</v>
      </c>
      <c r="E18" s="27">
        <f t="shared" si="0"/>
        <v>62.019500168104905</v>
      </c>
      <c r="F18" s="26">
        <v>35692</v>
      </c>
      <c r="G18" s="26">
        <v>22116</v>
      </c>
      <c r="H18" s="27">
        <f>G18/F18*100</f>
        <v>61.96346520228623</v>
      </c>
      <c r="I18" s="28">
        <v>34648</v>
      </c>
      <c r="J18" s="28">
        <v>20181</v>
      </c>
      <c r="K18" s="27">
        <v>58.25</v>
      </c>
      <c r="L18" s="28">
        <v>34648</v>
      </c>
      <c r="M18" s="26">
        <v>20180</v>
      </c>
      <c r="N18" s="27">
        <v>58.24</v>
      </c>
      <c r="O18" s="49">
        <v>35180</v>
      </c>
      <c r="P18" s="49">
        <v>19041</v>
      </c>
      <c r="Q18" s="48">
        <f t="shared" si="1"/>
        <v>54.12450255827175</v>
      </c>
      <c r="R18" s="49">
        <v>35180</v>
      </c>
      <c r="S18" s="49">
        <v>19040</v>
      </c>
      <c r="T18" s="48">
        <f t="shared" si="2"/>
        <v>54.121660034110285</v>
      </c>
      <c r="U18" s="29">
        <v>6</v>
      </c>
    </row>
    <row r="19" spans="1:21" s="30" customFormat="1" ht="13.5" customHeight="1">
      <c r="A19" s="21">
        <v>7</v>
      </c>
      <c r="B19" s="25" t="s">
        <v>19</v>
      </c>
      <c r="C19" s="26">
        <v>17532</v>
      </c>
      <c r="D19" s="26">
        <v>11762</v>
      </c>
      <c r="E19" s="27">
        <f t="shared" si="0"/>
        <v>67.08875199634953</v>
      </c>
      <c r="F19" s="26">
        <v>17532</v>
      </c>
      <c r="G19" s="26">
        <v>11750</v>
      </c>
      <c r="H19" s="27">
        <f>G19/F19*100</f>
        <v>67.02030572667122</v>
      </c>
      <c r="I19" s="28">
        <v>16692</v>
      </c>
      <c r="J19" s="28">
        <v>9841</v>
      </c>
      <c r="K19" s="27">
        <v>58.96</v>
      </c>
      <c r="L19" s="28">
        <v>16692</v>
      </c>
      <c r="M19" s="26">
        <v>9841</v>
      </c>
      <c r="N19" s="27">
        <v>58.96</v>
      </c>
      <c r="O19" s="49">
        <v>17146</v>
      </c>
      <c r="P19" s="49">
        <v>9874</v>
      </c>
      <c r="Q19" s="48">
        <f t="shared" si="1"/>
        <v>57.587775574478016</v>
      </c>
      <c r="R19" s="49">
        <v>17146</v>
      </c>
      <c r="S19" s="49">
        <v>9875</v>
      </c>
      <c r="T19" s="48">
        <f t="shared" si="2"/>
        <v>57.59360783856293</v>
      </c>
      <c r="U19" s="29">
        <v>7</v>
      </c>
    </row>
    <row r="20" spans="1:21" s="30" customFormat="1" ht="13.5">
      <c r="A20" s="21">
        <v>8</v>
      </c>
      <c r="B20" s="25" t="s">
        <v>20</v>
      </c>
      <c r="C20" s="26">
        <v>21550</v>
      </c>
      <c r="D20" s="26">
        <v>16064</v>
      </c>
      <c r="E20" s="27">
        <f t="shared" si="0"/>
        <v>74.5429234338747</v>
      </c>
      <c r="F20" s="26">
        <v>21550</v>
      </c>
      <c r="G20" s="26">
        <v>16057</v>
      </c>
      <c r="H20" s="27">
        <f>G20/F20*100</f>
        <v>74.51044083526682</v>
      </c>
      <c r="I20" s="28">
        <v>20677</v>
      </c>
      <c r="J20" s="28">
        <v>11965</v>
      </c>
      <c r="K20" s="27">
        <v>57.87</v>
      </c>
      <c r="L20" s="28">
        <v>20677</v>
      </c>
      <c r="M20" s="26">
        <v>11965</v>
      </c>
      <c r="N20" s="27">
        <v>57.87</v>
      </c>
      <c r="O20" s="49">
        <v>21088</v>
      </c>
      <c r="P20" s="49">
        <v>11490</v>
      </c>
      <c r="Q20" s="48">
        <f t="shared" si="1"/>
        <v>54.48596358118362</v>
      </c>
      <c r="R20" s="49">
        <v>21088</v>
      </c>
      <c r="S20" s="49">
        <v>11489</v>
      </c>
      <c r="T20" s="48">
        <f t="shared" si="2"/>
        <v>54.4812215477997</v>
      </c>
      <c r="U20" s="29">
        <v>8</v>
      </c>
    </row>
    <row r="21" spans="1:21" s="30" customFormat="1" ht="13.5">
      <c r="A21" s="21">
        <v>9</v>
      </c>
      <c r="B21" s="25" t="s">
        <v>21</v>
      </c>
      <c r="C21" s="26">
        <v>20196</v>
      </c>
      <c r="D21" s="26">
        <v>10367</v>
      </c>
      <c r="E21" s="27">
        <f t="shared" si="0"/>
        <v>51.33194692018221</v>
      </c>
      <c r="F21" s="26"/>
      <c r="G21" s="26"/>
      <c r="H21" s="27"/>
      <c r="I21" s="28">
        <v>19727</v>
      </c>
      <c r="J21" s="28">
        <v>12299</v>
      </c>
      <c r="K21" s="27">
        <v>62.35</v>
      </c>
      <c r="L21" s="28">
        <v>19727</v>
      </c>
      <c r="M21" s="26">
        <v>12297</v>
      </c>
      <c r="N21" s="27">
        <v>62.34</v>
      </c>
      <c r="O21" s="49">
        <v>19930</v>
      </c>
      <c r="P21" s="49">
        <v>12017</v>
      </c>
      <c r="Q21" s="48">
        <f t="shared" si="1"/>
        <v>60.29603612644255</v>
      </c>
      <c r="R21" s="49">
        <v>19930</v>
      </c>
      <c r="S21" s="49">
        <v>12017</v>
      </c>
      <c r="T21" s="48">
        <f t="shared" si="2"/>
        <v>60.29603612644255</v>
      </c>
      <c r="U21" s="29">
        <v>9</v>
      </c>
    </row>
    <row r="22" spans="1:21" s="30" customFormat="1" ht="13.5">
      <c r="A22" s="21">
        <v>10</v>
      </c>
      <c r="B22" s="25" t="s">
        <v>22</v>
      </c>
      <c r="C22" s="26">
        <v>26794</v>
      </c>
      <c r="D22" s="26">
        <v>12150</v>
      </c>
      <c r="E22" s="27">
        <f t="shared" si="0"/>
        <v>45.345972979025156</v>
      </c>
      <c r="F22" s="26"/>
      <c r="G22" s="26"/>
      <c r="H22" s="27"/>
      <c r="I22" s="28">
        <v>25955</v>
      </c>
      <c r="J22" s="28">
        <v>14231</v>
      </c>
      <c r="K22" s="27">
        <v>54.83</v>
      </c>
      <c r="L22" s="28">
        <v>25955</v>
      </c>
      <c r="M22" s="26">
        <v>14230</v>
      </c>
      <c r="N22" s="27">
        <v>54.83</v>
      </c>
      <c r="O22" s="49">
        <v>26259</v>
      </c>
      <c r="P22" s="49">
        <v>14521</v>
      </c>
      <c r="Q22" s="48">
        <f t="shared" si="1"/>
        <v>55.29913553448341</v>
      </c>
      <c r="R22" s="49">
        <v>26259</v>
      </c>
      <c r="S22" s="49">
        <v>14522</v>
      </c>
      <c r="T22" s="48">
        <f t="shared" si="2"/>
        <v>55.30294375261815</v>
      </c>
      <c r="U22" s="24">
        <v>10</v>
      </c>
    </row>
    <row r="23" spans="1:21" s="30" customFormat="1" ht="13.5">
      <c r="A23" s="21">
        <v>11</v>
      </c>
      <c r="B23" s="25" t="s">
        <v>23</v>
      </c>
      <c r="C23" s="26">
        <v>49674</v>
      </c>
      <c r="D23" s="26">
        <v>35187</v>
      </c>
      <c r="E23" s="27">
        <f t="shared" si="0"/>
        <v>70.8358497403068</v>
      </c>
      <c r="F23" s="26">
        <v>49674</v>
      </c>
      <c r="G23" s="26">
        <v>35174</v>
      </c>
      <c r="H23" s="27">
        <f>G23/F23*100</f>
        <v>70.80967910778274</v>
      </c>
      <c r="I23" s="28">
        <v>48587</v>
      </c>
      <c r="J23" s="28">
        <v>28002</v>
      </c>
      <c r="K23" s="27">
        <v>57.63</v>
      </c>
      <c r="L23" s="28">
        <v>48587</v>
      </c>
      <c r="M23" s="26">
        <v>27993</v>
      </c>
      <c r="N23" s="27">
        <v>57.61</v>
      </c>
      <c r="O23" s="49">
        <v>49209</v>
      </c>
      <c r="P23" s="49">
        <v>28090</v>
      </c>
      <c r="Q23" s="48">
        <f t="shared" si="1"/>
        <v>57.083053912902116</v>
      </c>
      <c r="R23" s="49">
        <v>49209</v>
      </c>
      <c r="S23" s="49">
        <v>28087</v>
      </c>
      <c r="T23" s="48">
        <f t="shared" si="2"/>
        <v>57.07695746712999</v>
      </c>
      <c r="U23" s="24">
        <v>11</v>
      </c>
    </row>
    <row r="24" spans="1:21" s="30" customFormat="1" ht="13.5">
      <c r="A24" s="21">
        <v>12</v>
      </c>
      <c r="B24" s="25" t="s">
        <v>24</v>
      </c>
      <c r="C24" s="31">
        <v>34079</v>
      </c>
      <c r="D24" s="31">
        <v>24606</v>
      </c>
      <c r="E24" s="27">
        <f t="shared" si="0"/>
        <v>72.20282285278324</v>
      </c>
      <c r="F24" s="31">
        <v>34079</v>
      </c>
      <c r="G24" s="31">
        <v>24592</v>
      </c>
      <c r="H24" s="27">
        <f>G24/F24*100</f>
        <v>72.16174183514774</v>
      </c>
      <c r="I24" s="28">
        <v>32902</v>
      </c>
      <c r="J24" s="28">
        <v>19486</v>
      </c>
      <c r="K24" s="27">
        <v>59.22</v>
      </c>
      <c r="L24" s="28">
        <v>32902</v>
      </c>
      <c r="M24" s="26">
        <v>19483</v>
      </c>
      <c r="N24" s="27">
        <v>59.22</v>
      </c>
      <c r="O24" s="49">
        <v>33527</v>
      </c>
      <c r="P24" s="49">
        <v>18800</v>
      </c>
      <c r="Q24" s="48">
        <f t="shared" si="1"/>
        <v>56.074208846601245</v>
      </c>
      <c r="R24" s="49">
        <v>33527</v>
      </c>
      <c r="S24" s="49">
        <v>18797</v>
      </c>
      <c r="T24" s="48">
        <f t="shared" si="2"/>
        <v>56.06526083455125</v>
      </c>
      <c r="U24" s="24">
        <v>12</v>
      </c>
    </row>
    <row r="25" spans="1:21" s="30" customFormat="1" ht="13.5">
      <c r="A25" s="21">
        <v>13</v>
      </c>
      <c r="B25" s="25" t="s">
        <v>25</v>
      </c>
      <c r="C25" s="31">
        <v>29484</v>
      </c>
      <c r="D25" s="31">
        <v>12441</v>
      </c>
      <c r="E25" s="27">
        <f t="shared" si="0"/>
        <v>42.195767195767196</v>
      </c>
      <c r="F25" s="31"/>
      <c r="G25" s="31"/>
      <c r="H25" s="27"/>
      <c r="I25" s="28">
        <v>29236</v>
      </c>
      <c r="J25" s="28">
        <v>16814</v>
      </c>
      <c r="K25" s="27">
        <v>57.51</v>
      </c>
      <c r="L25" s="28">
        <v>29236</v>
      </c>
      <c r="M25" s="26">
        <v>16811</v>
      </c>
      <c r="N25" s="27">
        <v>57.5</v>
      </c>
      <c r="O25" s="49">
        <v>29485</v>
      </c>
      <c r="P25" s="49">
        <v>16175</v>
      </c>
      <c r="Q25" s="48">
        <f t="shared" si="1"/>
        <v>54.85840257758182</v>
      </c>
      <c r="R25" s="49">
        <v>29485</v>
      </c>
      <c r="S25" s="49">
        <v>16171</v>
      </c>
      <c r="T25" s="48">
        <f t="shared" si="2"/>
        <v>54.844836357469894</v>
      </c>
      <c r="U25" s="24">
        <v>13</v>
      </c>
    </row>
    <row r="26" spans="1:21" s="30" customFormat="1" ht="13.5">
      <c r="A26" s="21">
        <v>14</v>
      </c>
      <c r="B26" s="25" t="s">
        <v>26</v>
      </c>
      <c r="C26" s="31">
        <v>27153</v>
      </c>
      <c r="D26" s="31">
        <v>17922</v>
      </c>
      <c r="E26" s="27">
        <f t="shared" si="0"/>
        <v>66.00375649099547</v>
      </c>
      <c r="F26" s="31">
        <v>27153</v>
      </c>
      <c r="G26" s="31">
        <v>17907</v>
      </c>
      <c r="H26" s="27">
        <f aca="true" t="shared" si="3" ref="H26:H33">G26/F26*100</f>
        <v>65.94851397635621</v>
      </c>
      <c r="I26" s="28">
        <v>25983</v>
      </c>
      <c r="J26" s="28">
        <v>15754</v>
      </c>
      <c r="K26" s="27">
        <v>60.63</v>
      </c>
      <c r="L26" s="28">
        <v>25983</v>
      </c>
      <c r="M26" s="26">
        <v>15747</v>
      </c>
      <c r="N26" s="27">
        <v>60.61</v>
      </c>
      <c r="O26" s="49">
        <v>26513</v>
      </c>
      <c r="P26" s="49">
        <v>15879</v>
      </c>
      <c r="Q26" s="48">
        <f t="shared" si="1"/>
        <v>59.891374042922344</v>
      </c>
      <c r="R26" s="49">
        <v>26513</v>
      </c>
      <c r="S26" s="49">
        <v>15880</v>
      </c>
      <c r="T26" s="48">
        <f t="shared" si="2"/>
        <v>59.89514577754309</v>
      </c>
      <c r="U26" s="24">
        <v>14</v>
      </c>
    </row>
    <row r="27" spans="1:21" s="34" customFormat="1" ht="13.5" customHeight="1">
      <c r="A27" s="75" t="s">
        <v>45</v>
      </c>
      <c r="B27" s="74"/>
      <c r="C27" s="32">
        <v>2069</v>
      </c>
      <c r="D27" s="32">
        <v>1787</v>
      </c>
      <c r="E27" s="11">
        <f t="shared" si="0"/>
        <v>86.37022716288062</v>
      </c>
      <c r="F27" s="32">
        <v>2069</v>
      </c>
      <c r="G27" s="32">
        <v>1770</v>
      </c>
      <c r="H27" s="11">
        <f t="shared" si="3"/>
        <v>85.54857419043016</v>
      </c>
      <c r="I27" s="80">
        <v>1970</v>
      </c>
      <c r="J27" s="80">
        <v>1598</v>
      </c>
      <c r="K27" s="27">
        <v>81.12</v>
      </c>
      <c r="L27" s="80">
        <v>1970</v>
      </c>
      <c r="M27" s="81">
        <v>1598</v>
      </c>
      <c r="N27" s="27">
        <v>81.12</v>
      </c>
      <c r="O27" s="50">
        <v>1995</v>
      </c>
      <c r="P27" s="50">
        <v>1656</v>
      </c>
      <c r="Q27" s="48">
        <f t="shared" si="1"/>
        <v>83.00751879699249</v>
      </c>
      <c r="R27" s="50">
        <v>1995</v>
      </c>
      <c r="S27" s="50">
        <v>1656</v>
      </c>
      <c r="T27" s="48">
        <f t="shared" si="2"/>
        <v>83.00751879699249</v>
      </c>
      <c r="U27" s="33" t="s">
        <v>27</v>
      </c>
    </row>
    <row r="28" spans="1:21" s="30" customFormat="1" ht="13.5">
      <c r="A28" s="21">
        <v>15</v>
      </c>
      <c r="B28" s="25" t="s">
        <v>28</v>
      </c>
      <c r="C28" s="26">
        <v>2069</v>
      </c>
      <c r="D28" s="26">
        <v>1787</v>
      </c>
      <c r="E28" s="27">
        <f t="shared" si="0"/>
        <v>86.37022716288062</v>
      </c>
      <c r="F28" s="26">
        <v>2069</v>
      </c>
      <c r="G28" s="26">
        <v>1770</v>
      </c>
      <c r="H28" s="27">
        <f t="shared" si="3"/>
        <v>85.54857419043016</v>
      </c>
      <c r="I28" s="28">
        <v>1970</v>
      </c>
      <c r="J28" s="28">
        <v>1598</v>
      </c>
      <c r="K28" s="27">
        <v>81.12</v>
      </c>
      <c r="L28" s="28">
        <v>1970</v>
      </c>
      <c r="M28" s="26">
        <v>1598</v>
      </c>
      <c r="N28" s="27">
        <v>81.12</v>
      </c>
      <c r="O28" s="49">
        <v>1995</v>
      </c>
      <c r="P28" s="49">
        <v>1656</v>
      </c>
      <c r="Q28" s="48">
        <f t="shared" si="1"/>
        <v>83.00751879699249</v>
      </c>
      <c r="R28" s="49">
        <v>1995</v>
      </c>
      <c r="S28" s="49">
        <v>1656</v>
      </c>
      <c r="T28" s="48">
        <f t="shared" si="2"/>
        <v>83.00751879699249</v>
      </c>
      <c r="U28" s="24">
        <v>15</v>
      </c>
    </row>
    <row r="29" spans="1:21" s="34" customFormat="1" ht="13.5" customHeight="1">
      <c r="A29" s="75" t="s">
        <v>35</v>
      </c>
      <c r="B29" s="74"/>
      <c r="C29" s="32">
        <v>22741</v>
      </c>
      <c r="D29" s="32">
        <v>15000</v>
      </c>
      <c r="E29" s="11">
        <f t="shared" si="0"/>
        <v>65.96016006332175</v>
      </c>
      <c r="F29" s="32">
        <v>22741</v>
      </c>
      <c r="G29" s="32">
        <v>14986</v>
      </c>
      <c r="H29" s="11">
        <f t="shared" si="3"/>
        <v>65.89859724726266</v>
      </c>
      <c r="I29" s="80">
        <v>23100</v>
      </c>
      <c r="J29" s="80">
        <v>13062</v>
      </c>
      <c r="K29" s="27">
        <v>59.55</v>
      </c>
      <c r="L29" s="80">
        <v>23100</v>
      </c>
      <c r="M29" s="81">
        <v>13058</v>
      </c>
      <c r="N29" s="27">
        <v>56.53</v>
      </c>
      <c r="O29" s="50">
        <v>23175</v>
      </c>
      <c r="P29" s="50">
        <v>12613</v>
      </c>
      <c r="Q29" s="48">
        <f t="shared" si="1"/>
        <v>54.425026968716296</v>
      </c>
      <c r="R29" s="50">
        <v>23175</v>
      </c>
      <c r="S29" s="50">
        <v>12612</v>
      </c>
      <c r="T29" s="48">
        <f t="shared" si="2"/>
        <v>54.420711974110034</v>
      </c>
      <c r="U29" s="33" t="s">
        <v>29</v>
      </c>
    </row>
    <row r="30" spans="1:21" s="30" customFormat="1" ht="13.5">
      <c r="A30" s="21">
        <v>16</v>
      </c>
      <c r="B30" s="25" t="s">
        <v>30</v>
      </c>
      <c r="C30" s="26">
        <v>22741</v>
      </c>
      <c r="D30" s="26">
        <v>15000</v>
      </c>
      <c r="E30" s="27">
        <f t="shared" si="0"/>
        <v>65.96016006332175</v>
      </c>
      <c r="F30" s="26">
        <v>22741</v>
      </c>
      <c r="G30" s="26">
        <v>14986</v>
      </c>
      <c r="H30" s="27">
        <f t="shared" si="3"/>
        <v>65.89859724726266</v>
      </c>
      <c r="I30" s="28">
        <v>23100</v>
      </c>
      <c r="J30" s="28">
        <v>13062</v>
      </c>
      <c r="K30" s="27">
        <v>59.55</v>
      </c>
      <c r="L30" s="28">
        <v>23100</v>
      </c>
      <c r="M30" s="26">
        <v>13058</v>
      </c>
      <c r="N30" s="27">
        <v>56.53</v>
      </c>
      <c r="O30" s="49">
        <v>23175</v>
      </c>
      <c r="P30" s="49">
        <v>12613</v>
      </c>
      <c r="Q30" s="48">
        <f t="shared" si="1"/>
        <v>54.425026968716296</v>
      </c>
      <c r="R30" s="49">
        <v>23175</v>
      </c>
      <c r="S30" s="49">
        <v>12612</v>
      </c>
      <c r="T30" s="48">
        <f t="shared" si="2"/>
        <v>54.420711974110034</v>
      </c>
      <c r="U30" s="24">
        <v>16</v>
      </c>
    </row>
    <row r="31" spans="1:21" s="34" customFormat="1" ht="13.5" customHeight="1">
      <c r="A31" s="73" t="s">
        <v>42</v>
      </c>
      <c r="B31" s="74"/>
      <c r="C31" s="32">
        <v>23423</v>
      </c>
      <c r="D31" s="32">
        <v>15387</v>
      </c>
      <c r="E31" s="11">
        <f t="shared" si="0"/>
        <v>65.69184135251676</v>
      </c>
      <c r="F31" s="32">
        <v>23423</v>
      </c>
      <c r="G31" s="32">
        <v>15344</v>
      </c>
      <c r="H31" s="11">
        <f t="shared" si="3"/>
        <v>65.50826111087392</v>
      </c>
      <c r="I31" s="80">
        <v>22583</v>
      </c>
      <c r="J31" s="80">
        <v>13738</v>
      </c>
      <c r="K31" s="27">
        <v>60.83</v>
      </c>
      <c r="L31" s="80">
        <v>22583</v>
      </c>
      <c r="M31" s="81">
        <v>13717</v>
      </c>
      <c r="N31" s="27">
        <v>60.74</v>
      </c>
      <c r="O31" s="50">
        <v>23021</v>
      </c>
      <c r="P31" s="50">
        <v>13526</v>
      </c>
      <c r="Q31" s="48">
        <f t="shared" si="1"/>
        <v>58.75504973719647</v>
      </c>
      <c r="R31" s="50">
        <v>23021</v>
      </c>
      <c r="S31" s="50">
        <v>13528</v>
      </c>
      <c r="T31" s="48">
        <f t="shared" si="2"/>
        <v>58.763737457104384</v>
      </c>
      <c r="U31" s="33" t="s">
        <v>31</v>
      </c>
    </row>
    <row r="32" spans="1:21" s="30" customFormat="1" ht="13.5">
      <c r="A32" s="21">
        <v>17</v>
      </c>
      <c r="B32" s="25" t="s">
        <v>32</v>
      </c>
      <c r="C32" s="26">
        <v>9073</v>
      </c>
      <c r="D32" s="26">
        <v>5516</v>
      </c>
      <c r="E32" s="27">
        <f t="shared" si="0"/>
        <v>60.79576766229472</v>
      </c>
      <c r="F32" s="26">
        <v>9073</v>
      </c>
      <c r="G32" s="26">
        <v>5504</v>
      </c>
      <c r="H32" s="27">
        <f t="shared" si="3"/>
        <v>60.66350710900474</v>
      </c>
      <c r="I32" s="28">
        <v>8739</v>
      </c>
      <c r="J32" s="28">
        <v>5047</v>
      </c>
      <c r="K32" s="27">
        <v>57.75</v>
      </c>
      <c r="L32" s="28">
        <v>8739</v>
      </c>
      <c r="M32" s="26">
        <v>5045</v>
      </c>
      <c r="N32" s="27">
        <v>57.73</v>
      </c>
      <c r="O32" s="49">
        <v>8902</v>
      </c>
      <c r="P32" s="49">
        <v>5075</v>
      </c>
      <c r="Q32" s="48">
        <f t="shared" si="1"/>
        <v>57.00966075039317</v>
      </c>
      <c r="R32" s="49">
        <v>8902</v>
      </c>
      <c r="S32" s="49">
        <v>5076</v>
      </c>
      <c r="T32" s="48">
        <f t="shared" si="2"/>
        <v>57.0208941810829</v>
      </c>
      <c r="U32" s="24">
        <v>17</v>
      </c>
    </row>
    <row r="33" spans="1:21" s="30" customFormat="1" ht="13.5">
      <c r="A33" s="35">
        <v>18</v>
      </c>
      <c r="B33" s="36" t="s">
        <v>33</v>
      </c>
      <c r="C33" s="37">
        <v>14350</v>
      </c>
      <c r="D33" s="37">
        <v>9871</v>
      </c>
      <c r="E33" s="38">
        <f t="shared" si="0"/>
        <v>68.78745644599303</v>
      </c>
      <c r="F33" s="37">
        <v>14350</v>
      </c>
      <c r="G33" s="37">
        <v>9840</v>
      </c>
      <c r="H33" s="38">
        <f t="shared" si="3"/>
        <v>68.57142857142857</v>
      </c>
      <c r="I33" s="39">
        <v>13844</v>
      </c>
      <c r="J33" s="39">
        <v>8691</v>
      </c>
      <c r="K33" s="38">
        <v>62.78</v>
      </c>
      <c r="L33" s="39">
        <v>13844</v>
      </c>
      <c r="M33" s="37">
        <v>8672</v>
      </c>
      <c r="N33" s="38">
        <v>62.64</v>
      </c>
      <c r="O33" s="51">
        <v>14119</v>
      </c>
      <c r="P33" s="51">
        <v>8451</v>
      </c>
      <c r="Q33" s="52">
        <f t="shared" si="1"/>
        <v>59.8555138465897</v>
      </c>
      <c r="R33" s="51">
        <v>14119</v>
      </c>
      <c r="S33" s="51">
        <v>8452</v>
      </c>
      <c r="T33" s="52">
        <f t="shared" si="2"/>
        <v>59.86259650116864</v>
      </c>
      <c r="U33" s="40">
        <v>18</v>
      </c>
    </row>
    <row r="34" spans="1:20" ht="13.5">
      <c r="A34" s="21" t="s">
        <v>34</v>
      </c>
      <c r="B34" s="3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6" ht="13.5">
      <c r="C36" s="53"/>
    </row>
    <row r="37" spans="9:11" ht="13.5">
      <c r="I37" s="54"/>
      <c r="J37" s="54"/>
      <c r="K37" s="55"/>
    </row>
  </sheetData>
  <sheetProtection/>
  <mergeCells count="17">
    <mergeCell ref="R4:T4"/>
    <mergeCell ref="R5:T5"/>
    <mergeCell ref="A31:B31"/>
    <mergeCell ref="A27:B27"/>
    <mergeCell ref="A29:B29"/>
    <mergeCell ref="O4:Q4"/>
    <mergeCell ref="O5:Q5"/>
    <mergeCell ref="A1:U1"/>
    <mergeCell ref="C5:E5"/>
    <mergeCell ref="F4:H4"/>
    <mergeCell ref="F5:H5"/>
    <mergeCell ref="A4:B6"/>
    <mergeCell ref="C4:E4"/>
    <mergeCell ref="I4:K4"/>
    <mergeCell ref="I5:K5"/>
    <mergeCell ref="L4:N4"/>
    <mergeCell ref="L5:N5"/>
  </mergeCells>
  <printOptions horizontalCentered="1"/>
  <pageMargins left="0.7874015748031497" right="0.3937007874015748" top="0.7874015748031497" bottom="0.3937007874015748" header="0" footer="0"/>
  <pageSetup horizontalDpi="600" verticalDpi="600" orientation="portrait" paperSize="9" scale="95" r:id="rId1"/>
  <colBreaks count="1" manualBreakCount="1">
    <brk id="1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2013-03-08T01:48:23Z</cp:lastPrinted>
  <dcterms:created xsi:type="dcterms:W3CDTF">2008-03-11T05:21:50Z</dcterms:created>
  <dcterms:modified xsi:type="dcterms:W3CDTF">2015-01-30T01:40:54Z</dcterms:modified>
  <cp:category/>
  <cp:version/>
  <cp:contentType/>
  <cp:contentStatus/>
</cp:coreProperties>
</file>