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3040" windowHeight="9525"/>
  </bookViews>
  <sheets>
    <sheet name="法非適用_下水道事業" sheetId="4" r:id="rId1"/>
    <sheet name="データ" sheetId="5" state="hidden" r:id="rId2"/>
  </sheets>
  <calcPr calcId="15251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<sst xmlns="http://schemas.openxmlformats.org/spreadsheetml/2006/main" count="240" uniqueCount="125">
  <si>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</si>
  <si>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</si>
  <si>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</si>
  <si>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</si>
  <si>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</si>
  <si>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</si>
  <si>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</si>
  <si>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</si>
  <si>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</si>
  <si>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</si>
  <si>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</si>
  <si>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</si>
  <si>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</si>
  <si>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</si>
  <si>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</si>
  <si>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</si>
  <si>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</si>
  <si>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</si>
  <si>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</si>
  <si>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</si>
  <si>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</si>
  <si>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</si>
  <si>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</si>
  <si>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</si>
  <si>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</si>
  <si>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</si>
  <si>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</si>
  <si>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</si>
  <si>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</si>
  <si>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</si>
  <si>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</si>
  <si>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</si>
  <si>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</si>
  <si>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</si>
  <si>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</si>
  <si>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</si>
  <si>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</si>
  <si>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</si>
  <si>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</si>
  <si>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</si>
  <si>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</si>
  <si>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</si>
  <si>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</si>
  <si>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</si>
  <si>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</si>
  <si>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</si>
  <si>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</si>
  <si>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</si>
  <si>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</si>
  <si>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</si>
  <si>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</si>
  <si>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</si>
  <si>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</si>
  <si>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</si>
  <si>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</si>
  <si>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</si>
  <si>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</si>
  <si>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</si>
  <si>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</si>
  <si>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</si>
  <si>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</si>
  <si>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</si>
  <si>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</si>
  <si>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</si>
  <si>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</si>
  <si>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</si>
  <si>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</si>
  <si>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</si>
  <si>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</si>
  <si>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</si>
  <si>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</si>
  <si>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</si>
  <si>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</si>
  <si>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</si>
  <si>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</si>
  <si>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</si>
  <si>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</si>
  <si>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</si>
  <si>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</si>
  <si>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</si>
  <si>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</si>
  <si>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</si>
  <si>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</si>
  <si>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</si>
  <si>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</si>
  <si>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</si>
  <si>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</si>
  <si>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</si>
  <si>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</si>
  <si>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</si>
  <si>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</si>
  <si>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</si>
  <si>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</si>
  <si>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</si>
  <si>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</si>
  <si>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</si>
  <si>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</si>
  <si>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</si>
  <si>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</si>
  <si>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</si>
  <si>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</si>
  <si>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</si>
  <si>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</si>
  <si>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</si>
  <si>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</si>
  <si>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</si>
  <si>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</si>
  <si>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</si>
  <si>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</si>
  <si>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豊後高田市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</si>
  <si>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</si>
  <si>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</si>
  <si>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</si>
  <si>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</si>
  <si>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</si>
  <si>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</si>
  <si>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</si>
  <si>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</si>
  <si>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</si>
  <si>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</si>
  <si>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</si>
  <si>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下水道施設の整備は平成26年度にほぼ完了しましたが、水洗化率は依然として50％台で低迷しています。これは事業計画に基づいて建設した汚水処理場等が処理能力の半分しか活用されていない状態です。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公共下水道ではなく合併処理浄化槽の整備を推進していきます。</t>
    <rPh sb="32" eb="34">
      <t>イゼン</t>
    </rPh>
    <phoneticPr fontId="7"/>
  </si>
  <si>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t>
    </r>
    <r>
      <rPr>
        <sz val="11"/>
        <color theme="1"/>
        <rFont val="ＭＳ 明朝"/>
        <family val="1"/>
        <charset val="128"/>
      </rPr>
      <t xml:space="preserve">
　事業の開始時期が平成13年で、現在のところ更新が必要となる管渠はありませんが、耐用年数（40年）を考慮し、今後の更新計画を策定する必要があります。</t>
    </r>
    <phoneticPr fontId="7"/>
  </si>
  <si>
    <t>非設置</t>
    <rPh sb="0" eb="1">
      <t>ヒ</t>
    </rPh>
    <rPh sb="1" eb="3">
      <t>セッチ</t>
    </rPh>
    <phoneticPr fontId="4"/>
  </si>
  <si>
    <r>
      <rPr>
        <sz val="9"/>
        <color theme="1"/>
        <rFont val="ＭＳ ゴシック"/>
        <family val="3"/>
        <charset val="128"/>
      </rPr>
      <t>①収益的収支比率：</t>
    </r>
    <r>
      <rPr>
        <sz val="9"/>
        <color theme="1"/>
        <rFont val="ＭＳ 明朝"/>
        <family val="1"/>
        <charset val="128"/>
      </rPr>
      <t xml:space="preserve">
　水洗化率が50％台と低い水準にあり、使用料収入が低迷しているものの、下水道施設整備計画がほぼ完了したため、企業債償還金が減少し、収益率は改善する傾向にありました。しかしながら、平成28年度においては、一般会計の繰入金が前年度比約16％減少したことから、若干低下しています。
</t>
    </r>
    <r>
      <rPr>
        <sz val="9"/>
        <color theme="1"/>
        <rFont val="ＭＳ ゴシック"/>
        <family val="3"/>
        <charset val="128"/>
      </rPr>
      <t>②累積欠損金比率：</t>
    </r>
    <r>
      <rPr>
        <sz val="9"/>
        <color theme="1"/>
        <rFont val="ＭＳ 明朝"/>
        <family val="1"/>
        <charset val="128"/>
      </rPr>
      <t xml:space="preserve">－
</t>
    </r>
    <r>
      <rPr>
        <sz val="9"/>
        <color theme="1"/>
        <rFont val="ＭＳ ゴシック"/>
        <family val="3"/>
        <charset val="128"/>
      </rPr>
      <t>③流動比率：</t>
    </r>
    <r>
      <rPr>
        <sz val="9"/>
        <color theme="1"/>
        <rFont val="ＭＳ 明朝"/>
        <family val="1"/>
        <charset val="128"/>
      </rPr>
      <t xml:space="preserve">－
</t>
    </r>
    <r>
      <rPr>
        <sz val="9"/>
        <color theme="1"/>
        <rFont val="ＭＳ ゴシック"/>
        <family val="3"/>
        <charset val="128"/>
      </rPr>
      <t>④企業債残高対事業規模比率：</t>
    </r>
    <r>
      <rPr>
        <sz val="9"/>
        <color theme="1"/>
        <rFont val="ＭＳ 明朝"/>
        <family val="1"/>
        <charset val="128"/>
      </rPr>
      <t xml:space="preserve">
　下水道施設整備の完了によって新規の企業債借入がなくなり、徐々に企業債残高が減少していることから、使用料収入等に対する企業債残高の割合は、低下しています。平成28年度においては、企業債の償還財源は、一般会計からの繰入金が充てられているため、0％となっています。
</t>
    </r>
    <r>
      <rPr>
        <sz val="9"/>
        <color theme="1"/>
        <rFont val="ＭＳ ゴシック"/>
        <family val="3"/>
        <charset val="128"/>
      </rPr>
      <t>⑤経費回収率：</t>
    </r>
    <r>
      <rPr>
        <sz val="9"/>
        <color theme="1"/>
        <rFont val="ＭＳ 明朝"/>
        <family val="1"/>
        <charset val="128"/>
      </rPr>
      <t xml:space="preserve">
　水洗化率の伸びが鈍く、使用料改定（消費税による改定を除く。）も平成17年から行っていないため、ほぼ横ばいとなっており、類似団体と比較すると低くなっています。
</t>
    </r>
    <r>
      <rPr>
        <sz val="9"/>
        <color theme="1"/>
        <rFont val="ＭＳ ゴシック"/>
        <family val="3"/>
        <charset val="128"/>
      </rPr>
      <t>⑥汚水処理原価：</t>
    </r>
    <r>
      <rPr>
        <sz val="9"/>
        <color theme="1"/>
        <rFont val="ＭＳ 明朝"/>
        <family val="1"/>
        <charset val="128"/>
      </rPr>
      <t xml:space="preserve">
　汚水処理区域の拡大とともに有収水量（使用料徴収の対象となる汚水量）が増加し徐々に改善していますが、水洗化率が50%台にあるため、類似団体と比較すると高くなっています。
</t>
    </r>
    <r>
      <rPr>
        <sz val="9"/>
        <color theme="1"/>
        <rFont val="ＭＳ ゴシック"/>
        <family val="3"/>
        <charset val="128"/>
      </rPr>
      <t>⑦施設利用率：</t>
    </r>
    <r>
      <rPr>
        <sz val="9"/>
        <color theme="1"/>
        <rFont val="ＭＳ 明朝"/>
        <family val="1"/>
        <charset val="128"/>
      </rPr>
      <t xml:space="preserve">
　供用開始から５年以上が経過し、類似団体の水準を超えているものの、水洗化率が50％台と低いため、60%台で推移しています。
</t>
    </r>
    <r>
      <rPr>
        <sz val="9"/>
        <color theme="1"/>
        <rFont val="ＭＳ ゴシック"/>
        <family val="3"/>
        <charset val="128"/>
      </rPr>
      <t>⑧水洗化率：</t>
    </r>
    <r>
      <rPr>
        <sz val="9"/>
        <color theme="1"/>
        <rFont val="ＭＳ 明朝"/>
        <family val="1"/>
        <charset val="128"/>
      </rPr>
      <t xml:space="preserve">
　近年、微増傾向にあるものの、水洗化（下水道接続）は家屋の改造等が伴う場合が多く、高齢化の進行などから水洗化が伸び悩んでおり、類似団体と比較して10ポイント程度の開きがあります。</t>
    </r>
    <rPh sb="99" eb="101">
      <t>ヘイセイ</t>
    </rPh>
    <rPh sb="103" eb="105">
      <t>ネンド</t>
    </rPh>
    <rPh sb="111" eb="113">
      <t>イッパン</t>
    </rPh>
    <rPh sb="113" eb="115">
      <t>カイケイ</t>
    </rPh>
    <rPh sb="116" eb="118">
      <t>クリイレ</t>
    </rPh>
    <rPh sb="118" eb="119">
      <t>キン</t>
    </rPh>
    <rPh sb="120" eb="124">
      <t>ゼンネンドヒ</t>
    </rPh>
    <rPh sb="124" eb="125">
      <t>ヤク</t>
    </rPh>
    <rPh sb="128" eb="130">
      <t>ゲンショウ</t>
    </rPh>
    <rPh sb="137" eb="139">
      <t>ジャッカン</t>
    </rPh>
    <rPh sb="139" eb="141">
      <t>テイカ</t>
    </rPh>
    <rPh sb="381" eb="383">
      <t>ルイジ</t>
    </rPh>
    <rPh sb="383" eb="385">
      <t>ダンタイ</t>
    </rPh>
    <rPh sb="386" eb="388">
      <t>ヒカク</t>
    </rPh>
    <rPh sb="391" eb="392">
      <t>ヒク</t>
    </rPh>
    <rPh sb="468" eb="469">
      <t>ダイ</t>
    </rPh>
    <rPh sb="475" eb="477">
      <t>ルイジ</t>
    </rPh>
    <rPh sb="477" eb="479">
      <t>ダンタイ</t>
    </rPh>
    <rPh sb="480" eb="482">
      <t>ヒカク</t>
    </rPh>
    <rPh sb="554" eb="555">
      <t>ダイ</t>
    </rPh>
    <rPh sb="556" eb="558">
      <t>スイイ</t>
    </rPh>
    <rPh sb="650" eb="652">
      <t>テイド</t>
    </rPh>
    <rPh sb="653" eb="654">
      <t>ヒラ</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</si>
</sst>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明朝"/>
      <family val="3"/>
      <charset val="128"/>
    </font>
    <font>
      <sz val="11"/>
      <color theme="1"/>
      <name val="ＭＳ 明朝"/>
      <family val="1"/>
      <charset val="128"/>
    </font>
    <font>
      <sz val="9"/>
      <color theme="1"/>
      <name val="ＭＳ 明朝"/>
      <family val="3"/>
      <charset val="128"/>
    </font>
    <font>
      <sz val="9"/>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4" fillId="0" borderId="6"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491712"/>
        <c:axId val="874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87491712"/>
        <c:axId val="87493632"/>
      </c:lineChart>
      <c:dateAx>
        <c:axId val="87491712"/>
        <c:scaling>
          <c:orientation val="minMax"/>
        </c:scaling>
        <c:delete val="1"/>
        <c:axPos val="b"/>
        <c:numFmt formatCode="ge" sourceLinked="1"/>
        <c:majorTickMark val="none"/>
        <c:minorTickMark val="none"/>
        <c:tickLblPos val="none"/>
        <c:crossAx val="87493632"/>
        <c:crosses val="autoZero"/>
        <c:auto val="1"/>
        <c:lblOffset val="100"/>
        <c:baseTimeUnit val="years"/>
      </c:dateAx>
      <c:valAx>
        <c:axId val="874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37.619999999999997</c:v>
                </c:pt>
                <c:pt idx="1">
                  <c:v>57.85</c:v>
                </c:pt>
                <c:pt idx="2">
                  <c:v>61.23</c:v>
                </c:pt>
                <c:pt idx="3">
                  <c:v>60.54</c:v>
                </c:pt>
                <c:pt idx="4">
                  <c:v>62.54</c:v>
                </c:pt>
              </c:numCache>
            </c:numRef>
          </c:val>
        </c:ser>
        <c:dLbls>
          <c:showLegendKey val="0"/>
          <c:showVal val="0"/>
          <c:showCatName val="0"/>
          <c:showSerName val="0"/>
          <c:showPercent val="0"/>
          <c:showBubbleSize val="0"/>
        </c:dLbls>
        <c:gapWidth val="150"/>
        <c:axId val="88425984"/>
        <c:axId val="884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88425984"/>
        <c:axId val="88427904"/>
      </c:lineChart>
      <c:dateAx>
        <c:axId val="88425984"/>
        <c:scaling>
          <c:orientation val="minMax"/>
        </c:scaling>
        <c:delete val="1"/>
        <c:axPos val="b"/>
        <c:numFmt formatCode="ge" sourceLinked="1"/>
        <c:majorTickMark val="none"/>
        <c:minorTickMark val="none"/>
        <c:tickLblPos val="none"/>
        <c:crossAx val="88427904"/>
        <c:crosses val="autoZero"/>
        <c:auto val="1"/>
        <c:lblOffset val="100"/>
        <c:baseTimeUnit val="years"/>
      </c:dateAx>
      <c:valAx>
        <c:axId val="884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53.4</c:v>
                </c:pt>
                <c:pt idx="1">
                  <c:v>53.1</c:v>
                </c:pt>
                <c:pt idx="2">
                  <c:v>53.49</c:v>
                </c:pt>
                <c:pt idx="3">
                  <c:v>55.84</c:v>
                </c:pt>
                <c:pt idx="4">
                  <c:v>58.09</c:v>
                </c:pt>
              </c:numCache>
            </c:numRef>
          </c:val>
        </c:ser>
        <c:dLbls>
          <c:showLegendKey val="0"/>
          <c:showVal val="0"/>
          <c:showCatName val="0"/>
          <c:showSerName val="0"/>
          <c:showPercent val="0"/>
          <c:showBubbleSize val="0"/>
        </c:dLbls>
        <c:gapWidth val="150"/>
        <c:axId val="88745088"/>
        <c:axId val="887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88745088"/>
        <c:axId val="88747008"/>
      </c:lineChart>
      <c:dateAx>
        <c:axId val="88745088"/>
        <c:scaling>
          <c:orientation val="minMax"/>
        </c:scaling>
        <c:delete val="1"/>
        <c:axPos val="b"/>
        <c:numFmt formatCode="ge" sourceLinked="1"/>
        <c:majorTickMark val="none"/>
        <c:minorTickMark val="none"/>
        <c:tickLblPos val="none"/>
        <c:crossAx val="88747008"/>
        <c:crosses val="autoZero"/>
        <c:auto val="1"/>
        <c:lblOffset val="100"/>
        <c:baseTimeUnit val="years"/>
      </c:dateAx>
      <c:valAx>
        <c:axId val="887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84.18</c:v>
                </c:pt>
                <c:pt idx="1">
                  <c:v>86.07</c:v>
                </c:pt>
                <c:pt idx="2">
                  <c:v>86.76</c:v>
                </c:pt>
                <c:pt idx="3">
                  <c:v>87.23</c:v>
                </c:pt>
                <c:pt idx="4">
                  <c:v>85.04</c:v>
                </c:pt>
              </c:numCache>
            </c:numRef>
          </c:val>
        </c:ser>
        <c:dLbls>
          <c:showLegendKey val="0"/>
          <c:showVal val="0"/>
          <c:showCatName val="0"/>
          <c:showSerName val="0"/>
          <c:showPercent val="0"/>
          <c:showBubbleSize val="0"/>
        </c:dLbls>
        <c:gapWidth val="150"/>
        <c:axId val="87536384"/>
        <c:axId val="875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36384"/>
        <c:axId val="87538304"/>
      </c:lineChart>
      <c:dateAx>
        <c:axId val="87536384"/>
        <c:scaling>
          <c:orientation val="minMax"/>
        </c:scaling>
        <c:delete val="1"/>
        <c:axPos val="b"/>
        <c:numFmt formatCode="ge" sourceLinked="1"/>
        <c:majorTickMark val="none"/>
        <c:minorTickMark val="none"/>
        <c:tickLblPos val="none"/>
        <c:crossAx val="87538304"/>
        <c:crosses val="autoZero"/>
        <c:auto val="1"/>
        <c:lblOffset val="100"/>
        <c:baseTimeUnit val="years"/>
      </c:dateAx>
      <c:valAx>
        <c:axId val="875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66080"/>
        <c:axId val="879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66080"/>
        <c:axId val="87968000"/>
      </c:lineChart>
      <c:dateAx>
        <c:axId val="87966080"/>
        <c:scaling>
          <c:orientation val="minMax"/>
        </c:scaling>
        <c:delete val="1"/>
        <c:axPos val="b"/>
        <c:numFmt formatCode="ge" sourceLinked="1"/>
        <c:majorTickMark val="none"/>
        <c:minorTickMark val="none"/>
        <c:tickLblPos val="none"/>
        <c:crossAx val="87968000"/>
        <c:crosses val="autoZero"/>
        <c:auto val="1"/>
        <c:lblOffset val="100"/>
        <c:baseTimeUnit val="years"/>
      </c:dateAx>
      <c:valAx>
        <c:axId val="879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84480"/>
        <c:axId val="880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84480"/>
        <c:axId val="88086400"/>
      </c:lineChart>
      <c:dateAx>
        <c:axId val="88084480"/>
        <c:scaling>
          <c:orientation val="minMax"/>
        </c:scaling>
        <c:delete val="1"/>
        <c:axPos val="b"/>
        <c:numFmt formatCode="ge" sourceLinked="1"/>
        <c:majorTickMark val="none"/>
        <c:minorTickMark val="none"/>
        <c:tickLblPos val="none"/>
        <c:crossAx val="88086400"/>
        <c:crosses val="autoZero"/>
        <c:auto val="1"/>
        <c:lblOffset val="100"/>
        <c:baseTimeUnit val="years"/>
      </c:dateAx>
      <c:valAx>
        <c:axId val="880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19168"/>
        <c:axId val="881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19168"/>
        <c:axId val="88129536"/>
      </c:lineChart>
      <c:dateAx>
        <c:axId val="88119168"/>
        <c:scaling>
          <c:orientation val="minMax"/>
        </c:scaling>
        <c:delete val="1"/>
        <c:axPos val="b"/>
        <c:numFmt formatCode="ge" sourceLinked="1"/>
        <c:majorTickMark val="none"/>
        <c:minorTickMark val="none"/>
        <c:tickLblPos val="none"/>
        <c:crossAx val="88129536"/>
        <c:crosses val="autoZero"/>
        <c:auto val="1"/>
        <c:lblOffset val="100"/>
        <c:baseTimeUnit val="years"/>
      </c:dateAx>
      <c:valAx>
        <c:axId val="881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63840"/>
        <c:axId val="881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63840"/>
        <c:axId val="88165760"/>
      </c:lineChart>
      <c:dateAx>
        <c:axId val="88163840"/>
        <c:scaling>
          <c:orientation val="minMax"/>
        </c:scaling>
        <c:delete val="1"/>
        <c:axPos val="b"/>
        <c:numFmt formatCode="ge" sourceLinked="1"/>
        <c:majorTickMark val="none"/>
        <c:minorTickMark val="none"/>
        <c:tickLblPos val="none"/>
        <c:crossAx val="88165760"/>
        <c:crosses val="autoZero"/>
        <c:auto val="1"/>
        <c:lblOffset val="100"/>
        <c:baseTimeUnit val="years"/>
      </c:dateAx>
      <c:valAx>
        <c:axId val="881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1780.39</c:v>
                </c:pt>
                <c:pt idx="1">
                  <c:v>1422.53</c:v>
                </c:pt>
                <c:pt idx="2">
                  <c:v>1013.9</c:v>
                </c:pt>
                <c:pt idx="3">
                  <c:v>699.26</c:v>
                </c:pt>
                <c:pt idx="4" formatCode="#,##0.00;&quot;△&quot;#,##0.00">
                  <c:v>0</c:v>
                </c:pt>
              </c:numCache>
            </c:numRef>
          </c:val>
        </c:ser>
        <c:dLbls>
          <c:showLegendKey val="0"/>
          <c:showVal val="0"/>
          <c:showCatName val="0"/>
          <c:showSerName val="0"/>
          <c:showPercent val="0"/>
          <c:showBubbleSize val="0"/>
        </c:dLbls>
        <c:gapWidth val="150"/>
        <c:axId val="88182144"/>
        <c:axId val="882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88182144"/>
        <c:axId val="88200704"/>
      </c:lineChart>
      <c:dateAx>
        <c:axId val="88182144"/>
        <c:scaling>
          <c:orientation val="minMax"/>
        </c:scaling>
        <c:delete val="1"/>
        <c:axPos val="b"/>
        <c:numFmt formatCode="ge" sourceLinked="1"/>
        <c:majorTickMark val="none"/>
        <c:minorTickMark val="none"/>
        <c:tickLblPos val="none"/>
        <c:crossAx val="88200704"/>
        <c:crosses val="autoZero"/>
        <c:auto val="1"/>
        <c:lblOffset val="100"/>
        <c:baseTimeUnit val="years"/>
      </c:dateAx>
      <c:valAx>
        <c:axId val="882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41.2</c:v>
                </c:pt>
                <c:pt idx="1">
                  <c:v>41.42</c:v>
                </c:pt>
                <c:pt idx="2">
                  <c:v>38.81</c:v>
                </c:pt>
                <c:pt idx="3">
                  <c:v>41.24</c:v>
                </c:pt>
                <c:pt idx="4">
                  <c:v>42.13</c:v>
                </c:pt>
              </c:numCache>
            </c:numRef>
          </c:val>
        </c:ser>
        <c:dLbls>
          <c:showLegendKey val="0"/>
          <c:showVal val="0"/>
          <c:showCatName val="0"/>
          <c:showSerName val="0"/>
          <c:showPercent val="0"/>
          <c:showBubbleSize val="0"/>
        </c:dLbls>
        <c:gapWidth val="150"/>
        <c:axId val="88291968"/>
        <c:axId val="883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88291968"/>
        <c:axId val="88306432"/>
      </c:lineChart>
      <c:dateAx>
        <c:axId val="88291968"/>
        <c:scaling>
          <c:orientation val="minMax"/>
        </c:scaling>
        <c:delete val="1"/>
        <c:axPos val="b"/>
        <c:numFmt formatCode="ge" sourceLinked="1"/>
        <c:majorTickMark val="none"/>
        <c:minorTickMark val="none"/>
        <c:tickLblPos val="none"/>
        <c:crossAx val="88306432"/>
        <c:crosses val="autoZero"/>
        <c:auto val="1"/>
        <c:lblOffset val="100"/>
        <c:baseTimeUnit val="years"/>
      </c:dateAx>
      <c:valAx>
        <c:axId val="883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371.65</c:v>
                </c:pt>
                <c:pt idx="1">
                  <c:v>336.2</c:v>
                </c:pt>
                <c:pt idx="2">
                  <c:v>337.3</c:v>
                </c:pt>
                <c:pt idx="3">
                  <c:v>316.11</c:v>
                </c:pt>
                <c:pt idx="4">
                  <c:v>311.12</c:v>
                </c:pt>
              </c:numCache>
            </c:numRef>
          </c:val>
        </c:ser>
        <c:dLbls>
          <c:showLegendKey val="0"/>
          <c:showVal val="0"/>
          <c:showCatName val="0"/>
          <c:showSerName val="0"/>
          <c:showPercent val="0"/>
          <c:showBubbleSize val="0"/>
        </c:dLbls>
        <c:gapWidth val="150"/>
        <c:axId val="88332160"/>
        <c:axId val="883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88332160"/>
        <c:axId val="88334336"/>
      </c:lineChart>
      <c:dateAx>
        <c:axId val="88332160"/>
        <c:scaling>
          <c:orientation val="minMax"/>
        </c:scaling>
        <c:delete val="1"/>
        <c:axPos val="b"/>
        <c:numFmt formatCode="ge" sourceLinked="1"/>
        <c:majorTickMark val="none"/>
        <c:minorTickMark val="none"/>
        <c:tickLblPos val="none"/>
        <c:crossAx val="88334336"/>
        <c:crosses val="autoZero"/>
        <c:auto val="1"/>
        <c:lblOffset val="100"/>
        <c:baseTimeUnit val="years"/>
      </c:dateAx>
      <c:valAx>
        <c:axId val="883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3" t="str">
        <f>データ!H6</f>
        <v>大分県　豊後高田市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4"/>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4"/>
      <c r="BK7" s="4"/>
      <c r="BL7" s="5" t="s">
        <v>9</v>
      </c>
      <c r="BM7" s="6"/>
      <c r="BN7" s="6"/>
      <c r="BO7" s="6"/>
      <c r="BP7" s="6"/>
      <c r="BQ7" s="6"/>
      <c r="BR7" s="6"/>
      <c r="BS7" s="6"/>
      <c r="BT7" s="6"/>
      <c r="BU7" s="6"/>
      <c r="BV7" s="6"/>
      <c r="BW7" s="6"/>
      <c r="BX7" s="6"/>
      <c r="BY7" s="7"/>
    </row>
    <row r="8" spans="1:78" ht="18.75" customHeight="1" x14ac:dyDescent="0.15">
      <c r="A8" s="2"/>
      <c r="B8" s="80" t="str">
        <f>データ!I6</f>
        <v>法非適用</v>
      </c>
      <c r="C8" s="80"/>
      <c r="D8" s="80"/>
      <c r="E8" s="80"/>
      <c r="F8" s="80"/>
      <c r="G8" s="80"/>
      <c r="H8" s="80"/>
      <c r="I8" s="80" t="str">
        <f>データ!J6</f>
        <v>下水道事業</v>
      </c>
      <c r="J8" s="80"/>
      <c r="K8" s="80"/>
      <c r="L8" s="80"/>
      <c r="M8" s="80"/>
      <c r="N8" s="80"/>
      <c r="O8" s="80"/>
      <c r="P8" s="80" t="str">
        <f>データ!K6</f>
        <v>特定環境保全公共下水道</v>
      </c>
      <c r="Q8" s="80"/>
      <c r="R8" s="80"/>
      <c r="S8" s="80"/>
      <c r="T8" s="80"/>
      <c r="U8" s="80"/>
      <c r="V8" s="80"/>
      <c r="W8" s="80" t="str">
        <f>データ!L6</f>
        <v>D3</v>
      </c>
      <c r="X8" s="80"/>
      <c r="Y8" s="80"/>
      <c r="Z8" s="80"/>
      <c r="AA8" s="80"/>
      <c r="AB8" s="80"/>
      <c r="AC8" s="80"/>
      <c r="AD8" s="81" t="s">
        <v>123</v>
      </c>
      <c r="AE8" s="81"/>
      <c r="AF8" s="81"/>
      <c r="AG8" s="81"/>
      <c r="AH8" s="81"/>
      <c r="AI8" s="81"/>
      <c r="AJ8" s="81"/>
      <c r="AK8" s="4"/>
      <c r="AL8" s="75">
        <f>データ!S6</f>
        <v>23144</v>
      </c>
      <c r="AM8" s="75"/>
      <c r="AN8" s="75"/>
      <c r="AO8" s="75"/>
      <c r="AP8" s="75"/>
      <c r="AQ8" s="75"/>
      <c r="AR8" s="75"/>
      <c r="AS8" s="75"/>
      <c r="AT8" s="74">
        <f>データ!T6</f>
        <v>206.24</v>
      </c>
      <c r="AU8" s="74"/>
      <c r="AV8" s="74"/>
      <c r="AW8" s="74"/>
      <c r="AX8" s="74"/>
      <c r="AY8" s="74"/>
      <c r="AZ8" s="74"/>
      <c r="BA8" s="74"/>
      <c r="BB8" s="74">
        <f>データ!U6</f>
        <v>112.22</v>
      </c>
      <c r="BC8" s="74"/>
      <c r="BD8" s="74"/>
      <c r="BE8" s="74"/>
      <c r="BF8" s="74"/>
      <c r="BG8" s="74"/>
      <c r="BH8" s="74"/>
      <c r="BI8" s="74"/>
      <c r="BJ8" s="4"/>
      <c r="BK8" s="4"/>
      <c r="BL8" s="78" t="s">
        <v>10</v>
      </c>
      <c r="BM8" s="79"/>
      <c r="BN8" s="8" t="s">
        <v>11</v>
      </c>
      <c r="BO8" s="9"/>
      <c r="BP8" s="9"/>
      <c r="BQ8" s="9"/>
      <c r="BR8" s="9"/>
      <c r="BS8" s="9"/>
      <c r="BT8" s="9"/>
      <c r="BU8" s="9"/>
      <c r="BV8" s="9"/>
      <c r="BW8" s="9"/>
      <c r="BX8" s="9"/>
      <c r="BY8" s="10"/>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4"/>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4"/>
      <c r="BK9" s="4"/>
      <c r="BL9" s="72" t="s">
        <v>20</v>
      </c>
      <c r="BM9" s="73"/>
      <c r="BN9" s="11" t="s">
        <v>21</v>
      </c>
      <c r="BO9" s="12"/>
      <c r="BP9" s="12"/>
      <c r="BQ9" s="12"/>
      <c r="BR9" s="12"/>
      <c r="BS9" s="12"/>
      <c r="BT9" s="12"/>
      <c r="BU9" s="12"/>
      <c r="BV9" s="12"/>
      <c r="BW9" s="12"/>
      <c r="BX9" s="12"/>
      <c r="BY9" s="13"/>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10.11</v>
      </c>
      <c r="Q10" s="74"/>
      <c r="R10" s="74"/>
      <c r="S10" s="74"/>
      <c r="T10" s="74"/>
      <c r="U10" s="74"/>
      <c r="V10" s="74"/>
      <c r="W10" s="74">
        <f>データ!Q6</f>
        <v>63.43</v>
      </c>
      <c r="X10" s="74"/>
      <c r="Y10" s="74"/>
      <c r="Z10" s="74"/>
      <c r="AA10" s="74"/>
      <c r="AB10" s="74"/>
      <c r="AC10" s="74"/>
      <c r="AD10" s="75">
        <f>データ!R6</f>
        <v>2880</v>
      </c>
      <c r="AE10" s="75"/>
      <c r="AF10" s="75"/>
      <c r="AG10" s="75"/>
      <c r="AH10" s="75"/>
      <c r="AI10" s="75"/>
      <c r="AJ10" s="75"/>
      <c r="AK10" s="2"/>
      <c r="AL10" s="75">
        <f>データ!V6</f>
        <v>2331</v>
      </c>
      <c r="AM10" s="75"/>
      <c r="AN10" s="75"/>
      <c r="AO10" s="75"/>
      <c r="AP10" s="75"/>
      <c r="AQ10" s="75"/>
      <c r="AR10" s="75"/>
      <c r="AS10" s="75"/>
      <c r="AT10" s="74">
        <f>データ!W6</f>
        <v>1.29</v>
      </c>
      <c r="AU10" s="74"/>
      <c r="AV10" s="74"/>
      <c r="AW10" s="74"/>
      <c r="AX10" s="74"/>
      <c r="AY10" s="74"/>
      <c r="AZ10" s="74"/>
      <c r="BA10" s="74"/>
      <c r="BB10" s="74">
        <f>データ!X6</f>
        <v>1806.98</v>
      </c>
      <c r="BC10" s="74"/>
      <c r="BD10" s="74"/>
      <c r="BE10" s="74"/>
      <c r="BF10" s="74"/>
      <c r="BG10" s="74"/>
      <c r="BH10" s="74"/>
      <c r="BI10" s="74"/>
      <c r="BJ10" s="2"/>
      <c r="BK10" s="2"/>
      <c r="BL10" s="76" t="s">
        <v>22</v>
      </c>
      <c r="BM10" s="77"/>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124</v>
      </c>
      <c r="BM16" s="65"/>
      <c r="BN16" s="65"/>
      <c r="BO16" s="65"/>
      <c r="BP16" s="65"/>
      <c r="BQ16" s="65"/>
      <c r="BR16" s="65"/>
      <c r="BS16" s="65"/>
      <c r="BT16" s="65"/>
      <c r="BU16" s="65"/>
      <c r="BV16" s="65"/>
      <c r="BW16" s="65"/>
      <c r="BX16" s="65"/>
      <c r="BY16" s="65"/>
      <c r="BZ16" s="6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7"/>
      <c r="BM17" s="65"/>
      <c r="BN17" s="65"/>
      <c r="BO17" s="65"/>
      <c r="BP17" s="65"/>
      <c r="BQ17" s="65"/>
      <c r="BR17" s="65"/>
      <c r="BS17" s="65"/>
      <c r="BT17" s="65"/>
      <c r="BU17" s="65"/>
      <c r="BV17" s="65"/>
      <c r="BW17" s="65"/>
      <c r="BX17" s="65"/>
      <c r="BY17" s="65"/>
      <c r="BZ17" s="6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7"/>
      <c r="BM18" s="65"/>
      <c r="BN18" s="65"/>
      <c r="BO18" s="65"/>
      <c r="BP18" s="65"/>
      <c r="BQ18" s="65"/>
      <c r="BR18" s="65"/>
      <c r="BS18" s="65"/>
      <c r="BT18" s="65"/>
      <c r="BU18" s="65"/>
      <c r="BV18" s="65"/>
      <c r="BW18" s="65"/>
      <c r="BX18" s="65"/>
      <c r="BY18" s="65"/>
      <c r="BZ18" s="6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7"/>
      <c r="BM19" s="65"/>
      <c r="BN19" s="65"/>
      <c r="BO19" s="65"/>
      <c r="BP19" s="65"/>
      <c r="BQ19" s="65"/>
      <c r="BR19" s="65"/>
      <c r="BS19" s="65"/>
      <c r="BT19" s="65"/>
      <c r="BU19" s="65"/>
      <c r="BV19" s="65"/>
      <c r="BW19" s="65"/>
      <c r="BX19" s="65"/>
      <c r="BY19" s="65"/>
      <c r="BZ19" s="6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7"/>
      <c r="BM20" s="65"/>
      <c r="BN20" s="65"/>
      <c r="BO20" s="65"/>
      <c r="BP20" s="65"/>
      <c r="BQ20" s="65"/>
      <c r="BR20" s="65"/>
      <c r="BS20" s="65"/>
      <c r="BT20" s="65"/>
      <c r="BU20" s="65"/>
      <c r="BV20" s="65"/>
      <c r="BW20" s="65"/>
      <c r="BX20" s="65"/>
      <c r="BY20" s="65"/>
      <c r="BZ20" s="6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7"/>
      <c r="BM21" s="65"/>
      <c r="BN21" s="65"/>
      <c r="BO21" s="65"/>
      <c r="BP21" s="65"/>
      <c r="BQ21" s="65"/>
      <c r="BR21" s="65"/>
      <c r="BS21" s="65"/>
      <c r="BT21" s="65"/>
      <c r="BU21" s="65"/>
      <c r="BV21" s="65"/>
      <c r="BW21" s="65"/>
      <c r="BX21" s="65"/>
      <c r="BY21" s="65"/>
      <c r="BZ21" s="6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7"/>
      <c r="BM22" s="65"/>
      <c r="BN22" s="65"/>
      <c r="BO22" s="65"/>
      <c r="BP22" s="65"/>
      <c r="BQ22" s="65"/>
      <c r="BR22" s="65"/>
      <c r="BS22" s="65"/>
      <c r="BT22" s="65"/>
      <c r="BU22" s="65"/>
      <c r="BV22" s="65"/>
      <c r="BW22" s="65"/>
      <c r="BX22" s="65"/>
      <c r="BY22" s="65"/>
      <c r="BZ22" s="6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7"/>
      <c r="BM23" s="65"/>
      <c r="BN23" s="65"/>
      <c r="BO23" s="65"/>
      <c r="BP23" s="65"/>
      <c r="BQ23" s="65"/>
      <c r="BR23" s="65"/>
      <c r="BS23" s="65"/>
      <c r="BT23" s="65"/>
      <c r="BU23" s="65"/>
      <c r="BV23" s="65"/>
      <c r="BW23" s="65"/>
      <c r="BX23" s="65"/>
      <c r="BY23" s="65"/>
      <c r="BZ23" s="6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7"/>
      <c r="BM24" s="65"/>
      <c r="BN24" s="65"/>
      <c r="BO24" s="65"/>
      <c r="BP24" s="65"/>
      <c r="BQ24" s="65"/>
      <c r="BR24" s="65"/>
      <c r="BS24" s="65"/>
      <c r="BT24" s="65"/>
      <c r="BU24" s="65"/>
      <c r="BV24" s="65"/>
      <c r="BW24" s="65"/>
      <c r="BX24" s="65"/>
      <c r="BY24" s="65"/>
      <c r="BZ24" s="6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7"/>
      <c r="BM25" s="65"/>
      <c r="BN25" s="65"/>
      <c r="BO25" s="65"/>
      <c r="BP25" s="65"/>
      <c r="BQ25" s="65"/>
      <c r="BR25" s="65"/>
      <c r="BS25" s="65"/>
      <c r="BT25" s="65"/>
      <c r="BU25" s="65"/>
      <c r="BV25" s="65"/>
      <c r="BW25" s="65"/>
      <c r="BX25" s="65"/>
      <c r="BY25" s="65"/>
      <c r="BZ25" s="6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7"/>
      <c r="BM26" s="65"/>
      <c r="BN26" s="65"/>
      <c r="BO26" s="65"/>
      <c r="BP26" s="65"/>
      <c r="BQ26" s="65"/>
      <c r="BR26" s="65"/>
      <c r="BS26" s="65"/>
      <c r="BT26" s="65"/>
      <c r="BU26" s="65"/>
      <c r="BV26" s="65"/>
      <c r="BW26" s="65"/>
      <c r="BX26" s="65"/>
      <c r="BY26" s="65"/>
      <c r="BZ26" s="6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7"/>
      <c r="BM27" s="65"/>
      <c r="BN27" s="65"/>
      <c r="BO27" s="65"/>
      <c r="BP27" s="65"/>
      <c r="BQ27" s="65"/>
      <c r="BR27" s="65"/>
      <c r="BS27" s="65"/>
      <c r="BT27" s="65"/>
      <c r="BU27" s="65"/>
      <c r="BV27" s="65"/>
      <c r="BW27" s="65"/>
      <c r="BX27" s="65"/>
      <c r="BY27" s="65"/>
      <c r="BZ27" s="6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7"/>
      <c r="BM28" s="65"/>
      <c r="BN28" s="65"/>
      <c r="BO28" s="65"/>
      <c r="BP28" s="65"/>
      <c r="BQ28" s="65"/>
      <c r="BR28" s="65"/>
      <c r="BS28" s="65"/>
      <c r="BT28" s="65"/>
      <c r="BU28" s="65"/>
      <c r="BV28" s="65"/>
      <c r="BW28" s="65"/>
      <c r="BX28" s="65"/>
      <c r="BY28" s="65"/>
      <c r="BZ28" s="6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7"/>
      <c r="BM29" s="65"/>
      <c r="BN29" s="65"/>
      <c r="BO29" s="65"/>
      <c r="BP29" s="65"/>
      <c r="BQ29" s="65"/>
      <c r="BR29" s="65"/>
      <c r="BS29" s="65"/>
      <c r="BT29" s="65"/>
      <c r="BU29" s="65"/>
      <c r="BV29" s="65"/>
      <c r="BW29" s="65"/>
      <c r="BX29" s="65"/>
      <c r="BY29" s="65"/>
      <c r="BZ29" s="6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7"/>
      <c r="BM30" s="65"/>
      <c r="BN30" s="65"/>
      <c r="BO30" s="65"/>
      <c r="BP30" s="65"/>
      <c r="BQ30" s="65"/>
      <c r="BR30" s="65"/>
      <c r="BS30" s="65"/>
      <c r="BT30" s="65"/>
      <c r="BU30" s="65"/>
      <c r="BV30" s="65"/>
      <c r="BW30" s="65"/>
      <c r="BX30" s="65"/>
      <c r="BY30" s="65"/>
      <c r="BZ30" s="6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7"/>
      <c r="BM31" s="65"/>
      <c r="BN31" s="65"/>
      <c r="BO31" s="65"/>
      <c r="BP31" s="65"/>
      <c r="BQ31" s="65"/>
      <c r="BR31" s="65"/>
      <c r="BS31" s="65"/>
      <c r="BT31" s="65"/>
      <c r="BU31" s="65"/>
      <c r="BV31" s="65"/>
      <c r="BW31" s="65"/>
      <c r="BX31" s="65"/>
      <c r="BY31" s="65"/>
      <c r="BZ31" s="6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7"/>
      <c r="BM32" s="65"/>
      <c r="BN32" s="65"/>
      <c r="BO32" s="65"/>
      <c r="BP32" s="65"/>
      <c r="BQ32" s="65"/>
      <c r="BR32" s="65"/>
      <c r="BS32" s="65"/>
      <c r="BT32" s="65"/>
      <c r="BU32" s="65"/>
      <c r="BV32" s="65"/>
      <c r="BW32" s="65"/>
      <c r="BX32" s="65"/>
      <c r="BY32" s="65"/>
      <c r="BZ32" s="6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7"/>
      <c r="BM33" s="65"/>
      <c r="BN33" s="65"/>
      <c r="BO33" s="65"/>
      <c r="BP33" s="65"/>
      <c r="BQ33" s="65"/>
      <c r="BR33" s="65"/>
      <c r="BS33" s="65"/>
      <c r="BT33" s="65"/>
      <c r="BU33" s="65"/>
      <c r="BV33" s="65"/>
      <c r="BW33" s="65"/>
      <c r="BX33" s="65"/>
      <c r="BY33" s="65"/>
      <c r="BZ33" s="66"/>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7"/>
      <c r="BM34" s="65"/>
      <c r="BN34" s="65"/>
      <c r="BO34" s="65"/>
      <c r="BP34" s="65"/>
      <c r="BQ34" s="65"/>
      <c r="BR34" s="65"/>
      <c r="BS34" s="65"/>
      <c r="BT34" s="65"/>
      <c r="BU34" s="65"/>
      <c r="BV34" s="65"/>
      <c r="BW34" s="65"/>
      <c r="BX34" s="65"/>
      <c r="BY34" s="65"/>
      <c r="BZ34" s="66"/>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7"/>
      <c r="BM35" s="65"/>
      <c r="BN35" s="65"/>
      <c r="BO35" s="65"/>
      <c r="BP35" s="65"/>
      <c r="BQ35" s="65"/>
      <c r="BR35" s="65"/>
      <c r="BS35" s="65"/>
      <c r="BT35" s="65"/>
      <c r="BU35" s="65"/>
      <c r="BV35" s="65"/>
      <c r="BW35" s="65"/>
      <c r="BX35" s="65"/>
      <c r="BY35" s="65"/>
      <c r="BZ35" s="6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7"/>
      <c r="BM36" s="65"/>
      <c r="BN36" s="65"/>
      <c r="BO36" s="65"/>
      <c r="BP36" s="65"/>
      <c r="BQ36" s="65"/>
      <c r="BR36" s="65"/>
      <c r="BS36" s="65"/>
      <c r="BT36" s="65"/>
      <c r="BU36" s="65"/>
      <c r="BV36" s="65"/>
      <c r="BW36" s="65"/>
      <c r="BX36" s="65"/>
      <c r="BY36" s="65"/>
      <c r="BZ36" s="6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7"/>
      <c r="BM37" s="65"/>
      <c r="BN37" s="65"/>
      <c r="BO37" s="65"/>
      <c r="BP37" s="65"/>
      <c r="BQ37" s="65"/>
      <c r="BR37" s="65"/>
      <c r="BS37" s="65"/>
      <c r="BT37" s="65"/>
      <c r="BU37" s="65"/>
      <c r="BV37" s="65"/>
      <c r="BW37" s="65"/>
      <c r="BX37" s="65"/>
      <c r="BY37" s="65"/>
      <c r="BZ37" s="6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7"/>
      <c r="BM38" s="65"/>
      <c r="BN38" s="65"/>
      <c r="BO38" s="65"/>
      <c r="BP38" s="65"/>
      <c r="BQ38" s="65"/>
      <c r="BR38" s="65"/>
      <c r="BS38" s="65"/>
      <c r="BT38" s="65"/>
      <c r="BU38" s="65"/>
      <c r="BV38" s="65"/>
      <c r="BW38" s="65"/>
      <c r="BX38" s="65"/>
      <c r="BY38" s="65"/>
      <c r="BZ38" s="6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7"/>
      <c r="BM39" s="65"/>
      <c r="BN39" s="65"/>
      <c r="BO39" s="65"/>
      <c r="BP39" s="65"/>
      <c r="BQ39" s="65"/>
      <c r="BR39" s="65"/>
      <c r="BS39" s="65"/>
      <c r="BT39" s="65"/>
      <c r="BU39" s="65"/>
      <c r="BV39" s="65"/>
      <c r="BW39" s="65"/>
      <c r="BX39" s="65"/>
      <c r="BY39" s="65"/>
      <c r="BZ39" s="6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7"/>
      <c r="BM40" s="65"/>
      <c r="BN40" s="65"/>
      <c r="BO40" s="65"/>
      <c r="BP40" s="65"/>
      <c r="BQ40" s="65"/>
      <c r="BR40" s="65"/>
      <c r="BS40" s="65"/>
      <c r="BT40" s="65"/>
      <c r="BU40" s="65"/>
      <c r="BV40" s="65"/>
      <c r="BW40" s="65"/>
      <c r="BX40" s="65"/>
      <c r="BY40" s="65"/>
      <c r="BZ40" s="6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7"/>
      <c r="BM41" s="65"/>
      <c r="BN41" s="65"/>
      <c r="BO41" s="65"/>
      <c r="BP41" s="65"/>
      <c r="BQ41" s="65"/>
      <c r="BR41" s="65"/>
      <c r="BS41" s="65"/>
      <c r="BT41" s="65"/>
      <c r="BU41" s="65"/>
      <c r="BV41" s="65"/>
      <c r="BW41" s="65"/>
      <c r="BX41" s="65"/>
      <c r="BY41" s="65"/>
      <c r="BZ41" s="6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7"/>
      <c r="BM42" s="65"/>
      <c r="BN42" s="65"/>
      <c r="BO42" s="65"/>
      <c r="BP42" s="65"/>
      <c r="BQ42" s="65"/>
      <c r="BR42" s="65"/>
      <c r="BS42" s="65"/>
      <c r="BT42" s="65"/>
      <c r="BU42" s="65"/>
      <c r="BV42" s="65"/>
      <c r="BW42" s="65"/>
      <c r="BX42" s="65"/>
      <c r="BY42" s="65"/>
      <c r="BZ42" s="6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7"/>
      <c r="BM43" s="65"/>
      <c r="BN43" s="65"/>
      <c r="BO43" s="65"/>
      <c r="BP43" s="65"/>
      <c r="BQ43" s="65"/>
      <c r="BR43" s="65"/>
      <c r="BS43" s="65"/>
      <c r="BT43" s="65"/>
      <c r="BU43" s="65"/>
      <c r="BV43" s="65"/>
      <c r="BW43" s="65"/>
      <c r="BX43" s="65"/>
      <c r="BY43" s="65"/>
      <c r="BZ43" s="6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8"/>
      <c r="BM44" s="69"/>
      <c r="BN44" s="69"/>
      <c r="BO44" s="69"/>
      <c r="BP44" s="69"/>
      <c r="BQ44" s="69"/>
      <c r="BR44" s="69"/>
      <c r="BS44" s="69"/>
      <c r="BT44" s="69"/>
      <c r="BU44" s="69"/>
      <c r="BV44" s="69"/>
      <c r="BW44" s="69"/>
      <c r="BX44" s="69"/>
      <c r="BY44" s="69"/>
      <c r="BZ44" s="7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8"/>
      <c r="BM60" s="49"/>
      <c r="BN60" s="49"/>
      <c r="BO60" s="49"/>
      <c r="BP60" s="49"/>
      <c r="BQ60" s="49"/>
      <c r="BR60" s="49"/>
      <c r="BS60" s="49"/>
      <c r="BT60" s="49"/>
      <c r="BU60" s="49"/>
      <c r="BV60" s="49"/>
      <c r="BW60" s="49"/>
      <c r="BX60" s="49"/>
      <c r="BY60" s="49"/>
      <c r="BZ60" s="50"/>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5" t="s">
        <v>65</v>
      </c>
      <c r="I3" s="86"/>
      <c r="J3" s="86"/>
      <c r="K3" s="86"/>
      <c r="L3" s="86"/>
      <c r="M3" s="86"/>
      <c r="N3" s="86"/>
      <c r="O3" s="86"/>
      <c r="P3" s="86"/>
      <c r="Q3" s="86"/>
      <c r="R3" s="86"/>
      <c r="S3" s="86"/>
      <c r="T3" s="86"/>
      <c r="U3" s="86"/>
      <c r="V3" s="86"/>
      <c r="W3" s="86"/>
      <c r="X3" s="87"/>
      <c r="Y3" s="91" t="s">
        <v>66</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67</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5" x14ac:dyDescent="0.15">
      <c r="A4" s="28" t="s">
        <v>68</v>
      </c>
      <c r="B4" s="30"/>
      <c r="C4" s="30"/>
      <c r="D4" s="30"/>
      <c r="E4" s="30"/>
      <c r="F4" s="30"/>
      <c r="G4" s="30"/>
      <c r="H4" s="88"/>
      <c r="I4" s="89"/>
      <c r="J4" s="89"/>
      <c r="K4" s="89"/>
      <c r="L4" s="89"/>
      <c r="M4" s="89"/>
      <c r="N4" s="89"/>
      <c r="O4" s="89"/>
      <c r="P4" s="89"/>
      <c r="Q4" s="89"/>
      <c r="R4" s="89"/>
      <c r="S4" s="89"/>
      <c r="T4" s="89"/>
      <c r="U4" s="89"/>
      <c r="V4" s="89"/>
      <c r="W4" s="89"/>
      <c r="X4" s="90"/>
      <c r="Y4" s="84" t="s">
        <v>69</v>
      </c>
      <c r="Z4" s="84"/>
      <c r="AA4" s="84"/>
      <c r="AB4" s="84"/>
      <c r="AC4" s="84"/>
      <c r="AD4" s="84"/>
      <c r="AE4" s="84"/>
      <c r="AF4" s="84"/>
      <c r="AG4" s="84"/>
      <c r="AH4" s="84"/>
      <c r="AI4" s="84"/>
      <c r="AJ4" s="84" t="s">
        <v>70</v>
      </c>
      <c r="AK4" s="84"/>
      <c r="AL4" s="84"/>
      <c r="AM4" s="84"/>
      <c r="AN4" s="84"/>
      <c r="AO4" s="84"/>
      <c r="AP4" s="84"/>
      <c r="AQ4" s="84"/>
      <c r="AR4" s="84"/>
      <c r="AS4" s="84"/>
      <c r="AT4" s="84"/>
      <c r="AU4" s="84" t="s">
        <v>71</v>
      </c>
      <c r="AV4" s="84"/>
      <c r="AW4" s="84"/>
      <c r="AX4" s="84"/>
      <c r="AY4" s="84"/>
      <c r="AZ4" s="84"/>
      <c r="BA4" s="84"/>
      <c r="BB4" s="84"/>
      <c r="BC4" s="84"/>
      <c r="BD4" s="84"/>
      <c r="BE4" s="84"/>
      <c r="BF4" s="84" t="s">
        <v>72</v>
      </c>
      <c r="BG4" s="84"/>
      <c r="BH4" s="84"/>
      <c r="BI4" s="84"/>
      <c r="BJ4" s="84"/>
      <c r="BK4" s="84"/>
      <c r="BL4" s="84"/>
      <c r="BM4" s="84"/>
      <c r="BN4" s="84"/>
      <c r="BO4" s="84"/>
      <c r="BP4" s="84"/>
      <c r="BQ4" s="84" t="s">
        <v>73</v>
      </c>
      <c r="BR4" s="84"/>
      <c r="BS4" s="84"/>
      <c r="BT4" s="84"/>
      <c r="BU4" s="84"/>
      <c r="BV4" s="84"/>
      <c r="BW4" s="84"/>
      <c r="BX4" s="84"/>
      <c r="BY4" s="84"/>
      <c r="BZ4" s="84"/>
      <c r="CA4" s="84"/>
      <c r="CB4" s="84" t="s">
        <v>74</v>
      </c>
      <c r="CC4" s="84"/>
      <c r="CD4" s="84"/>
      <c r="CE4" s="84"/>
      <c r="CF4" s="84"/>
      <c r="CG4" s="84"/>
      <c r="CH4" s="84"/>
      <c r="CI4" s="84"/>
      <c r="CJ4" s="84"/>
      <c r="CK4" s="84"/>
      <c r="CL4" s="84"/>
      <c r="CM4" s="84" t="s">
        <v>75</v>
      </c>
      <c r="CN4" s="84"/>
      <c r="CO4" s="84"/>
      <c r="CP4" s="84"/>
      <c r="CQ4" s="84"/>
      <c r="CR4" s="84"/>
      <c r="CS4" s="84"/>
      <c r="CT4" s="84"/>
      <c r="CU4" s="84"/>
      <c r="CV4" s="84"/>
      <c r="CW4" s="84"/>
      <c r="CX4" s="84" t="s">
        <v>76</v>
      </c>
      <c r="CY4" s="84"/>
      <c r="CZ4" s="84"/>
      <c r="DA4" s="84"/>
      <c r="DB4" s="84"/>
      <c r="DC4" s="84"/>
      <c r="DD4" s="84"/>
      <c r="DE4" s="84"/>
      <c r="DF4" s="84"/>
      <c r="DG4" s="84"/>
      <c r="DH4" s="84"/>
      <c r="DI4" s="84" t="s">
        <v>77</v>
      </c>
      <c r="DJ4" s="84"/>
      <c r="DK4" s="84"/>
      <c r="DL4" s="84"/>
      <c r="DM4" s="84"/>
      <c r="DN4" s="84"/>
      <c r="DO4" s="84"/>
      <c r="DP4" s="84"/>
      <c r="DQ4" s="84"/>
      <c r="DR4" s="84"/>
      <c r="DS4" s="84"/>
      <c r="DT4" s="84" t="s">
        <v>78</v>
      </c>
      <c r="DU4" s="84"/>
      <c r="DV4" s="84"/>
      <c r="DW4" s="84"/>
      <c r="DX4" s="84"/>
      <c r="DY4" s="84"/>
      <c r="DZ4" s="84"/>
      <c r="EA4" s="84"/>
      <c r="EB4" s="84"/>
      <c r="EC4" s="84"/>
      <c r="ED4" s="84"/>
      <c r="EE4" s="84" t="s">
        <v>79</v>
      </c>
      <c r="EF4" s="84"/>
      <c r="EG4" s="84"/>
      <c r="EH4" s="84"/>
      <c r="EI4" s="84"/>
      <c r="EJ4" s="84"/>
      <c r="EK4" s="84"/>
      <c r="EL4" s="84"/>
      <c r="EM4" s="84"/>
      <c r="EN4" s="84"/>
      <c r="EO4" s="84"/>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442097</v>
      </c>
      <c r="D6" s="33">
        <f t="shared" si="3"/>
        <v>47</v>
      </c>
      <c r="E6" s="33">
        <f t="shared" si="3"/>
        <v>17</v>
      </c>
      <c r="F6" s="33">
        <f t="shared" si="3"/>
        <v>4</v>
      </c>
      <c r="G6" s="33">
        <f t="shared" si="3"/>
        <v>0</v>
      </c>
      <c r="H6" s="33" t="str">
        <f t="shared" si="3"/>
        <v>大分県　豊後高田市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10.11</v>
      </c>
      <c r="Q6" s="34">
        <f t="shared" si="3"/>
        <v>63.43</v>
      </c>
      <c r="R6" s="34">
        <f t="shared" si="3"/>
        <v>2880</v>
      </c>
      <c r="S6" s="34">
        <f t="shared" si="3"/>
        <v>23144</v>
      </c>
      <c r="T6" s="34">
        <f t="shared" si="3"/>
        <v>206.24</v>
      </c>
      <c r="U6" s="34">
        <f t="shared" si="3"/>
        <v>112.22</v>
      </c>
      <c r="V6" s="34">
        <f t="shared" si="3"/>
        <v>2331</v>
      </c>
      <c r="W6" s="34">
        <f t="shared" si="3"/>
        <v>1.29</v>
      </c>
      <c r="X6" s="34">
        <f t="shared" si="3"/>
        <v>1806.98</v>
      </c>
      <c r="Y6" s="35">
        <f>IF(Y7="",NA(),Y7)</f>
        <v>84.18</v>
      </c>
      <c r="Z6" s="35">
        <f t="shared" ref="Z6:AH6" si="4">IF(Z7="",NA(),Z7)</f>
        <v>86.07</v>
      </c>
      <c r="AA6" s="35">
        <f t="shared" si="4"/>
        <v>86.76</v>
      </c>
      <c r="AB6" s="35">
        <f t="shared" si="4"/>
        <v>87.23</v>
      </c>
      <c r="AC6" s="35">
        <f t="shared" si="4"/>
        <v>85.04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1780.39</v>
      </c>
      <c r="BG6" s="35">
        <f t="shared" ref="BG6:BO6" si="7">IF(BG7="",NA(),BG7)</f>
        <v>1422.53</v>
      </c>
      <c r="BH6" s="35">
        <f t="shared" si="7"/>
        <v>1013.9</v>
      </c>
      <c r="BI6" s="35">
        <f t="shared" si="7"/>
        <v>699.26</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41.2</v>
      </c>
      <c r="BR6" s="35">
        <f t="shared" ref="BR6:BZ6" si="8">IF(BR7="",NA(),BR7)</f>
        <v>41.42</v>
      </c>
      <c r="BS6" s="35">
        <f t="shared" si="8"/>
        <v>38.81</v>
      </c>
      <c r="BT6" s="35">
        <f t="shared" si="8"/>
        <v>41.24</v>
      </c>
      <c r="BU6" s="35">
        <f t="shared" si="8"/>
        <v>42.13</v>
      </c>
      <c r="BV6" s="35">
        <f t="shared" si="8"/>
        <v>51.73</v>
      </c>
      <c r="BW6" s="35">
        <f t="shared" si="8"/>
        <v>53.01</v>
      </c>
      <c r="BX6" s="35">
        <f t="shared" si="8"/>
        <v>50.54</v>
      </c>
      <c r="BY6" s="35">
        <f t="shared" si="8"/>
        <v>49.22</v>
      </c>
      <c r="BZ6" s="35">
        <f t="shared" si="8"/>
        <v>53.7</v>
      </c>
      <c r="CA6" s="34" t="str">
        <f>IF(CA7="","",IF(CA7="-","【-】","【"&amp;SUBSTITUTE(TEXT(CA7,"#,##0.00"),"-","△")&amp;"】"))</f>
        <v>【69.80】</v>
      </c>
      <c r="CB6" s="35">
        <f>IF(CB7="",NA(),CB7)</f>
        <v>371.65</v>
      </c>
      <c r="CC6" s="35">
        <f t="shared" ref="CC6:CK6" si="9">IF(CC7="",NA(),CC7)</f>
        <v>336.2</v>
      </c>
      <c r="CD6" s="35">
        <f t="shared" si="9"/>
        <v>337.3</v>
      </c>
      <c r="CE6" s="35">
        <f t="shared" si="9"/>
        <v>316.11</v>
      </c>
      <c r="CF6" s="35">
        <f t="shared" si="9"/>
        <v>311.12</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37.619999999999997</v>
      </c>
      <c r="CN6" s="35">
        <f t="shared" ref="CN6:CV6" si="10">IF(CN7="",NA(),CN7)</f>
        <v>57.85</v>
      </c>
      <c r="CO6" s="35">
        <f t="shared" si="10"/>
        <v>61.23</v>
      </c>
      <c r="CP6" s="35">
        <f t="shared" si="10"/>
        <v>60.54</v>
      </c>
      <c r="CQ6" s="35">
        <f t="shared" si="10"/>
        <v>62.54</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53.4</v>
      </c>
      <c r="CY6" s="35">
        <f t="shared" ref="CY6:DG6" si="11">IF(CY7="",NA(),CY7)</f>
        <v>53.1</v>
      </c>
      <c r="CZ6" s="35">
        <f t="shared" si="11"/>
        <v>53.49</v>
      </c>
      <c r="DA6" s="35">
        <f t="shared" si="11"/>
        <v>55.84</v>
      </c>
      <c r="DB6" s="35">
        <f t="shared" si="11"/>
        <v>58.09</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442097</v>
      </c>
      <c r="D7" s="37">
        <v>47</v>
      </c>
      <c r="E7" s="37">
        <v>17</v>
      </c>
      <c r="F7" s="37">
        <v>4</v>
      </c>
      <c r="G7" s="37">
        <v>0</v>
      </c>
      <c r="H7" s="37" t="s">
        <v>109</v>
      </c>
      <c r="I7" s="37" t="s">
        <v>110</v>
      </c>
      <c r="J7" s="37" t="s">
        <v>111</v>
      </c>
      <c r="K7" s="37" t="s">
        <v>112</v>
      </c>
      <c r="L7" s="37" t="s">
        <v>113</v>
      </c>
      <c r="M7" s="37"/>
      <c r="N7" s="38" t="s">
        <v>114</v>
      </c>
      <c r="O7" s="38" t="s">
        <v>115</v>
      </c>
      <c r="P7" s="38">
        <v>10.11</v>
      </c>
      <c r="Q7" s="38">
        <v>63.43</v>
      </c>
      <c r="R7" s="38">
        <v>2880</v>
      </c>
      <c r="S7" s="38">
        <v>23144</v>
      </c>
      <c r="T7" s="38">
        <v>206.24</v>
      </c>
      <c r="U7" s="38">
        <v>112.22</v>
      </c>
      <c r="V7" s="38">
        <v>2331</v>
      </c>
      <c r="W7" s="38">
        <v>1.29</v>
      </c>
      <c r="X7" s="38">
        <v>1806.98</v>
      </c>
      <c r="Y7" s="38">
        <v>84.18</v>
      </c>
      <c r="Z7" s="38">
        <v>86.07</v>
      </c>
      <c r="AA7" s="38">
        <v>86.76</v>
      </c>
      <c r="AB7" s="38">
        <v>87.23</v>
      </c>
      <c r="AC7" s="38">
        <v>85.04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1780.39</v>
      </c>
      <c r="BG7" s="38">
        <v>1422.53</v>
      </c>
      <c r="BH7" s="38">
        <v>1013.9</v>
      </c>
      <c r="BI7" s="38">
        <v>699.26</v>
      </c>
      <c r="BJ7" s="38">
        <v>0</v>
      </c>
      <c r="BK7" s="38">
        <v>1716.82</v>
      </c>
      <c r="BL7" s="38">
        <v>1554.05</v>
      </c>
      <c r="BM7" s="38">
        <v>1671.86</v>
      </c>
      <c r="BN7" s="38">
        <v>1673.47</v>
      </c>
      <c r="BO7" s="38">
        <v>1592.72</v>
      </c>
      <c r="BP7" s="38">
        <v>1348.09</v>
      </c>
      <c r="BQ7" s="38">
        <v>41.2</v>
      </c>
      <c r="BR7" s="38">
        <v>41.42</v>
      </c>
      <c r="BS7" s="38">
        <v>38.81</v>
      </c>
      <c r="BT7" s="38">
        <v>41.24</v>
      </c>
      <c r="BU7" s="38">
        <v>42.13</v>
      </c>
      <c r="BV7" s="38">
        <v>51.73</v>
      </c>
      <c r="BW7" s="38">
        <v>53.01</v>
      </c>
      <c r="BX7" s="38">
        <v>50.54</v>
      </c>
      <c r="BY7" s="38">
        <v>49.22</v>
      </c>
      <c r="BZ7" s="38">
        <v>53.7</v>
      </c>
      <c r="CA7" s="38">
        <v>69.8</v>
      </c>
      <c r="CB7" s="38">
        <v>371.65</v>
      </c>
      <c r="CC7" s="38">
        <v>336.2</v>
      </c>
      <c r="CD7" s="38">
        <v>337.3</v>
      </c>
      <c r="CE7" s="38">
        <v>316.11</v>
      </c>
      <c r="CF7" s="38">
        <v>311.12</v>
      </c>
      <c r="CG7" s="38">
        <v>310.47000000000003</v>
      </c>
      <c r="CH7" s="38">
        <v>299.39</v>
      </c>
      <c r="CI7" s="38">
        <v>320.36</v>
      </c>
      <c r="CJ7" s="38">
        <v>332.02</v>
      </c>
      <c r="CK7" s="38">
        <v>300.35000000000002</v>
      </c>
      <c r="CL7" s="38">
        <v>232.54</v>
      </c>
      <c r="CM7" s="38">
        <v>37.619999999999997</v>
      </c>
      <c r="CN7" s="38">
        <v>57.85</v>
      </c>
      <c r="CO7" s="38">
        <v>61.23</v>
      </c>
      <c r="CP7" s="38">
        <v>60.54</v>
      </c>
      <c r="CQ7" s="38">
        <v>62.54</v>
      </c>
      <c r="CR7" s="38">
        <v>36.67</v>
      </c>
      <c r="CS7" s="38">
        <v>36.200000000000003</v>
      </c>
      <c r="CT7" s="38">
        <v>34.74</v>
      </c>
      <c r="CU7" s="38">
        <v>36.65</v>
      </c>
      <c r="CV7" s="38">
        <v>37.72</v>
      </c>
      <c r="CW7" s="38">
        <v>42.17</v>
      </c>
      <c r="CX7" s="38">
        <v>53.4</v>
      </c>
      <c r="CY7" s="38">
        <v>53.1</v>
      </c>
      <c r="CZ7" s="38">
        <v>53.49</v>
      </c>
      <c r="DA7" s="38">
        <v>55.84</v>
      </c>
      <c r="DB7" s="38">
        <v>58.09</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2018-02-09T02:49:46Z</cp:lastPrinted>
  <dcterms:created xsi:type="dcterms:W3CDTF">2017-12-25T02:23:05Z</dcterms:created>
  <dcterms:modified xsi:type="dcterms:W3CDTF">2018-03-13T05:14:45Z</dcterms:modified>
  <cp:category/>
</cp:coreProperties>
</file>