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801791\市町村振興課共有\財政班\財政担当30年度\決算統計\01普通会計\H28財政状況資料集\04 市町村回答\11月公表分（２回目）02回答\"/>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7" i="9" l="1"/>
  <c r="BG36" i="9"/>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BW41" i="9"/>
  <c r="BE41" i="9"/>
  <c r="AM41" i="9"/>
  <c r="U41" i="9"/>
  <c r="C41" i="9"/>
  <c r="BE40" i="9"/>
  <c r="AM40" i="9"/>
  <c r="U40" i="9"/>
  <c r="C40" i="9"/>
  <c r="CO39" i="9"/>
  <c r="CO40" i="9" s="1"/>
  <c r="CO41" i="9" s="1"/>
  <c r="BE39" i="9"/>
  <c r="AM39" i="9"/>
  <c r="U39" i="9"/>
  <c r="C39" i="9"/>
  <c r="BE38" i="9"/>
  <c r="AM38" i="9"/>
  <c r="U38" i="9"/>
  <c r="C38" i="9"/>
  <c r="AM37" i="9"/>
  <c r="U37" i="9"/>
  <c r="C37"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l="1"/>
  <c r="AM35" i="9" l="1"/>
  <c r="AM36" i="9" l="1"/>
  <c r="BE34" i="9" l="1"/>
  <c r="BE35" i="9" l="1"/>
  <c r="BE36" i="9" s="1"/>
  <c r="BE37" i="9" s="1"/>
  <c r="BW34" i="9"/>
  <c r="BW35" i="9" s="1"/>
  <c r="BW36" i="9" s="1"/>
  <c r="BW37" i="9" s="1"/>
  <c r="BW38" i="9" s="1"/>
  <c r="BW39" i="9" s="1"/>
  <c r="BW40" i="9" s="1"/>
  <c r="CO34" i="9" l="1"/>
  <c r="CO35" i="9" s="1"/>
  <c r="CO36" i="9" s="1"/>
  <c r="CO37" i="9" s="1"/>
  <c r="CO38" i="9" s="1"/>
</calcChain>
</file>

<file path=xl/sharedStrings.xml><?xml version="1.0" encoding="utf-8"?>
<sst xmlns="http://schemas.openxmlformats.org/spreadsheetml/2006/main" count="1106" uniqueCount="581">
  <si>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</si>
  <si>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</si>
  <si>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</si>
  <si>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</si>
  <si>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</si>
  <si>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</si>
  <si>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</si>
  <si>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</si>
  <si>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</si>
  <si>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</si>
  <si>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</si>
  <si>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</si>
  <si>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</si>
  <si>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</si>
  <si>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</si>
  <si>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</si>
  <si>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</si>
  <si>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</si>
  <si>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</si>
  <si>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</si>
  <si>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</si>
  <si>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</si>
  <si>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</si>
  <si>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</si>
  <si>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</si>
  <si>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</si>
  <si>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</si>
  <si>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</si>
  <si>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</si>
  <si>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</si>
  <si>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</si>
  <si>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</si>
  <si>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</si>
  <si>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</si>
  <si>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</si>
  <si>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</si>
  <si>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</si>
  <si>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</si>
  <si>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</si>
  <si>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</si>
  <si>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</si>
  <si>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</si>
  <si>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</si>
  <si>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</si>
  <si>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</si>
  <si>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</si>
  <si>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</si>
  <si>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</si>
  <si>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</si>
  <si>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</si>
  <si>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</si>
  <si>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</si>
  <si>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</si>
  <si>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</si>
  <si>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</si>
  <si>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</si>
  <si>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</si>
  <si>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</si>
  <si>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</si>
  <si>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</si>
  <si>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</si>
  <si>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</si>
  <si>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</si>
  <si>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</si>
  <si>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</si>
  <si>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</si>
  <si>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</si>
  <si>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</si>
  <si>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</si>
  <si>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</si>
  <si>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</si>
  <si>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</si>
  <si>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</si>
  <si>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</si>
  <si>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</si>
  <si>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</si>
  <si>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</si>
  <si>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</si>
  <si>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</si>
  <si>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</si>
  <si>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</si>
  <si>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</si>
  <si>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</si>
  <si>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国東市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</si>
  <si>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</si>
  <si>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</si>
  <si>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</si>
  <si>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</si>
  <si>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</si>
  <si>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</si>
  <si>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</si>
  <si>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</si>
  <si>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</si>
  <si>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</si>
  <si>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</si>
  <si>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</si>
  <si>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</si>
  <si>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</si>
  <si>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</si>
  <si>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</si>
  <si>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</si>
  <si>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</si>
  <si>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</si>
  <si>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</si>
  <si>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</si>
  <si>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</si>
  <si>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</si>
  <si>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</si>
  <si>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</si>
  <si>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</si>
  <si>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</si>
  <si>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</si>
  <si>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</si>
  <si>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</si>
  <si>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</si>
  <si>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</si>
  <si>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</si>
  <si>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</si>
  <si>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</si>
  <si>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</si>
  <si>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</si>
  <si>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</si>
  <si>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</si>
  <si>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</si>
  <si>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</si>
  <si>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</si>
  <si>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</si>
  <si>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</si>
  <si>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</si>
  <si>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</si>
  <si>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</si>
  <si>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</si>
  <si>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</si>
  <si>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</si>
  <si>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</si>
  <si>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</si>
  <si>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</si>
  <si>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</si>
  <si>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</si>
  <si>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</si>
  <si>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</si>
  <si>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</si>
  <si>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</si>
  <si>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</si>
  <si>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</si>
  <si>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</si>
  <si>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</si>
  <si>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</si>
  <si>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</si>
  <si>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</si>
  <si>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</si>
  <si>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</si>
  <si>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</si>
  <si>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</si>
  <si>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</si>
  <si>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</si>
  <si>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</si>
  <si>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</si>
  <si>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</si>
  <si>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</si>
  <si>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</si>
  <si>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</si>
  <si>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</si>
  <si>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</si>
  <si>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</si>
  <si>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</si>
  <si>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</si>
  <si>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</si>
  <si>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</si>
  <si>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</si>
  <si>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</si>
  <si>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</si>
  <si>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</si>
  <si>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</si>
  <si>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</si>
  <si>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</si>
  <si>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</si>
  <si>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</si>
  <si>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</si>
  <si>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</si>
  <si>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</si>
  <si>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</si>
  <si>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</si>
  <si>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</si>
  <si>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</si>
  <si>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</si>
  <si>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</si>
  <si>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</si>
  <si>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</si>
  <si>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</si>
  <si>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</si>
  <si>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</si>
  <si>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</si>
  <si>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</si>
  <si>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</si>
  <si>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</si>
  <si>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</si>
  <si>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</si>
  <si>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大分県国東市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</si>
  <si>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</si>
  <si>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</si>
  <si>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</si>
  <si>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</si>
  <si>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</si>
  <si>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</si>
  <si>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</si>
  <si>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</si>
  <si>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</si>
  <si>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</si>
  <si>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</si>
  <si>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</si>
  <si>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</si>
  <si>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</si>
  <si>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</si>
  <si>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</si>
  <si>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</si>
  <si>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</si>
  <si>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</si>
  <si>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</si>
  <si>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</si>
  <si>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</si>
  <si>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</si>
  <si>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</si>
  <si>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</si>
  <si>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</si>
  <si>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</si>
  <si>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</si>
  <si>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</si>
  <si>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</si>
  <si>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</si>
  <si>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</si>
  <si>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</si>
  <si>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</si>
  <si>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</si>
  <si>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</si>
  <si>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</si>
  <si>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</si>
  <si>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</si>
  <si>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</si>
  <si>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</si>
  <si>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</si>
  <si>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</si>
  <si>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</si>
  <si>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</si>
  <si>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</si>
  <si>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</si>
  <si>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</si>
  <si>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</si>
  <si>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</si>
  <si>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</si>
  <si>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</si>
  <si>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</si>
  <si>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</si>
  <si>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</si>
  <si>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</si>
  <si>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</si>
  <si>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</si>
  <si>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</si>
  <si>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</si>
  <si>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</si>
  <si>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</si>
  <si>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</si>
  <si>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</si>
  <si>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</si>
  <si>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</si>
  <si>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</si>
  <si>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</si>
  <si>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</si>
  <si>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</si>
  <si>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</si>
  <si>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</si>
  <si>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</si>
  <si>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</si>
  <si>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</si>
  <si>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</si>
  <si>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</si>
  <si>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</si>
  <si>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</si>
  <si>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</si>
  <si>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</si>
  <si>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</si>
  <si>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</si>
  <si>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</si>
  <si>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</si>
  <si>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</si>
  <si>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</si>
  <si>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</si>
  <si>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</si>
  <si>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</si>
  <si>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</si>
  <si>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</si>
  <si>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</si>
  <si>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</si>
  <si>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</si>
  <si>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</si>
  <si>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</si>
  <si>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</si>
  <si>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</si>
  <si>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</si>
  <si>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</si>
  <si>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</si>
  <si>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</si>
  <si>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</si>
  <si>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</si>
  <si>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</si>
  <si>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</si>
  <si>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</si>
  <si>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</si>
  <si>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</si>
  <si>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</si>
  <si>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</si>
  <si>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</si>
  <si>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</si>
  <si>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</si>
  <si>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</si>
  <si>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</si>
  <si>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</si>
  <si>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</si>
  <si>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</si>
  <si>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</si>
  <si>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</si>
  <si>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</si>
  <si>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</si>
  <si>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</si>
  <si>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</si>
  <si>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</si>
  <si>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</si>
  <si>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</si>
  <si>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</si>
  <si>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</si>
  <si>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</si>
  <si>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</si>
  <si>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</si>
  <si>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</si>
  <si>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</si>
  <si>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</si>
  <si>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</si>
  <si>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</si>
  <si>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</si>
  <si>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</si>
  <si>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</si>
  <si>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</si>
  <si>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</si>
  <si>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</si>
  <si>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</si>
  <si>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</si>
  <si>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</si>
  <si>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大分県国東市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</si>
  <si>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</si>
  <si>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</si>
  <si>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</si>
  <si>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</si>
  <si>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</si>
  <si>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</si>
  <si>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</si>
  <si>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</si>
  <si>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</si>
  <si>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</si>
  <si>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</si>
  <si>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</si>
  <si>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</si>
  <si>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</si>
  <si>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</si>
  <si>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</si>
  <si>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</si>
  <si>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</si>
  <si>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</si>
  <si>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</si>
  <si>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</si>
  <si>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国東市立国東自動車学校特別会計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</si>
  <si>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</si>
  <si>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</si>
  <si>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</si>
  <si>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</si>
  <si>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</si>
  <si>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</si>
  <si>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</si>
  <si>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</si>
  <si>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</si>
  <si>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</si>
  <si>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</si>
  <si>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</si>
  <si>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</si>
  <si>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</si>
  <si>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</si>
  <si>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</si>
  <si>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水道事業特別会計</t>
    <phoneticPr fontId="5"/>
  </si>
  <si>
    <t>法適用企業</t>
    <phoneticPr fontId="5"/>
  </si>
  <si>
    <t>工業用水道事業特別会計</t>
    <phoneticPr fontId="5"/>
  </si>
  <si>
    <t>市民病院事業特別会計</t>
    <phoneticPr fontId="5"/>
  </si>
  <si>
    <t>公共下水道事業特別会計</t>
    <phoneticPr fontId="5"/>
  </si>
  <si>
    <t>法非適用企業</t>
    <phoneticPr fontId="5"/>
  </si>
  <si>
    <t>特定環境保全公共下水道事業特別会計</t>
    <phoneticPr fontId="5"/>
  </si>
  <si>
    <t>農業集落排水事業特別会計</t>
    <phoneticPr fontId="5"/>
  </si>
  <si>
    <t>浄化槽設置事業特別会計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</si>
  <si>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</si>
  <si>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</si>
  <si>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</si>
  <si>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</si>
  <si>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</si>
  <si>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</si>
  <si>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</si>
  <si>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</si>
  <si>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</si>
  <si>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</si>
  <si>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</si>
  <si>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</si>
  <si>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</si>
  <si>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</si>
  <si>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</si>
  <si>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</si>
  <si>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</si>
  <si>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</si>
  <si>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</si>
  <si>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</si>
  <si>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</si>
  <si>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</si>
  <si>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</si>
  <si>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</si>
  <si>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</si>
  <si>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</si>
  <si>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</si>
  <si>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</si>
  <si>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</si>
  <si>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</si>
  <si>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</si>
  <si>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</si>
  <si>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</si>
  <si>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</si>
  <si>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</si>
  <si>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</si>
  <si>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</si>
  <si>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</si>
  <si>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</si>
  <si>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</si>
  <si>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</si>
  <si>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</si>
  <si>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</si>
  <si>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</si>
  <si>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</si>
  <si>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</si>
  <si>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</si>
  <si>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</si>
  <si>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</si>
  <si>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</si>
  <si>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</si>
  <si>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</si>
  <si>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</si>
  <si>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</si>
  <si>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市民病院事業特別会計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</si>
  <si>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</si>
  <si>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</si>
  <si>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</si>
  <si>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</si>
  <si>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</si>
  <si>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</si>
  <si>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</si>
  <si>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</si>
  <si>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</si>
  <si>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</si>
  <si>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</si>
  <si>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</si>
  <si>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</si>
  <si>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</si>
  <si>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</si>
  <si>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</si>
  <si>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</si>
  <si>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</si>
  <si>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</si>
  <si>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</si>
  <si>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</si>
  <si>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</si>
  <si>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</si>
  <si>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</si>
  <si>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</si>
  <si>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</si>
  <si>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</si>
  <si>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</si>
  <si>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</si>
  <si>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</si>
  <si>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</si>
  <si>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</si>
  <si>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</si>
  <si>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</si>
  <si>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</si>
  <si>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</si>
  <si>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</si>
  <si>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</si>
  <si>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</si>
  <si>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</si>
  <si>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</si>
  <si>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</si>
  <si>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</si>
  <si>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</si>
  <si>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</si>
  <si>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</si>
  <si>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</si>
  <si>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</si>
  <si>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</si>
  <si>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</si>
  <si>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</si>
  <si>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</si>
  <si>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</si>
  <si>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</si>
  <si>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</si>
  <si>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</si>
  <si>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</si>
  <si>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</si>
  <si>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</si>
  <si>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</si>
  <si>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</si>
  <si>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</si>
  <si>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</si>
  <si>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</si>
  <si>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</si>
  <si>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</si>
  <si>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</si>
  <si>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</si>
  <si>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</si>
  <si>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</si>
  <si>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</si>
  <si>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</si>
  <si>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</si>
  <si>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</si>
  <si>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</si>
  <si>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</si>
  <si>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</si>
  <si>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</si>
  <si>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</si>
  <si>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</si>
  <si>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</si>
  <si>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</si>
  <si>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</si>
  <si>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</si>
  <si>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0.00</t>
  </si>
  <si>
    <t>市民病院事業特別会計</t>
  </si>
  <si>
    <t>一般会計</t>
  </si>
  <si>
    <t>国民健康保険事業特別会計</t>
  </si>
  <si>
    <t>工業用水道事業特別会計</t>
  </si>
  <si>
    <t>水道事業特別会計</t>
  </si>
  <si>
    <t>介護保険事業特別会計</t>
  </si>
  <si>
    <t>特定環境保全公共下水道事業特別会計</t>
  </si>
  <si>
    <t>公共下水道事業特別会計</t>
  </si>
  <si>
    <t>その他会計（赤字）</t>
  </si>
  <si>
    <t>その他会計（黒字）</t>
  </si>
  <si>
    <t>基金から686百万円繰入</t>
    <rPh sb="0" eb="2">
      <t>キキン</t>
    </rPh>
    <rPh sb="7" eb="9">
      <t>ヒャクマン</t>
    </rPh>
    <rPh sb="9" eb="10">
      <t>エン</t>
    </rPh>
    <rPh sb="10" eb="12">
      <t>クリイレ</t>
    </rPh>
    <phoneticPr fontId="2"/>
  </si>
  <si>
    <t>-</t>
    <phoneticPr fontId="2"/>
  </si>
  <si>
    <t>-</t>
    <phoneticPr fontId="2"/>
  </si>
  <si>
    <t>大分県退職手当組合</t>
    <phoneticPr fontId="2"/>
  </si>
  <si>
    <t>大分県消防補償等組合</t>
    <phoneticPr fontId="2"/>
  </si>
  <si>
    <t>大分県交通災害共済組合（交通災害共済事業会計）</t>
    <phoneticPr fontId="2"/>
  </si>
  <si>
    <t>大分県市町村会館管理組合</t>
    <phoneticPr fontId="2"/>
  </si>
  <si>
    <t>大分県後期高齢者医療広域連合（普通会計）</t>
    <phoneticPr fontId="2"/>
  </si>
  <si>
    <t>大分県後期高齢者医療広域連合（後期高齢者医療事業会計）</t>
    <phoneticPr fontId="2"/>
  </si>
  <si>
    <t>宇佐・高田・国東広域事務組合</t>
    <phoneticPr fontId="2"/>
  </si>
  <si>
    <t>国東市土地開発公社</t>
  </si>
  <si>
    <t>国東市農業公社</t>
  </si>
  <si>
    <t>くにみ農産加工（有）</t>
  </si>
  <si>
    <t>いこいの村国東</t>
    <phoneticPr fontId="2"/>
  </si>
  <si>
    <t>〇</t>
  </si>
  <si>
    <t>未来企業カレッジ</t>
    <phoneticPr fontId="2"/>
  </si>
  <si>
    <t>-</t>
    <phoneticPr fontId="2"/>
  </si>
  <si>
    <t>基金から3百万円繰入</t>
    <rPh sb="0" eb="2">
      <t>キキン</t>
    </rPh>
    <rPh sb="5" eb="7">
      <t>ヒャクマン</t>
    </rPh>
    <rPh sb="7" eb="8">
      <t>エン</t>
    </rPh>
    <rPh sb="8" eb="10">
      <t>クリイレ</t>
    </rPh>
    <phoneticPr fontId="2"/>
  </si>
  <si>
    <t>-</t>
    <phoneticPr fontId="2"/>
  </si>
  <si>
    <t>基金から6百万円繰入</t>
    <rPh sb="0" eb="2">
      <t>キキン</t>
    </rPh>
    <rPh sb="5" eb="7">
      <t>ヒャクマン</t>
    </rPh>
    <rPh sb="7" eb="8">
      <t>エン</t>
    </rPh>
    <rPh sb="8" eb="10">
      <t>クリイレ</t>
    </rPh>
    <phoneticPr fontId="2"/>
  </si>
  <si>
    <t>基金から１百万円繰入</t>
    <rPh sb="0" eb="2">
      <t>キキン</t>
    </rPh>
    <rPh sb="5" eb="7">
      <t>ヒャクマン</t>
    </rPh>
    <rPh sb="7" eb="8">
      <t>エン</t>
    </rPh>
    <rPh sb="8" eb="10">
      <t>クリイレ</t>
    </rPh>
    <phoneticPr fontId="2"/>
  </si>
  <si>
    <t>基金から49百万円繰入</t>
    <rPh sb="0" eb="2">
      <t>キキン</t>
    </rPh>
    <rPh sb="6" eb="7">
      <t>ヒャク</t>
    </rPh>
    <rPh sb="7" eb="9">
      <t>マンエン</t>
    </rPh>
    <rPh sb="9" eb="11">
      <t>クリイレ</t>
    </rPh>
    <phoneticPr fontId="2"/>
  </si>
  <si>
    <t>基金から61百万円繰入</t>
    <rPh sb="0" eb="2">
      <t>キキン</t>
    </rPh>
    <rPh sb="6" eb="7">
      <t>ヒャク</t>
    </rPh>
    <rPh sb="7" eb="9">
      <t>マンエン</t>
    </rPh>
    <rPh sb="9" eb="11">
      <t>クリイレ</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</si>
  <si>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</si>
  <si>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</si>
  <si>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</si>
  <si>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</si>
  <si>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</si>
  <si>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</si>
  <si>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</si>
  <si>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</si>
  <si>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</si>
  <si>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</si>
  <si>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</si>
  <si>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では近年急増したふるさと応援寄附金や地方債の残高の減少等の影響により、類似団体と比較して財政状況が良いように見えるが、一方で、合併前の旧団体が保有していた施設等の規模が大きく、老朽化も進行し、有形固定資産減価償却率は類似団体と比較して高い状況にある。今後、広域ごみ処理施設建設や公共施設の老朽化対策などが控えており、財源確保策や効率的な執行が必要と考える。</t>
    <phoneticPr fontId="5"/>
  </si>
  <si>
    <t>　近年は両指標ともに順調に減少しているが、今後広域ごみ処理場の建設等や老朽化した施設の更新等に伴う大規模な起債の発行が予想されており、予断を許さない状況である。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</si>
</sst>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6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78864</c:v>
                </c:pt>
              </c:numCache>
            </c:numRef>
          </c:val>
          <c:smooth val="0"/>
          <c:extLst>
            <c:ext xmlns:c16="http://schemas.microsoft.com/office/drawing/2014/chart" uri="{C3380CC4-5D6E-409C-BE32-E72D297353CC}">
              <c16:uniqueId val="{00000000-6A06-4615-A8D4-892BA6B5BB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52358</c:v>
                </c:pt>
                <c:pt idx="1">
                  <c:v>62329</c:v>
                </c:pt>
                <c:pt idx="2">
                  <c:v>94555</c:v>
                </c:pt>
                <c:pt idx="3">
                  <c:v>181406</c:v>
                </c:pt>
                <c:pt idx="4">
                  <c:v>93138</c:v>
                </c:pt>
              </c:numCache>
            </c:numRef>
          </c:val>
          <c:smooth val="0"/>
          <c:extLst>
            <c:ext xmlns:c16="http://schemas.microsoft.com/office/drawing/2014/chart" uri="{C3380CC4-5D6E-409C-BE32-E72D297353CC}">
              <c16:uniqueId val="{00000001-6A06-4615-A8D4-892BA6B5BB5B}"/>
            </c:ext>
          </c:extLst>
        </c:ser>
        <c:dLbls>
          <c:showLegendKey val="0"/>
          <c:showVal val="0"/>
          <c:showCatName val="0"/>
          <c:showSerName val="0"/>
          <c:showPercent val="0"/>
          <c:showBubbleSize val="0"/>
        </c:dLbls>
        <c:marker val="1"/>
        <c:smooth val="0"/>
        <c:axId val="186378360"/>
        <c:axId val="188202632"/>
      </c:lineChart>
      <c:catAx>
        <c:axId val="186378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202632"/>
        <c:crosses val="autoZero"/>
        <c:auto val="1"/>
        <c:lblAlgn val="ctr"/>
        <c:lblOffset val="100"/>
        <c:tickLblSkip val="1"/>
        <c:tickMarkSkip val="1"/>
        <c:noMultiLvlLbl val="0"/>
      </c:catAx>
      <c:valAx>
        <c:axId val="18820263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378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2.2599999999999998</c:v>
                </c:pt>
                <c:pt idx="1">
                  <c:v>2.69</c:v>
                </c:pt>
                <c:pt idx="2">
                  <c:v>2.59</c:v>
                </c:pt>
                <c:pt idx="3">
                  <c:v>2.9</c:v>
                </c:pt>
                <c:pt idx="4">
                  <c:v>3.44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41.9</c:v>
                </c:pt>
                <c:pt idx="1">
                  <c:v>47.6</c:v>
                </c:pt>
                <c:pt idx="2">
                  <c:v>49.84</c:v>
                </c:pt>
                <c:pt idx="3">
                  <c:v>50.6</c:v>
                </c:pt>
                <c:pt idx="4">
                  <c:v>51.35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5889400"/>
        <c:axId val="35097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7.07</c:v>
                </c:pt>
                <c:pt idx="1">
                  <c:v>5.62</c:v>
                </c:pt>
                <c:pt idx="2">
                  <c:v>1.38</c:v>
                </c:pt>
                <c:pt idx="3">
                  <c:v>1.3</c:v>
                </c:pt>
                <c:pt idx="4">
                  <c:v>0</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5889400"/>
        <c:axId val="35097552"/>
      </c:lineChart>
      <c:catAx>
        <c:axId val="185889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097552"/>
        <c:crosses val="autoZero"/>
        <c:auto val="1"/>
        <c:lblAlgn val="ctr"/>
        <c:lblOffset val="100"/>
        <c:tickLblSkip val="1"/>
        <c:tickMarkSkip val="1"/>
        <c:noMultiLvlLbl val="0"/>
      </c:catAx>
      <c:valAx>
        <c:axId val="35097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889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0.25</c:v>
                </c:pt>
                <c:pt idx="2">
                  <c:v>#N/A</c:v>
                </c:pt>
                <c:pt idx="3">
                  <c:v>0.24</c:v>
                </c:pt>
                <c:pt idx="4">
                  <c:v>#N/A</c:v>
                </c:pt>
                <c:pt idx="5">
                  <c:v>0.24</c:v>
                </c:pt>
                <c:pt idx="6">
                  <c:v>#N/A</c:v>
                </c:pt>
                <c:pt idx="7">
                  <c:v>0.87</c:v>
                </c:pt>
                <c:pt idx="8">
                  <c:v>#N/A</c:v>
                </c:pt>
                <c:pt idx="9">
                  <c:v>0.01</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0.09</c:v>
                </c:pt>
                <c:pt idx="2">
                  <c:v>#N/A</c:v>
                </c:pt>
                <c:pt idx="3">
                  <c:v>7.0000000000000007E-2</c:v>
                </c:pt>
                <c:pt idx="4">
                  <c:v>#N/A</c:v>
                </c:pt>
                <c:pt idx="5">
                  <c:v>0.06</c:v>
                </c:pt>
                <c:pt idx="6">
                  <c:v>#N/A</c:v>
                </c:pt>
                <c:pt idx="7">
                  <c:v>0.04</c:v>
                </c:pt>
                <c:pt idx="8">
                  <c:v>#N/A</c:v>
                </c:pt>
                <c:pt idx="9">
                  <c:v>0.03</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0.11</c:v>
                </c:pt>
                <c:pt idx="2">
                  <c:v>#N/A</c:v>
                </c:pt>
                <c:pt idx="3">
                  <c:v>7.0000000000000007E-2</c:v>
                </c:pt>
                <c:pt idx="4">
                  <c:v>#N/A</c:v>
                </c:pt>
                <c:pt idx="5">
                  <c:v>7.0000000000000007E-2</c:v>
                </c:pt>
                <c:pt idx="6">
                  <c:v>#N/A</c:v>
                </c:pt>
                <c:pt idx="7">
                  <c:v>7.0000000000000007E-2</c:v>
                </c:pt>
                <c:pt idx="8">
                  <c:v>#N/A</c:v>
                </c:pt>
                <c:pt idx="9">
                  <c:v>7.0000000000000007E-2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0.48</c:v>
                </c:pt>
                <c:pt idx="2">
                  <c:v>#N/A</c:v>
                </c:pt>
                <c:pt idx="3">
                  <c:v>0.56999999999999995</c:v>
                </c:pt>
                <c:pt idx="4">
                  <c:v>#N/A</c:v>
                </c:pt>
                <c:pt idx="5">
                  <c:v>0.89</c:v>
                </c:pt>
                <c:pt idx="6">
                  <c:v>#N/A</c:v>
                </c:pt>
                <c:pt idx="7">
                  <c:v>0.78</c:v>
                </c:pt>
                <c:pt idx="8">
                  <c:v>#N/A</c:v>
                </c:pt>
                <c:pt idx="9">
                  <c:v>0.35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工業用水道事業特別会計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c:v>
                </c:pt>
                <c:pt idx="2">
                  <c:v>#N/A</c:v>
                </c:pt>
                <c:pt idx="3">
                  <c:v>0.46</c:v>
                </c:pt>
                <c:pt idx="4">
                  <c:v>#N/A</c:v>
                </c:pt>
                <c:pt idx="5">
                  <c:v>0.51</c:v>
                </c:pt>
                <c:pt idx="6">
                  <c:v>#N/A</c:v>
                </c:pt>
                <c:pt idx="7">
                  <c:v>0.55000000000000004</c:v>
                </c:pt>
                <c:pt idx="8">
                  <c:v>#N/A</c:v>
                </c:pt>
                <c:pt idx="9">
                  <c:v>0.74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0.53</c:v>
                </c:pt>
                <c:pt idx="2">
                  <c:v>#N/A</c:v>
                </c:pt>
                <c:pt idx="3">
                  <c:v>1.27</c:v>
                </c:pt>
                <c:pt idx="4">
                  <c:v>#N/A</c:v>
                </c:pt>
                <c:pt idx="5">
                  <c:v>0.44</c:v>
                </c:pt>
                <c:pt idx="6">
                  <c:v>#N/A</c:v>
                </c:pt>
                <c:pt idx="7">
                  <c:v>0.34</c:v>
                </c:pt>
                <c:pt idx="8">
                  <c:v>#N/A</c:v>
                </c:pt>
                <c:pt idx="9">
                  <c:v>0.75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2.19</c:v>
                </c:pt>
                <c:pt idx="2">
                  <c:v>#N/A</c:v>
                </c:pt>
                <c:pt idx="3">
                  <c:v>2.62</c:v>
                </c:pt>
                <c:pt idx="4">
                  <c:v>#N/A</c:v>
                </c:pt>
                <c:pt idx="5">
                  <c:v>2.52</c:v>
                </c:pt>
                <c:pt idx="6">
                  <c:v>#N/A</c:v>
                </c:pt>
                <c:pt idx="7">
                  <c:v>2.89</c:v>
                </c:pt>
                <c:pt idx="8">
                  <c:v>#N/A</c:v>
                </c:pt>
                <c:pt idx="9">
                  <c:v>3.43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市民病院事業特別会計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9.33</c:v>
                </c:pt>
                <c:pt idx="2">
                  <c:v>#N/A</c:v>
                </c:pt>
                <c:pt idx="3">
                  <c:v>8.81</c:v>
                </c:pt>
                <c:pt idx="4">
                  <c:v>#N/A</c:v>
                </c:pt>
                <c:pt idx="5">
                  <c:v>8</c:v>
                </c:pt>
                <c:pt idx="6">
                  <c:v>#N/A</c:v>
                </c:pt>
                <c:pt idx="7">
                  <c:v>7.29</c:v>
                </c:pt>
                <c:pt idx="8">
                  <c:v>#N/A</c:v>
                </c:pt>
                <c:pt idx="9">
                  <c:v>6.7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05304456"/>
        <c:axId val="305304840"/>
      </c:barChart>
      <c:catAx>
        <c:axId val="305304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5304840"/>
        <c:crosses val="autoZero"/>
        <c:auto val="1"/>
        <c:lblAlgn val="ctr"/>
        <c:lblOffset val="100"/>
        <c:tickLblSkip val="1"/>
        <c:tickMarkSkip val="1"/>
        <c:noMultiLvlLbl val="0"/>
      </c:catAx>
      <c:valAx>
        <c:axId val="305304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5304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2849</c:v>
                </c:pt>
                <c:pt idx="5">
                  <c:v>2811</c:v>
                </c:pt>
                <c:pt idx="8">
                  <c:v>2800</c:v>
                </c:pt>
                <c:pt idx="11">
                  <c:v>2808</c:v>
                </c:pt>
                <c:pt idx="14">
                  <c:v>2591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c:v>
                </c:pt>
                <c:pt idx="3">
                  <c:v>63</c:v>
                </c:pt>
                <c:pt idx="6">
                  <c:v>6</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814</c:v>
                </c:pt>
                <c:pt idx="3">
                  <c:v>843</c:v>
                </c:pt>
                <c:pt idx="6">
                  <c:v>857</c:v>
                </c:pt>
                <c:pt idx="9">
                  <c:v>856</c:v>
                </c:pt>
                <c:pt idx="12">
                  <c:v>751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3222</c:v>
                </c:pt>
                <c:pt idx="3">
                  <c:v>3000</c:v>
                </c:pt>
                <c:pt idx="6">
                  <c:v>2856</c:v>
                </c:pt>
                <c:pt idx="9">
                  <c:v>2964</c:v>
                </c:pt>
                <c:pt idx="12">
                  <c:v>2829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06922960"/>
        <c:axId val="306924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1199</c:v>
                </c:pt>
                <c:pt idx="2">
                  <c:v>#N/A</c:v>
                </c:pt>
                <c:pt idx="3">
                  <c:v>#N/A</c:v>
                </c:pt>
                <c:pt idx="4">
                  <c:v>1095</c:v>
                </c:pt>
                <c:pt idx="5">
                  <c:v>#N/A</c:v>
                </c:pt>
                <c:pt idx="6">
                  <c:v>#N/A</c:v>
                </c:pt>
                <c:pt idx="7">
                  <c:v>919</c:v>
                </c:pt>
                <c:pt idx="8">
                  <c:v>#N/A</c:v>
                </c:pt>
                <c:pt idx="9">
                  <c:v>#N/A</c:v>
                </c:pt>
                <c:pt idx="10">
                  <c:v>1012</c:v>
                </c:pt>
                <c:pt idx="11">
                  <c:v>#N/A</c:v>
                </c:pt>
                <c:pt idx="12">
                  <c:v>#N/A</c:v>
                </c:pt>
                <c:pt idx="13">
                  <c:v>989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06922960"/>
        <c:axId val="306924136"/>
      </c:lineChart>
      <c:catAx>
        <c:axId val="30692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6924136"/>
        <c:crosses val="autoZero"/>
        <c:auto val="1"/>
        <c:lblAlgn val="ctr"/>
        <c:lblOffset val="100"/>
        <c:tickLblSkip val="1"/>
        <c:tickMarkSkip val="1"/>
        <c:noMultiLvlLbl val="0"/>
      </c:catAx>
      <c:valAx>
        <c:axId val="306924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92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23864</c:v>
                </c:pt>
                <c:pt idx="5">
                  <c:v>23002</c:v>
                </c:pt>
                <c:pt idx="8">
                  <c:v>23152</c:v>
                </c:pt>
                <c:pt idx="11">
                  <c:v>24280</c:v>
                </c:pt>
                <c:pt idx="14">
                  <c:v>23295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786</c:v>
                </c:pt>
                <c:pt idx="5">
                  <c:v>680</c:v>
                </c:pt>
                <c:pt idx="8">
                  <c:v>567</c:v>
                </c:pt>
                <c:pt idx="11">
                  <c:v>474</c:v>
                </c:pt>
                <c:pt idx="14">
                  <c:v>353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8710</c:v>
                </c:pt>
                <c:pt idx="5">
                  <c:v>9552</c:v>
                </c:pt>
                <c:pt idx="8">
                  <c:v>10040</c:v>
                </c:pt>
                <c:pt idx="11">
                  <c:v>11401</c:v>
                </c:pt>
                <c:pt idx="14">
                  <c:v>12829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70</c:v>
                </c:pt>
                <c:pt idx="3">
                  <c:v>7</c:v>
                </c:pt>
                <c:pt idx="6">
                  <c:v>5</c:v>
                </c:pt>
                <c:pt idx="9">
                  <c:v>2</c:v>
                </c:pt>
                <c:pt idx="12">
                  <c:v>5</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4899</c:v>
                </c:pt>
                <c:pt idx="3">
                  <c:v>4717</c:v>
                </c:pt>
                <c:pt idx="6">
                  <c:v>4458</c:v>
                </c:pt>
                <c:pt idx="9">
                  <c:v>4325</c:v>
                </c:pt>
                <c:pt idx="12">
                  <c:v>3709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9641</c:v>
                </c:pt>
                <c:pt idx="3">
                  <c:v>9063</c:v>
                </c:pt>
                <c:pt idx="6">
                  <c:v>8430</c:v>
                </c:pt>
                <c:pt idx="9">
                  <c:v>8143</c:v>
                </c:pt>
                <c:pt idx="12">
                  <c:v>7400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17</c:v>
                </c:pt>
                <c:pt idx="3">
                  <c:v>6</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22170</c:v>
                </c:pt>
                <c:pt idx="3">
                  <c:v>21170</c:v>
                </c:pt>
                <c:pt idx="6">
                  <c:v>21347</c:v>
                </c:pt>
                <c:pt idx="9">
                  <c:v>23677</c:v>
                </c:pt>
                <c:pt idx="12">
                  <c:v>22449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06917864"/>
        <c:axId val="306921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3438</c:v>
                </c:pt>
                <c:pt idx="2">
                  <c:v>#N/A</c:v>
                </c:pt>
                <c:pt idx="3">
                  <c:v>#N/A</c:v>
                </c:pt>
                <c:pt idx="4">
                  <c:v>1730</c:v>
                </c:pt>
                <c:pt idx="5">
                  <c:v>#N/A</c:v>
                </c:pt>
                <c:pt idx="6">
                  <c:v>#N/A</c:v>
                </c:pt>
                <c:pt idx="7">
                  <c:v>481</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06917864"/>
        <c:axId val="306921784"/>
      </c:lineChart>
      <c:catAx>
        <c:axId val="306917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6921784"/>
        <c:crosses val="autoZero"/>
        <c:auto val="1"/>
        <c:lblAlgn val="ctr"/>
        <c:lblOffset val="100"/>
        <c:tickLblSkip val="1"/>
        <c:tickMarkSkip val="1"/>
        <c:noMultiLvlLbl val="0"/>
      </c:catAx>
      <c:valAx>
        <c:axId val="306921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917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{BD015920-2B40-48B6-9F2D-376C4840BD65}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{495110B9-0069-4A4A-B283-D696E9742D07}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{8CE33778-F8FC-40E9-B99C-562D79FF8D56}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{78C69050-66B7-4665-964D-693D59E4D987}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{7414627D-A749-476F-A245-C1B98583FDD1}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62</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{8612F98B-9BD9-4B91-8FA1-D99F4F5983BD}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{5B618B99-E087-4DAC-866D-A0C56B5F09B5}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{D6345CAD-7B1C-4901-BD35-8E0DE1540E6F}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{790339EB-E899-41DB-A923-684257D29E6C}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{6276595B-473E-4081-B406-EDD492C96F87}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58.6</c:v>
                </c:pt>
              </c:numCache>
            </c:numRef>
          </c:xVal>
          <c:yVal>
            <c:numRef>
              <c:f>公会計指標分析・財政指標組合せ分析表!$K$55:$O$55</c:f>
              <c:numCache>
                <c:formatCode>#,##0.0;"▲ "#,##0.0</c:formatCode>
                <c:ptCount val="5"/>
                <c:pt idx="3">
                  <c:v>32.799999999999997</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06920608"/>
        <c:axId val="306922176"/>
      </c:scatterChart>
      <c:valAx>
        <c:axId val="306920608"/>
        <c:scaling>
          <c:orientation val="minMax"/>
          <c:max val="70.399999999999991"/>
          <c:min val="46.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6922176"/>
        <c:crosses val="autoZero"/>
        <c:crossBetween val="midCat"/>
      </c:valAx>
      <c:valAx>
        <c:axId val="306922176"/>
        <c:scaling>
          <c:orientation val="minMax"/>
          <c:max val="39.4"/>
          <c:min val="26.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6920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{0BBFC5FF-B145-4E04-B0F3-3326447732C8}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{DF63104A-4185-4D93-8007-E99CBF3339C6}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{3D200ECA-AB99-4055-916D-C7BD558FFEAA}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{84C5A8C9-56B9-44F1-891F-4CD01A002685}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{212A6AA8-DA84-4D81-A742-819CB20BF37D}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12.5</c:v>
                </c:pt>
                <c:pt idx="1">
                  <c:v>11.5</c:v>
                </c:pt>
                <c:pt idx="2">
                  <c:v>10.199999999999999</c:v>
                </c:pt>
                <c:pt idx="3">
                  <c:v>9.6999999999999993</c:v>
                </c:pt>
                <c:pt idx="4">
                  <c:v>9.4</c:v>
                </c:pt>
              </c:numCache>
            </c:numRef>
          </c:xVal>
          <c:yVal>
            <c:numRef>
              <c:f>公会計指標分析・財政指標組合せ分析表!$K$73:$O$73</c:f>
              <c:numCache>
                <c:formatCode>#,##0.0;"▲ "#,##0.0</c:formatCode>
                <c:ptCount val="5"/>
                <c:pt idx="0">
                  <c:v>32.4</c:v>
                </c:pt>
                <c:pt idx="1">
                  <c:v>16.5</c:v>
                </c:pt>
                <c:pt idx="2">
                  <c:v>4.5999999999999996</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{902B4429-BD7B-431D-B903-207FBC6F62F9}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{C0CE0772-5C6D-4F3D-BD03-20559603E5BF}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{5E6CDBAD-5DCB-4866-BA5F-5DA17FA040CF}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{501660F2-39BD-4385-AC11-48D1E0DAE037}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{ADD17364-99CC-47B2-8694-1B4198F77AD4}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8.6</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20.2</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06918256"/>
        <c:axId val="306924528"/>
      </c:scatterChart>
      <c:valAx>
        <c:axId val="306918256"/>
        <c:scaling>
          <c:orientation val="minMax"/>
          <c:max val="12.9"/>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6924528"/>
        <c:crosses val="autoZero"/>
        <c:crossBetween val="midCat"/>
      </c:valAx>
      <c:valAx>
        <c:axId val="306924528"/>
        <c:scaling>
          <c:orientation val="minMax"/>
          <c:max val="7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6918256"/>
        <c:crosses val="autoZero"/>
        <c:crossBetween val="midCat"/>
        <c:majorUnit val="9.3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年度と比較して、元利償還の額がマイナス</a:t>
          </a:r>
          <a:r>
            <a:rPr kumimoji="1" lang="en-US" altLang="ja-JP" sz="1400">
              <a:latin typeface="ＭＳ ゴシック" pitchFamily="49" charset="-128"/>
              <a:ea typeface="ＭＳ ゴシック" pitchFamily="49" charset="-128"/>
            </a:rPr>
            <a:t>135</a:t>
          </a:r>
          <a:r>
            <a:rPr kumimoji="1" lang="ja-JP" altLang="en-US" sz="1400">
              <a:latin typeface="ＭＳ ゴシック" pitchFamily="49" charset="-128"/>
              <a:ea typeface="ＭＳ ゴシック" pitchFamily="49" charset="-128"/>
            </a:rPr>
            <a:t>百万円、公営企業の元利償還金に対する繰入金がマイナス</a:t>
          </a:r>
          <a:r>
            <a:rPr kumimoji="1" lang="en-US" altLang="ja-JP" sz="1400">
              <a:latin typeface="ＭＳ ゴシック" pitchFamily="49" charset="-128"/>
              <a:ea typeface="ＭＳ ゴシック" pitchFamily="49" charset="-128"/>
            </a:rPr>
            <a:t>105</a:t>
          </a:r>
          <a:r>
            <a:rPr kumimoji="1" lang="ja-JP" altLang="en-US" sz="1400">
              <a:latin typeface="ＭＳ ゴシック" pitchFamily="49" charset="-128"/>
              <a:ea typeface="ＭＳ ゴシック" pitchFamily="49" charset="-128"/>
            </a:rPr>
            <a:t>百万円、算入公債費等がマイナス</a:t>
          </a:r>
          <a:r>
            <a:rPr kumimoji="1" lang="en-US" altLang="ja-JP" sz="1400">
              <a:latin typeface="ＭＳ ゴシック" pitchFamily="49" charset="-128"/>
              <a:ea typeface="ＭＳ ゴシック" pitchFamily="49" charset="-128"/>
            </a:rPr>
            <a:t>217</a:t>
          </a:r>
          <a:r>
            <a:rPr kumimoji="1" lang="ja-JP" altLang="en-US" sz="1400">
              <a:latin typeface="ＭＳ ゴシック" pitchFamily="49" charset="-128"/>
              <a:ea typeface="ＭＳ ゴシック" pitchFamily="49" charset="-128"/>
            </a:rPr>
            <a:t>百万円となったことにより、実質公債費比率の分子はマイナス</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百万円となっている。 </a:t>
          </a:r>
        </a:p>
        <a:p>
          <a:r>
            <a:rPr kumimoji="1" lang="ja-JP" altLang="en-US" sz="1400">
              <a:latin typeface="ＭＳ ゴシック" pitchFamily="49" charset="-128"/>
              <a:ea typeface="ＭＳ ゴシック" pitchFamily="49" charset="-128"/>
            </a:rPr>
            <a:t>　実質公債費率は</a:t>
          </a:r>
          <a:r>
            <a:rPr kumimoji="1" lang="en-US" altLang="ja-JP" sz="1400">
              <a:latin typeface="ＭＳ ゴシック" pitchFamily="49" charset="-128"/>
              <a:ea typeface="ＭＳ ゴシック" pitchFamily="49" charset="-128"/>
            </a:rPr>
            <a:t>9.4</a:t>
          </a:r>
          <a:r>
            <a:rPr kumimoji="1" lang="ja-JP" altLang="en-US" sz="1400">
              <a:latin typeface="ＭＳ ゴシック" pitchFamily="49" charset="-128"/>
              <a:ea typeface="ＭＳ ゴシック" pitchFamily="49" charset="-128"/>
            </a:rPr>
            <a:t>と平成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年度と比べ</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ポイント改善しているが今後、広域ごみ処理場の建設をはじめとする大事業に対する財源としての大規模な起債の発行が予定されることから、実質公債費比率は高い数値で推移することが予想される。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将来負担比率は、昨年同様将来負担額を充当可能財源が上回ったため、比率なしとなっている。</a:t>
          </a:r>
        </a:p>
        <a:p>
          <a:r>
            <a:rPr kumimoji="1" lang="ja-JP" altLang="en-US" sz="1400">
              <a:latin typeface="ＭＳ ゴシック" pitchFamily="49" charset="-128"/>
              <a:ea typeface="ＭＳ ゴシック" pitchFamily="49" charset="-128"/>
            </a:rPr>
            <a:t>　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年は順調に減少しているが、広域ごみ処理場の建設をはじめとする大事業に対する財源としての大規模な起債の発行が予定されており、予断を許さない状況である。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大分県国東市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29,330
29,141
318.10
22,864,815
22,352,186
434,220
12,604,884
22,449,400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6" name="正方形/長方形 25"/>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4" name="テキスト ボックス 33"/>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5" name="テキスト ボックス 34"/>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6" name="テキスト ボックス 35"/>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7" name="テキスト ボックス 36"/>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市が保有する有形固定資産の減価償却が進み、類似団体の中で高い数値となっており、老朽化が進んでいる。</a:t>
          </a:r>
          <a:endParaRPr lang="ja-JP" altLang="ja-JP">
            <a:effectLst/>
          </a:endParaRPr>
        </a:p>
        <a:p>
          <a:r>
            <a:rPr kumimoji="1" lang="ja-JP" altLang="ja-JP" sz="1100">
              <a:solidFill>
                <a:schemeClr val="dk1"/>
              </a:solidFill>
              <a:effectLst/>
              <a:latin typeface="+mn-lt"/>
              <a:ea typeface="+mn-ea"/>
              <a:cs typeface="+mn-cs"/>
            </a:rPr>
            <a:t>　今後、老朽化した固定資産の状態や活用状況等を踏まえ、長寿命化対策や更新、除却等の対策を計画的に取り組んでいく必要がある。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3" name="テキスト ボックス 52"/>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5" name="テキスト ボックス 54"/>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7" name="テキスト ボックス 56"/>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9" name="テキスト ボックス 58"/>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1" name="テキスト ボックス 60"/>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3" name="テキスト ボックス 62"/>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5" name="テキスト ボックス 64"/>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104926</xdr:rowOff>
    </xdr:from>
    <xdr:to>
      <xdr:col>3</xdr:col>
      <xdr:colOff>1170940</xdr:colOff>
      <xdr:row>35</xdr:row>
      <xdr:rowOff>83457</xdr:rowOff>
    </xdr:to>
    <xdr:cxnSp macro="">
      <xdr:nvCxnSpPr>
        <xdr:cNvPr id="69" name="直線コネクタ 68"/>
        <xdr:cNvCxnSpPr/>
      </xdr:nvCxnSpPr>
      <xdr:spPr>
        <a:xfrm flipV="1">
          <a:off x="4760595" y="5343676"/>
          <a:ext cx="1270" cy="152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87284</xdr:rowOff>
    </xdr:from>
    <xdr:ext cx="405111" cy="259045"/>
    <xdr:sp macro="" textlink="">
      <xdr:nvSpPr>
        <xdr:cNvPr id="70" name="有形固定資産減価償却率最小値テキスト"/>
        <xdr:cNvSpPr txBox="1"/>
      </xdr:nvSpPr>
      <xdr:spPr>
        <a:xfrm>
          <a:off x="4813300" y="686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3</xdr:col>
      <xdr:colOff>1082675</xdr:colOff>
      <xdr:row>35</xdr:row>
      <xdr:rowOff>83457</xdr:rowOff>
    </xdr:from>
    <xdr:to>
      <xdr:col>3</xdr:col>
      <xdr:colOff>1260475</xdr:colOff>
      <xdr:row>35</xdr:row>
      <xdr:rowOff>83457</xdr:rowOff>
    </xdr:to>
    <xdr:cxnSp macro="">
      <xdr:nvCxnSpPr>
        <xdr:cNvPr id="71" name="直線コネクタ 70"/>
        <xdr:cNvCxnSpPr/>
      </xdr:nvCxnSpPr>
      <xdr:spPr>
        <a:xfrm>
          <a:off x="4673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51603</xdr:rowOff>
    </xdr:from>
    <xdr:ext cx="405111" cy="259045"/>
    <xdr:sp macro="" textlink="">
      <xdr:nvSpPr>
        <xdr:cNvPr id="72" name="有形固定資産減価償却率最大値テキスト"/>
        <xdr:cNvSpPr txBox="1"/>
      </xdr:nvSpPr>
      <xdr:spPr>
        <a:xfrm>
          <a:off x="4813300" y="511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3</xdr:col>
      <xdr:colOff>1082675</xdr:colOff>
      <xdr:row>26</xdr:row>
      <xdr:rowOff>104926</xdr:rowOff>
    </xdr:from>
    <xdr:to>
      <xdr:col>3</xdr:col>
      <xdr:colOff>1260475</xdr:colOff>
      <xdr:row>26</xdr:row>
      <xdr:rowOff>104926</xdr:rowOff>
    </xdr:to>
    <xdr:cxnSp macro="">
      <xdr:nvCxnSpPr>
        <xdr:cNvPr id="73" name="直線コネクタ 72"/>
        <xdr:cNvCxnSpPr/>
      </xdr:nvCxnSpPr>
      <xdr:spPr>
        <a:xfrm>
          <a:off x="4673600" y="534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42532</xdr:rowOff>
    </xdr:from>
    <xdr:ext cx="405111" cy="259045"/>
    <xdr:sp macro="" textlink="">
      <xdr:nvSpPr>
        <xdr:cNvPr id="74" name="有形固定資産減価償却率平均値テキスト"/>
        <xdr:cNvSpPr txBox="1"/>
      </xdr:nvSpPr>
      <xdr:spPr>
        <a:xfrm>
          <a:off x="4813300" y="5795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64105</xdr:rowOff>
    </xdr:from>
    <xdr:to>
      <xdr:col>3</xdr:col>
      <xdr:colOff>1222375</xdr:colOff>
      <xdr:row>29</xdr:row>
      <xdr:rowOff>165705</xdr:rowOff>
    </xdr:to>
    <xdr:sp macro="" textlink="">
      <xdr:nvSpPr>
        <xdr:cNvPr id="75" name="フローチャート : 判断 74"/>
        <xdr:cNvSpPr/>
      </xdr:nvSpPr>
      <xdr:spPr>
        <a:xfrm>
          <a:off x="4711700" y="581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81340</xdr:rowOff>
    </xdr:from>
    <xdr:to>
      <xdr:col>3</xdr:col>
      <xdr:colOff>511175</xdr:colOff>
      <xdr:row>29</xdr:row>
      <xdr:rowOff>11490</xdr:rowOff>
    </xdr:to>
    <xdr:sp macro="" textlink="">
      <xdr:nvSpPr>
        <xdr:cNvPr id="76" name="フローチャート : 判断 75"/>
        <xdr:cNvSpPr/>
      </xdr:nvSpPr>
      <xdr:spPr>
        <a:xfrm>
          <a:off x="4000500" y="566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74688</xdr:rowOff>
    </xdr:from>
    <xdr:to>
      <xdr:col>3</xdr:col>
      <xdr:colOff>511175</xdr:colOff>
      <xdr:row>27</xdr:row>
      <xdr:rowOff>4838</xdr:rowOff>
    </xdr:to>
    <xdr:sp macro="" textlink="">
      <xdr:nvSpPr>
        <xdr:cNvPr id="82" name="円/楕円 81"/>
        <xdr:cNvSpPr/>
      </xdr:nvSpPr>
      <xdr:spPr>
        <a:xfrm>
          <a:off x="4000500" y="531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2617</xdr:rowOff>
    </xdr:from>
    <xdr:ext cx="405111" cy="259045"/>
    <xdr:sp macro="" textlink="">
      <xdr:nvSpPr>
        <xdr:cNvPr id="83" name="n_1aveValue有形固定資産減価償却率"/>
        <xdr:cNvSpPr txBox="1"/>
      </xdr:nvSpPr>
      <xdr:spPr>
        <a:xfrm>
          <a:off x="3836043" y="575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21365</xdr:rowOff>
    </xdr:from>
    <xdr:ext cx="405111" cy="259045"/>
    <xdr:sp macro="" textlink="">
      <xdr:nvSpPr>
        <xdr:cNvPr id="84" name="n_1mainValue有形固定資産減価償却率"/>
        <xdr:cNvSpPr txBox="1"/>
      </xdr:nvSpPr>
      <xdr:spPr>
        <a:xfrm>
          <a:off x="3836043" y="508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大分県国東市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29,330
29,141
318.10
22,864,815
22,352,186
434,220
12,604,884
22,449,400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160782</xdr:rowOff>
    </xdr:from>
    <xdr:to>
      <xdr:col>6</xdr:col>
      <xdr:colOff>510540</xdr:colOff>
      <xdr:row>40</xdr:row>
      <xdr:rowOff>131064</xdr:rowOff>
    </xdr:to>
    <xdr:cxnSp macro="">
      <xdr:nvCxnSpPr>
        <xdr:cNvPr id="55" name="直線コネクタ 54"/>
        <xdr:cNvCxnSpPr/>
      </xdr:nvCxnSpPr>
      <xdr:spPr>
        <a:xfrm flipV="1">
          <a:off x="4634865" y="58186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134891</xdr:rowOff>
    </xdr:from>
    <xdr:ext cx="405111" cy="259045"/>
    <xdr:sp macro="" textlink="">
      <xdr:nvSpPr>
        <xdr:cNvPr id="56" name="【道路】&#10;有形固定資産減価償却率最小値テキスト"/>
        <xdr:cNvSpPr txBox="1"/>
      </xdr:nvSpPr>
      <xdr:spPr>
        <a:xfrm>
          <a:off x="4724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a:t>
          </a:r>
          <a:endParaRPr kumimoji="1" lang="ja-JP" altLang="en-US" sz="1000" b="1">
            <a:latin typeface="ＭＳ Ｐゴシック"/>
          </a:endParaRPr>
        </a:p>
      </xdr:txBody>
    </xdr:sp>
    <xdr:clientData/>
  </xdr:oneCellAnchor>
  <xdr:twoCellAnchor>
    <xdr:from>
      <xdr:col>6</xdr:col>
      <xdr:colOff>422275</xdr:colOff>
      <xdr:row>40</xdr:row>
      <xdr:rowOff>131064</xdr:rowOff>
    </xdr:from>
    <xdr:to>
      <xdr:col>6</xdr:col>
      <xdr:colOff>600075</xdr:colOff>
      <xdr:row>40</xdr:row>
      <xdr:rowOff>131064</xdr:rowOff>
    </xdr:to>
    <xdr:cxnSp macro="">
      <xdr:nvCxnSpPr>
        <xdr:cNvPr id="57" name="直線コネクタ 56"/>
        <xdr:cNvCxnSpPr/>
      </xdr:nvCxnSpPr>
      <xdr:spPr>
        <a:xfrm>
          <a:off x="4546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107459</xdr:rowOff>
    </xdr:from>
    <xdr:ext cx="405111" cy="259045"/>
    <xdr:sp macro="" textlink="">
      <xdr:nvSpPr>
        <xdr:cNvPr id="58" name="【道路】&#10;有形固定資産減価償却率最大値テキスト"/>
        <xdr:cNvSpPr txBox="1"/>
      </xdr:nvSpPr>
      <xdr:spPr>
        <a:xfrm>
          <a:off x="4724400" y="559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6</xdr:col>
      <xdr:colOff>422275</xdr:colOff>
      <xdr:row>33</xdr:row>
      <xdr:rowOff>160782</xdr:rowOff>
    </xdr:from>
    <xdr:to>
      <xdr:col>6</xdr:col>
      <xdr:colOff>600075</xdr:colOff>
      <xdr:row>33</xdr:row>
      <xdr:rowOff>160782</xdr:rowOff>
    </xdr:to>
    <xdr:cxnSp macro="">
      <xdr:nvCxnSpPr>
        <xdr:cNvPr id="59" name="直線コネクタ 58"/>
        <xdr:cNvCxnSpPr/>
      </xdr:nvCxnSpPr>
      <xdr:spPr>
        <a:xfrm>
          <a:off x="4546600" y="581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65549</xdr:rowOff>
    </xdr:from>
    <xdr:ext cx="405111" cy="259045"/>
    <xdr:sp macro="" textlink="">
      <xdr:nvSpPr>
        <xdr:cNvPr id="60" name="【道路】&#10;有形固定資産減価償却率平均値テキスト"/>
        <xdr:cNvSpPr txBox="1"/>
      </xdr:nvSpPr>
      <xdr:spPr>
        <a:xfrm>
          <a:off x="4724400" y="640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87122</xdr:rowOff>
    </xdr:from>
    <xdr:to>
      <xdr:col>6</xdr:col>
      <xdr:colOff>561975</xdr:colOff>
      <xdr:row>38</xdr:row>
      <xdr:rowOff>17272</xdr:rowOff>
    </xdr:to>
    <xdr:sp macro="" textlink="">
      <xdr:nvSpPr>
        <xdr:cNvPr id="61" name="フローチャート : 判断 60"/>
        <xdr:cNvSpPr/>
      </xdr:nvSpPr>
      <xdr:spPr>
        <a:xfrm>
          <a:off x="4584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4826</xdr:rowOff>
    </xdr:from>
    <xdr:to>
      <xdr:col>5</xdr:col>
      <xdr:colOff>409575</xdr:colOff>
      <xdr:row>39</xdr:row>
      <xdr:rowOff>106426</xdr:rowOff>
    </xdr:to>
    <xdr:sp macro="" textlink="">
      <xdr:nvSpPr>
        <xdr:cNvPr id="62" name="フローチャート : 判断 61"/>
        <xdr:cNvSpPr/>
      </xdr:nvSpPr>
      <xdr:spPr>
        <a:xfrm>
          <a:off x="3746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112268</xdr:rowOff>
    </xdr:from>
    <xdr:to>
      <xdr:col>5</xdr:col>
      <xdr:colOff>409575</xdr:colOff>
      <xdr:row>39</xdr:row>
      <xdr:rowOff>42418</xdr:rowOff>
    </xdr:to>
    <xdr:sp macro="" textlink="">
      <xdr:nvSpPr>
        <xdr:cNvPr id="68" name="円/楕円 67"/>
        <xdr:cNvSpPr/>
      </xdr:nvSpPr>
      <xdr:spPr>
        <a:xfrm>
          <a:off x="3746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97553</xdr:rowOff>
    </xdr:from>
    <xdr:ext cx="405111" cy="259045"/>
    <xdr:sp macro="" textlink="">
      <xdr:nvSpPr>
        <xdr:cNvPr id="69" name="n_1aveValue【道路】&#10;有形固定資産減価償却率"/>
        <xdr:cNvSpPr txBox="1"/>
      </xdr:nvSpPr>
      <xdr:spPr>
        <a:xfrm>
          <a:off x="3582043" y="678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58945</xdr:rowOff>
    </xdr:from>
    <xdr:ext cx="405111" cy="259045"/>
    <xdr:sp macro="" textlink="">
      <xdr:nvSpPr>
        <xdr:cNvPr id="70" name="n_1mainValue【道路】&#10;有形固定資産減価償却率"/>
        <xdr:cNvSpPr txBox="1"/>
      </xdr:nvSpPr>
      <xdr:spPr>
        <a:xfrm>
          <a:off x="3582043" y="640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3" name="テキスト ボックス 82"/>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5" name="テキスト ボックス 8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7" name="テキスト ボックス 8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9" name="テキスト ボックス 8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1" name="テキスト ボックス 9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3" name="テキスト ボックス 9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37</xdr:row>
      <xdr:rowOff>94292</xdr:rowOff>
    </xdr:from>
    <xdr:to>
      <xdr:col>15</xdr:col>
      <xdr:colOff>180340</xdr:colOff>
      <xdr:row>42</xdr:row>
      <xdr:rowOff>87042</xdr:rowOff>
    </xdr:to>
    <xdr:cxnSp macro="">
      <xdr:nvCxnSpPr>
        <xdr:cNvPr id="97" name="直線コネクタ 96"/>
        <xdr:cNvCxnSpPr/>
      </xdr:nvCxnSpPr>
      <xdr:spPr>
        <a:xfrm flipV="1">
          <a:off x="10476865" y="6437942"/>
          <a:ext cx="0" cy="85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90869</xdr:rowOff>
    </xdr:from>
    <xdr:ext cx="534377" cy="259045"/>
    <xdr:sp macro="" textlink="">
      <xdr:nvSpPr>
        <xdr:cNvPr id="98" name="【道路】&#10;一人当たり延長最小値テキスト"/>
        <xdr:cNvSpPr txBox="1"/>
      </xdr:nvSpPr>
      <xdr:spPr>
        <a:xfrm>
          <a:off x="10566400" y="72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10.168</a:t>
          </a:r>
          <a:endParaRPr kumimoji="1" lang="ja-JP" altLang="en-US" sz="1000" b="1">
            <a:latin typeface="ＭＳ Ｐゴシック"/>
          </a:endParaRPr>
        </a:p>
      </xdr:txBody>
    </xdr:sp>
    <xdr:clientData/>
  </xdr:oneCellAnchor>
  <xdr:twoCellAnchor>
    <xdr:from>
      <xdr:col>15</xdr:col>
      <xdr:colOff>92075</xdr:colOff>
      <xdr:row>42</xdr:row>
      <xdr:rowOff>87042</xdr:rowOff>
    </xdr:from>
    <xdr:to>
      <xdr:col>15</xdr:col>
      <xdr:colOff>269875</xdr:colOff>
      <xdr:row>42</xdr:row>
      <xdr:rowOff>87042</xdr:rowOff>
    </xdr:to>
    <xdr:cxnSp macro="">
      <xdr:nvCxnSpPr>
        <xdr:cNvPr id="99" name="直線コネクタ 98"/>
        <xdr:cNvCxnSpPr/>
      </xdr:nvCxnSpPr>
      <xdr:spPr>
        <a:xfrm>
          <a:off x="10388600" y="728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40969</xdr:rowOff>
    </xdr:from>
    <xdr:ext cx="534377" cy="259045"/>
    <xdr:sp macro="" textlink="">
      <xdr:nvSpPr>
        <xdr:cNvPr id="100" name="【道路】&#10;一人当たり延長最大値テキスト"/>
        <xdr:cNvSpPr txBox="1"/>
      </xdr:nvSpPr>
      <xdr:spPr>
        <a:xfrm>
          <a:off x="10566400" y="621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36.196</a:t>
          </a:r>
          <a:endParaRPr kumimoji="1" lang="ja-JP" altLang="en-US" sz="1000" b="1">
            <a:latin typeface="ＭＳ Ｐゴシック"/>
          </a:endParaRPr>
        </a:p>
      </xdr:txBody>
    </xdr:sp>
    <xdr:clientData/>
  </xdr:oneCellAnchor>
  <xdr:twoCellAnchor>
    <xdr:from>
      <xdr:col>15</xdr:col>
      <xdr:colOff>92075</xdr:colOff>
      <xdr:row>37</xdr:row>
      <xdr:rowOff>94292</xdr:rowOff>
    </xdr:from>
    <xdr:to>
      <xdr:col>15</xdr:col>
      <xdr:colOff>269875</xdr:colOff>
      <xdr:row>37</xdr:row>
      <xdr:rowOff>94292</xdr:rowOff>
    </xdr:to>
    <xdr:cxnSp macro="">
      <xdr:nvCxnSpPr>
        <xdr:cNvPr id="101" name="直線コネクタ 100"/>
        <xdr:cNvCxnSpPr/>
      </xdr:nvCxnSpPr>
      <xdr:spPr>
        <a:xfrm>
          <a:off x="10388600" y="643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122438</xdr:rowOff>
    </xdr:from>
    <xdr:ext cx="534377" cy="259045"/>
    <xdr:sp macro="" textlink="">
      <xdr:nvSpPr>
        <xdr:cNvPr id="102" name="【道路】&#10;一人当たり延長平均値テキスト"/>
        <xdr:cNvSpPr txBox="1"/>
      </xdr:nvSpPr>
      <xdr:spPr>
        <a:xfrm>
          <a:off x="10566400" y="680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22.618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144011</xdr:rowOff>
    </xdr:from>
    <xdr:to>
      <xdr:col>15</xdr:col>
      <xdr:colOff>231775</xdr:colOff>
      <xdr:row>40</xdr:row>
      <xdr:rowOff>74161</xdr:rowOff>
    </xdr:to>
    <xdr:sp macro="" textlink="">
      <xdr:nvSpPr>
        <xdr:cNvPr id="103" name="フローチャート : 判断 102"/>
        <xdr:cNvSpPr/>
      </xdr:nvSpPr>
      <xdr:spPr>
        <a:xfrm>
          <a:off x="10426700" y="683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115338</xdr:rowOff>
    </xdr:from>
    <xdr:to>
      <xdr:col>14</xdr:col>
      <xdr:colOff>79375</xdr:colOff>
      <xdr:row>39</xdr:row>
      <xdr:rowOff>45488</xdr:rowOff>
    </xdr:to>
    <xdr:sp macro="" textlink="">
      <xdr:nvSpPr>
        <xdr:cNvPr id="104" name="フローチャート : 判断 103"/>
        <xdr:cNvSpPr/>
      </xdr:nvSpPr>
      <xdr:spPr>
        <a:xfrm>
          <a:off x="9588500" y="663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35263</xdr:rowOff>
    </xdr:from>
    <xdr:to>
      <xdr:col>14</xdr:col>
      <xdr:colOff>79375</xdr:colOff>
      <xdr:row>33</xdr:row>
      <xdr:rowOff>136863</xdr:rowOff>
    </xdr:to>
    <xdr:sp macro="" textlink="">
      <xdr:nvSpPr>
        <xdr:cNvPr id="110" name="円/楕円 109"/>
        <xdr:cNvSpPr/>
      </xdr:nvSpPr>
      <xdr:spPr>
        <a:xfrm>
          <a:off x="9588500" y="569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36615</xdr:rowOff>
    </xdr:from>
    <xdr:ext cx="534377" cy="259045"/>
    <xdr:sp macro="" textlink="">
      <xdr:nvSpPr>
        <xdr:cNvPr id="111" name="n_1aveValue【道路】&#10;一人当たり延長"/>
        <xdr:cNvSpPr txBox="1"/>
      </xdr:nvSpPr>
      <xdr:spPr>
        <a:xfrm>
          <a:off x="9359410" y="672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28.746</a:t>
          </a:r>
          <a:endParaRPr kumimoji="1" lang="ja-JP" altLang="en-US" sz="1000" b="1">
            <a:solidFill>
              <a:srgbClr val="000080"/>
            </a:solidFill>
            <a:latin typeface="ＭＳ Ｐゴシック"/>
          </a:endParaRPr>
        </a:p>
      </xdr:txBody>
    </xdr:sp>
    <xdr:clientData/>
  </xdr:oneCellAnchor>
  <xdr:oneCellAnchor>
    <xdr:from>
      <xdr:col>13</xdr:col>
      <xdr:colOff>434485</xdr:colOff>
      <xdr:row>31</xdr:row>
      <xdr:rowOff>153390</xdr:rowOff>
    </xdr:from>
    <xdr:ext cx="534377" cy="259045"/>
    <xdr:sp macro="" textlink="">
      <xdr:nvSpPr>
        <xdr:cNvPr id="112" name="n_1mainValue【道路】&#10;一人当たり延長"/>
        <xdr:cNvSpPr txBox="1"/>
      </xdr:nvSpPr>
      <xdr:spPr>
        <a:xfrm>
          <a:off x="9359410" y="54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57.448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1" name="テキスト ボックス 13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3" name="テキスト ボックス 13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130302</xdr:rowOff>
    </xdr:from>
    <xdr:to>
      <xdr:col>6</xdr:col>
      <xdr:colOff>510540</xdr:colOff>
      <xdr:row>62</xdr:row>
      <xdr:rowOff>169164</xdr:rowOff>
    </xdr:to>
    <xdr:cxnSp macro="">
      <xdr:nvCxnSpPr>
        <xdr:cNvPr id="135" name="直線コネクタ 134"/>
        <xdr:cNvCxnSpPr/>
      </xdr:nvCxnSpPr>
      <xdr:spPr>
        <a:xfrm flipV="1">
          <a:off x="4634865" y="9902952"/>
          <a:ext cx="0" cy="8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1541</xdr:rowOff>
    </xdr:from>
    <xdr:ext cx="405111" cy="259045"/>
    <xdr:sp macro="" textlink="">
      <xdr:nvSpPr>
        <xdr:cNvPr id="136" name="【橋りょう・トンネル】&#10;有形固定資産減価償却率最小値テキスト"/>
        <xdr:cNvSpPr txBox="1"/>
      </xdr:nvSpPr>
      <xdr:spPr>
        <a:xfrm>
          <a:off x="4724400" y="1080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a:t>
          </a:r>
          <a:endParaRPr kumimoji="1" lang="ja-JP" altLang="en-US" sz="1000" b="1">
            <a:latin typeface="ＭＳ Ｐゴシック"/>
          </a:endParaRPr>
        </a:p>
      </xdr:txBody>
    </xdr:sp>
    <xdr:clientData/>
  </xdr:oneCellAnchor>
  <xdr:twoCellAnchor>
    <xdr:from>
      <xdr:col>6</xdr:col>
      <xdr:colOff>422275</xdr:colOff>
      <xdr:row>62</xdr:row>
      <xdr:rowOff>169164</xdr:rowOff>
    </xdr:from>
    <xdr:to>
      <xdr:col>6</xdr:col>
      <xdr:colOff>600075</xdr:colOff>
      <xdr:row>62</xdr:row>
      <xdr:rowOff>169164</xdr:rowOff>
    </xdr:to>
    <xdr:cxnSp macro="">
      <xdr:nvCxnSpPr>
        <xdr:cNvPr id="137" name="直線コネクタ 136"/>
        <xdr:cNvCxnSpPr/>
      </xdr:nvCxnSpPr>
      <xdr:spPr>
        <a:xfrm>
          <a:off x="4546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76979</xdr:rowOff>
    </xdr:from>
    <xdr:ext cx="405111" cy="259045"/>
    <xdr:sp macro="" textlink="">
      <xdr:nvSpPr>
        <xdr:cNvPr id="138" name="【橋りょう・トンネル】&#10;有形固定資産減価償却率最大値テキスト"/>
        <xdr:cNvSpPr txBox="1"/>
      </xdr:nvSpPr>
      <xdr:spPr>
        <a:xfrm>
          <a:off x="4724400" y="9678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57</xdr:row>
      <xdr:rowOff>130302</xdr:rowOff>
    </xdr:from>
    <xdr:to>
      <xdr:col>6</xdr:col>
      <xdr:colOff>600075</xdr:colOff>
      <xdr:row>57</xdr:row>
      <xdr:rowOff>130302</xdr:rowOff>
    </xdr:to>
    <xdr:cxnSp macro="">
      <xdr:nvCxnSpPr>
        <xdr:cNvPr id="139" name="直線コネクタ 138"/>
        <xdr:cNvCxnSpPr/>
      </xdr:nvCxnSpPr>
      <xdr:spPr>
        <a:xfrm>
          <a:off x="4546600" y="990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112793</xdr:rowOff>
    </xdr:from>
    <xdr:ext cx="405111" cy="259045"/>
    <xdr:sp macro="" textlink="">
      <xdr:nvSpPr>
        <xdr:cNvPr id="140" name="【橋りょう・トンネル】&#10;有形固定資産減価償却率平均値テキスト"/>
        <xdr:cNvSpPr txBox="1"/>
      </xdr:nvSpPr>
      <xdr:spPr>
        <a:xfrm>
          <a:off x="47244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134366</xdr:rowOff>
    </xdr:from>
    <xdr:to>
      <xdr:col>6</xdr:col>
      <xdr:colOff>561975</xdr:colOff>
      <xdr:row>60</xdr:row>
      <xdr:rowOff>64516</xdr:rowOff>
    </xdr:to>
    <xdr:sp macro="" textlink="">
      <xdr:nvSpPr>
        <xdr:cNvPr id="141" name="フローチャート : 判断 140"/>
        <xdr:cNvSpPr/>
      </xdr:nvSpPr>
      <xdr:spPr>
        <a:xfrm>
          <a:off x="4584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20066</xdr:rowOff>
    </xdr:from>
    <xdr:to>
      <xdr:col>5</xdr:col>
      <xdr:colOff>409575</xdr:colOff>
      <xdr:row>61</xdr:row>
      <xdr:rowOff>121666</xdr:rowOff>
    </xdr:to>
    <xdr:sp macro="" textlink="">
      <xdr:nvSpPr>
        <xdr:cNvPr id="142" name="フローチャート : 判断 141"/>
        <xdr:cNvSpPr/>
      </xdr:nvSpPr>
      <xdr:spPr>
        <a:xfrm>
          <a:off x="3746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164084</xdr:rowOff>
    </xdr:from>
    <xdr:to>
      <xdr:col>5</xdr:col>
      <xdr:colOff>409575</xdr:colOff>
      <xdr:row>57</xdr:row>
      <xdr:rowOff>94234</xdr:rowOff>
    </xdr:to>
    <xdr:sp macro="" textlink="">
      <xdr:nvSpPr>
        <xdr:cNvPr id="148" name="円/楕円 147"/>
        <xdr:cNvSpPr/>
      </xdr:nvSpPr>
      <xdr:spPr>
        <a:xfrm>
          <a:off x="3746500" y="97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112793</xdr:rowOff>
    </xdr:from>
    <xdr:ext cx="405111" cy="259045"/>
    <xdr:sp macro="" textlink="">
      <xdr:nvSpPr>
        <xdr:cNvPr id="149" name="n_1aveValue【橋りょう・トンネル】&#10;有形固定資産減価償却率"/>
        <xdr:cNvSpPr txBox="1"/>
      </xdr:nvSpPr>
      <xdr:spPr>
        <a:xfrm>
          <a:off x="3582043" y="1057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110761</xdr:rowOff>
    </xdr:from>
    <xdr:ext cx="405111" cy="259045"/>
    <xdr:sp macro="" textlink="">
      <xdr:nvSpPr>
        <xdr:cNvPr id="150" name="n_1mainValue【橋りょう・トンネル】&#10;有形固定資産減価償却率"/>
        <xdr:cNvSpPr txBox="1"/>
      </xdr:nvSpPr>
      <xdr:spPr>
        <a:xfrm>
          <a:off x="3582043" y="954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61" name="テキスト ボックス 160"/>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105427</xdr:rowOff>
    </xdr:from>
    <xdr:ext cx="595419" cy="259045"/>
    <xdr:sp macro="" textlink="">
      <xdr:nvSpPr>
        <xdr:cNvPr id="163" name="テキスト ボックス 162"/>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7" name="テキスト ボックス 16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9" name="テキスト ボックス 16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63</xdr:row>
      <xdr:rowOff>147818</xdr:rowOff>
    </xdr:from>
    <xdr:to>
      <xdr:col>15</xdr:col>
      <xdr:colOff>180340</xdr:colOff>
      <xdr:row>64</xdr:row>
      <xdr:rowOff>144898</xdr:rowOff>
    </xdr:to>
    <xdr:cxnSp macro="">
      <xdr:nvCxnSpPr>
        <xdr:cNvPr id="175" name="直線コネクタ 174"/>
        <xdr:cNvCxnSpPr/>
      </xdr:nvCxnSpPr>
      <xdr:spPr>
        <a:xfrm flipV="1">
          <a:off x="10476865" y="10949168"/>
          <a:ext cx="0" cy="168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148725</xdr:rowOff>
    </xdr:from>
    <xdr:ext cx="599010" cy="259045"/>
    <xdr:sp macro="" textlink="">
      <xdr:nvSpPr>
        <xdr:cNvPr id="176" name="【橋りょう・トンネル】&#10;一人当たり有形固定資産（償却資産）額最小値テキスト"/>
        <xdr:cNvSpPr txBox="1"/>
      </xdr:nvSpPr>
      <xdr:spPr>
        <a:xfrm>
          <a:off x="10566400" y="1112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163,938</a:t>
          </a:r>
          <a:endParaRPr kumimoji="1" lang="ja-JP" altLang="en-US" sz="1000" b="1">
            <a:latin typeface="ＭＳ Ｐゴシック"/>
          </a:endParaRPr>
        </a:p>
      </xdr:txBody>
    </xdr:sp>
    <xdr:clientData/>
  </xdr:oneCellAnchor>
  <xdr:twoCellAnchor>
    <xdr:from>
      <xdr:col>15</xdr:col>
      <xdr:colOff>92075</xdr:colOff>
      <xdr:row>64</xdr:row>
      <xdr:rowOff>144898</xdr:rowOff>
    </xdr:from>
    <xdr:to>
      <xdr:col>15</xdr:col>
      <xdr:colOff>269875</xdr:colOff>
      <xdr:row>64</xdr:row>
      <xdr:rowOff>144898</xdr:rowOff>
    </xdr:to>
    <xdr:cxnSp macro="">
      <xdr:nvCxnSpPr>
        <xdr:cNvPr id="177" name="直線コネクタ 176"/>
        <xdr:cNvCxnSpPr/>
      </xdr:nvCxnSpPr>
      <xdr:spPr>
        <a:xfrm>
          <a:off x="10388600" y="1111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94495</xdr:rowOff>
    </xdr:from>
    <xdr:ext cx="599010" cy="259045"/>
    <xdr:sp macro="" textlink="">
      <xdr:nvSpPr>
        <xdr:cNvPr id="178" name="【橋りょう・トンネル】&#10;一人当たり有形固定資産（償却資産）額最大値テキスト"/>
        <xdr:cNvSpPr txBox="1"/>
      </xdr:nvSpPr>
      <xdr:spPr>
        <a:xfrm>
          <a:off x="10566400" y="1072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252,405</a:t>
          </a:r>
          <a:endParaRPr kumimoji="1" lang="ja-JP" altLang="en-US" sz="1000" b="1">
            <a:latin typeface="ＭＳ Ｐゴシック"/>
          </a:endParaRPr>
        </a:p>
      </xdr:txBody>
    </xdr:sp>
    <xdr:clientData/>
  </xdr:oneCellAnchor>
  <xdr:twoCellAnchor>
    <xdr:from>
      <xdr:col>15</xdr:col>
      <xdr:colOff>92075</xdr:colOff>
      <xdr:row>63</xdr:row>
      <xdr:rowOff>147818</xdr:rowOff>
    </xdr:from>
    <xdr:to>
      <xdr:col>15</xdr:col>
      <xdr:colOff>269875</xdr:colOff>
      <xdr:row>63</xdr:row>
      <xdr:rowOff>147818</xdr:rowOff>
    </xdr:to>
    <xdr:cxnSp macro="">
      <xdr:nvCxnSpPr>
        <xdr:cNvPr id="179" name="直線コネクタ 178"/>
        <xdr:cNvCxnSpPr/>
      </xdr:nvCxnSpPr>
      <xdr:spPr>
        <a:xfrm>
          <a:off x="10388600" y="1094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15609</xdr:rowOff>
    </xdr:from>
    <xdr:ext cx="599010" cy="259045"/>
    <xdr:sp macro="" textlink="">
      <xdr:nvSpPr>
        <xdr:cNvPr id="180" name="【橋りょう・トンネル】&#10;一人当たり有形固定資産（償却資産）額平均値テキスト"/>
        <xdr:cNvSpPr txBox="1"/>
      </xdr:nvSpPr>
      <xdr:spPr>
        <a:xfrm>
          <a:off x="10566400" y="109884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193,815</a:t>
          </a:r>
          <a:endParaRPr kumimoji="1" lang="ja-JP" altLang="en-US" sz="1000" b="1">
            <a:solidFill>
              <a:srgbClr val="000080"/>
            </a:solidFill>
            <a:latin typeface="ＭＳ Ｐゴシック"/>
          </a:endParaRPr>
        </a:p>
      </xdr:txBody>
    </xdr:sp>
    <xdr:clientData/>
  </xdr:oneCellAnchor>
  <xdr:twoCellAnchor>
    <xdr:from>
      <xdr:col>15</xdr:col>
      <xdr:colOff>130175</xdr:colOff>
      <xdr:row>64</xdr:row>
      <xdr:rowOff>37182</xdr:rowOff>
    </xdr:from>
    <xdr:to>
      <xdr:col>15</xdr:col>
      <xdr:colOff>231775</xdr:colOff>
      <xdr:row>64</xdr:row>
      <xdr:rowOff>138782</xdr:rowOff>
    </xdr:to>
    <xdr:sp macro="" textlink="">
      <xdr:nvSpPr>
        <xdr:cNvPr id="181" name="フローチャート : 判断 180"/>
        <xdr:cNvSpPr/>
      </xdr:nvSpPr>
      <xdr:spPr>
        <a:xfrm>
          <a:off x="10426700" y="1100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59084</xdr:rowOff>
    </xdr:from>
    <xdr:to>
      <xdr:col>14</xdr:col>
      <xdr:colOff>79375</xdr:colOff>
      <xdr:row>63</xdr:row>
      <xdr:rowOff>160684</xdr:rowOff>
    </xdr:to>
    <xdr:sp macro="" textlink="">
      <xdr:nvSpPr>
        <xdr:cNvPr id="182" name="フローチャート : 判断 181"/>
        <xdr:cNvSpPr/>
      </xdr:nvSpPr>
      <xdr:spPr>
        <a:xfrm>
          <a:off x="9588500" y="1086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72145</xdr:rowOff>
    </xdr:from>
    <xdr:to>
      <xdr:col>14</xdr:col>
      <xdr:colOff>79375</xdr:colOff>
      <xdr:row>56</xdr:row>
      <xdr:rowOff>2295</xdr:rowOff>
    </xdr:to>
    <xdr:sp macro="" textlink="">
      <xdr:nvSpPr>
        <xdr:cNvPr id="188" name="円/楕円 187"/>
        <xdr:cNvSpPr/>
      </xdr:nvSpPr>
      <xdr:spPr>
        <a:xfrm>
          <a:off x="9588500" y="95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63</xdr:row>
      <xdr:rowOff>151811</xdr:rowOff>
    </xdr:from>
    <xdr:ext cx="599010" cy="259045"/>
    <xdr:sp macro="" textlink="">
      <xdr:nvSpPr>
        <xdr:cNvPr id="189" name="n_1aveValue【橋りょう・トンネル】&#10;一人当たり有形固定資産（償却資産）額"/>
        <xdr:cNvSpPr txBox="1"/>
      </xdr:nvSpPr>
      <xdr:spPr>
        <a:xfrm>
          <a:off x="9327094" y="1095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272,318</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18822</xdr:rowOff>
    </xdr:from>
    <xdr:ext cx="599010" cy="259045"/>
    <xdr:sp macro="" textlink="">
      <xdr:nvSpPr>
        <xdr:cNvPr id="190" name="n_1mainValue【橋りょう・トンネル】&#10;一人当たり有形固定資産（償却資産）額"/>
        <xdr:cNvSpPr txBox="1"/>
      </xdr:nvSpPr>
      <xdr:spPr>
        <a:xfrm>
          <a:off x="9327094" y="9277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985,462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9" name="テキスト ボックス 20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1" name="テキスト ボックス 21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118111</xdr:rowOff>
    </xdr:from>
    <xdr:to>
      <xdr:col>6</xdr:col>
      <xdr:colOff>510540</xdr:colOff>
      <xdr:row>86</xdr:row>
      <xdr:rowOff>6096</xdr:rowOff>
    </xdr:to>
    <xdr:cxnSp macro="">
      <xdr:nvCxnSpPr>
        <xdr:cNvPr id="213" name="直線コネクタ 212"/>
        <xdr:cNvCxnSpPr/>
      </xdr:nvCxnSpPr>
      <xdr:spPr>
        <a:xfrm flipV="1">
          <a:off x="4634865" y="13662661"/>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14" name="【公営住宅】&#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15" name="直線コネクタ 214"/>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64788</xdr:rowOff>
    </xdr:from>
    <xdr:ext cx="405111" cy="259045"/>
    <xdr:sp macro="" textlink="">
      <xdr:nvSpPr>
        <xdr:cNvPr id="216" name="【公営住宅】&#10;有形固定資産減価償却率最大値テキスト"/>
        <xdr:cNvSpPr txBox="1"/>
      </xdr:nvSpPr>
      <xdr:spPr>
        <a:xfrm>
          <a:off x="4724400" y="1343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6</xdr:col>
      <xdr:colOff>422275</xdr:colOff>
      <xdr:row>79</xdr:row>
      <xdr:rowOff>118111</xdr:rowOff>
    </xdr:from>
    <xdr:to>
      <xdr:col>6</xdr:col>
      <xdr:colOff>600075</xdr:colOff>
      <xdr:row>79</xdr:row>
      <xdr:rowOff>118111</xdr:rowOff>
    </xdr:to>
    <xdr:cxnSp macro="">
      <xdr:nvCxnSpPr>
        <xdr:cNvPr id="217" name="直線コネクタ 216"/>
        <xdr:cNvCxnSpPr/>
      </xdr:nvCxnSpPr>
      <xdr:spPr>
        <a:xfrm>
          <a:off x="4546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6875</xdr:rowOff>
    </xdr:from>
    <xdr:ext cx="405111" cy="259045"/>
    <xdr:sp macro="" textlink="">
      <xdr:nvSpPr>
        <xdr:cNvPr id="218" name="【公営住宅】&#10;有形固定資産減価償却率平均値テキスト"/>
        <xdr:cNvSpPr txBox="1"/>
      </xdr:nvSpPr>
      <xdr:spPr>
        <a:xfrm>
          <a:off x="47244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219" name="フローチャート : 判断 218"/>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124461</xdr:rowOff>
    </xdr:from>
    <xdr:to>
      <xdr:col>5</xdr:col>
      <xdr:colOff>409575</xdr:colOff>
      <xdr:row>83</xdr:row>
      <xdr:rowOff>54611</xdr:rowOff>
    </xdr:to>
    <xdr:sp macro="" textlink="">
      <xdr:nvSpPr>
        <xdr:cNvPr id="220" name="フローチャート : 判断 219"/>
        <xdr:cNvSpPr/>
      </xdr:nvSpPr>
      <xdr:spPr>
        <a:xfrm>
          <a:off x="3746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142748</xdr:rowOff>
    </xdr:from>
    <xdr:to>
      <xdr:col>5</xdr:col>
      <xdr:colOff>409575</xdr:colOff>
      <xdr:row>81</xdr:row>
      <xdr:rowOff>72898</xdr:rowOff>
    </xdr:to>
    <xdr:sp macro="" textlink="">
      <xdr:nvSpPr>
        <xdr:cNvPr id="226" name="円/楕円 225"/>
        <xdr:cNvSpPr/>
      </xdr:nvSpPr>
      <xdr:spPr>
        <a:xfrm>
          <a:off x="3746500" y="1385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45738</xdr:rowOff>
    </xdr:from>
    <xdr:ext cx="405111" cy="259045"/>
    <xdr:sp macro="" textlink="">
      <xdr:nvSpPr>
        <xdr:cNvPr id="227" name="n_1aveValue【公営住宅】&#10;有形固定資産減価償却率"/>
        <xdr:cNvSpPr txBox="1"/>
      </xdr:nvSpPr>
      <xdr:spPr>
        <a:xfrm>
          <a:off x="3582043"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89425</xdr:rowOff>
    </xdr:from>
    <xdr:ext cx="405111" cy="259045"/>
    <xdr:sp macro="" textlink="">
      <xdr:nvSpPr>
        <xdr:cNvPr id="228" name="n_1mainValue【公営住宅】&#10;有形固定資産減価償却率"/>
        <xdr:cNvSpPr txBox="1"/>
      </xdr:nvSpPr>
      <xdr:spPr>
        <a:xfrm>
          <a:off x="3582043" y="1363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161544</xdr:rowOff>
    </xdr:from>
    <xdr:to>
      <xdr:col>15</xdr:col>
      <xdr:colOff>180340</xdr:colOff>
      <xdr:row>85</xdr:row>
      <xdr:rowOff>82296</xdr:rowOff>
    </xdr:to>
    <xdr:cxnSp macro="">
      <xdr:nvCxnSpPr>
        <xdr:cNvPr id="252" name="直線コネクタ 251"/>
        <xdr:cNvCxnSpPr/>
      </xdr:nvCxnSpPr>
      <xdr:spPr>
        <a:xfrm flipV="1">
          <a:off x="10476865" y="13706094"/>
          <a:ext cx="0" cy="949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86123</xdr:rowOff>
    </xdr:from>
    <xdr:ext cx="469744" cy="259045"/>
    <xdr:sp macro="" textlink="">
      <xdr:nvSpPr>
        <xdr:cNvPr id="253" name="【公営住宅】&#10;一人当たり面積最小値テキスト"/>
        <xdr:cNvSpPr txBox="1"/>
      </xdr:nvSpPr>
      <xdr:spPr>
        <a:xfrm>
          <a:off x="10566400" y="1465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0.267</a:t>
          </a:r>
          <a:endParaRPr kumimoji="1" lang="ja-JP" altLang="en-US" sz="1000" b="1">
            <a:latin typeface="ＭＳ Ｐゴシック"/>
          </a:endParaRPr>
        </a:p>
      </xdr:txBody>
    </xdr:sp>
    <xdr:clientData/>
  </xdr:oneCellAnchor>
  <xdr:twoCellAnchor>
    <xdr:from>
      <xdr:col>15</xdr:col>
      <xdr:colOff>92075</xdr:colOff>
      <xdr:row>85</xdr:row>
      <xdr:rowOff>82296</xdr:rowOff>
    </xdr:from>
    <xdr:to>
      <xdr:col>15</xdr:col>
      <xdr:colOff>269875</xdr:colOff>
      <xdr:row>85</xdr:row>
      <xdr:rowOff>82296</xdr:rowOff>
    </xdr:to>
    <xdr:cxnSp macro="">
      <xdr:nvCxnSpPr>
        <xdr:cNvPr id="254" name="直線コネクタ 253"/>
        <xdr:cNvCxnSpPr/>
      </xdr:nvCxnSpPr>
      <xdr:spPr>
        <a:xfrm>
          <a:off x="10388600" y="14655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108221</xdr:rowOff>
    </xdr:from>
    <xdr:ext cx="469744" cy="259045"/>
    <xdr:sp macro="" textlink="">
      <xdr:nvSpPr>
        <xdr:cNvPr id="255" name="【公営住宅】&#10;一人当たり面積最大値テキスト"/>
        <xdr:cNvSpPr txBox="1"/>
      </xdr:nvSpPr>
      <xdr:spPr>
        <a:xfrm>
          <a:off x="10566400" y="1348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a:t>
          </a:r>
          <a:endParaRPr kumimoji="1" lang="ja-JP" altLang="en-US" sz="1000" b="1">
            <a:latin typeface="ＭＳ Ｐゴシック"/>
          </a:endParaRPr>
        </a:p>
      </xdr:txBody>
    </xdr:sp>
    <xdr:clientData/>
  </xdr:oneCellAnchor>
  <xdr:twoCellAnchor>
    <xdr:from>
      <xdr:col>15</xdr:col>
      <xdr:colOff>92075</xdr:colOff>
      <xdr:row>79</xdr:row>
      <xdr:rowOff>161544</xdr:rowOff>
    </xdr:from>
    <xdr:to>
      <xdr:col>15</xdr:col>
      <xdr:colOff>269875</xdr:colOff>
      <xdr:row>79</xdr:row>
      <xdr:rowOff>161544</xdr:rowOff>
    </xdr:to>
    <xdr:cxnSp macro="">
      <xdr:nvCxnSpPr>
        <xdr:cNvPr id="256" name="直線コネクタ 255"/>
        <xdr:cNvCxnSpPr/>
      </xdr:nvCxnSpPr>
      <xdr:spPr>
        <a:xfrm>
          <a:off x="10388600" y="1370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59453</xdr:rowOff>
    </xdr:from>
    <xdr:ext cx="469744" cy="259045"/>
    <xdr:sp macro="" textlink="">
      <xdr:nvSpPr>
        <xdr:cNvPr id="257" name="【公営住宅】&#10;一人当たり面積平均値テキスト"/>
        <xdr:cNvSpPr txBox="1"/>
      </xdr:nvSpPr>
      <xdr:spPr>
        <a:xfrm>
          <a:off x="10566400" y="14118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0.877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81026</xdr:rowOff>
    </xdr:from>
    <xdr:to>
      <xdr:col>15</xdr:col>
      <xdr:colOff>231775</xdr:colOff>
      <xdr:row>83</xdr:row>
      <xdr:rowOff>11176</xdr:rowOff>
    </xdr:to>
    <xdr:sp macro="" textlink="">
      <xdr:nvSpPr>
        <xdr:cNvPr id="258" name="フローチャート : 判断 257"/>
        <xdr:cNvSpPr/>
      </xdr:nvSpPr>
      <xdr:spPr>
        <a:xfrm>
          <a:off x="10426700" y="1413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1015</xdr:rowOff>
    </xdr:from>
    <xdr:to>
      <xdr:col>14</xdr:col>
      <xdr:colOff>79375</xdr:colOff>
      <xdr:row>82</xdr:row>
      <xdr:rowOff>102615</xdr:rowOff>
    </xdr:to>
    <xdr:sp macro="" textlink="">
      <xdr:nvSpPr>
        <xdr:cNvPr id="259" name="フローチャート : 判断 258"/>
        <xdr:cNvSpPr/>
      </xdr:nvSpPr>
      <xdr:spPr>
        <a:xfrm>
          <a:off x="9588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76</xdr:row>
      <xdr:rowOff>163322</xdr:rowOff>
    </xdr:from>
    <xdr:to>
      <xdr:col>14</xdr:col>
      <xdr:colOff>79375</xdr:colOff>
      <xdr:row>77</xdr:row>
      <xdr:rowOff>93472</xdr:rowOff>
    </xdr:to>
    <xdr:sp macro="" textlink="">
      <xdr:nvSpPr>
        <xdr:cNvPr id="265" name="円/楕円 264"/>
        <xdr:cNvSpPr/>
      </xdr:nvSpPr>
      <xdr:spPr>
        <a:xfrm>
          <a:off x="9588500" y="131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93742</xdr:rowOff>
    </xdr:from>
    <xdr:ext cx="469744" cy="259045"/>
    <xdr:sp macro="" textlink="">
      <xdr:nvSpPr>
        <xdr:cNvPr id="266" name="n_1aveValue【公営住宅】&#10;一人当たり面積"/>
        <xdr:cNvSpPr txBox="1"/>
      </xdr:nvSpPr>
      <xdr:spPr>
        <a:xfrm>
          <a:off x="9391727" y="1415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0.982</a:t>
          </a:r>
          <a:endParaRPr kumimoji="1" lang="ja-JP" altLang="en-US" sz="1000" b="1">
            <a:solidFill>
              <a:srgbClr val="000080"/>
            </a:solidFill>
            <a:latin typeface="ＭＳ Ｐゴシック"/>
          </a:endParaRPr>
        </a:p>
      </xdr:txBody>
    </xdr:sp>
    <xdr:clientData/>
  </xdr:oneCellAnchor>
  <xdr:oneCellAnchor>
    <xdr:from>
      <xdr:col>13</xdr:col>
      <xdr:colOff>466802</xdr:colOff>
      <xdr:row>75</xdr:row>
      <xdr:rowOff>109999</xdr:rowOff>
    </xdr:from>
    <xdr:ext cx="469744" cy="259045"/>
    <xdr:sp macro="" textlink="">
      <xdr:nvSpPr>
        <xdr:cNvPr id="267" name="n_1mainValue【公営住宅】&#10;一人当たり面積"/>
        <xdr:cNvSpPr txBox="1"/>
      </xdr:nvSpPr>
      <xdr:spPr>
        <a:xfrm>
          <a:off x="9391727" y="1296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9" name="正方形/長方形 26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0" name="正方形/長方形 26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1" name="正方形/長方形 27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2" name="正方形/長方形 27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8" name="テキスト ボックス 27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6" name="テキスト ボックス 28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8" name="テキスト ボックス 28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101600</xdr:rowOff>
    </xdr:from>
    <xdr:to>
      <xdr:col>5</xdr:col>
      <xdr:colOff>409575</xdr:colOff>
      <xdr:row>109</xdr:row>
      <xdr:rowOff>31750</xdr:rowOff>
    </xdr:to>
    <xdr:sp macro="" textlink="">
      <xdr:nvSpPr>
        <xdr:cNvPr id="290" name="フローチャート : 判断 289"/>
        <xdr:cNvSpPr/>
      </xdr:nvSpPr>
      <xdr:spPr>
        <a:xfrm>
          <a:off x="3746500" y="1861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1" name="テキスト ボックス 2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2" name="テキスト ボックス 2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3" name="テキスト ボックス 2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4" name="テキスト ボックス 2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5" name="テキスト ボックス 2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36830</xdr:rowOff>
    </xdr:from>
    <xdr:to>
      <xdr:col>5</xdr:col>
      <xdr:colOff>409575</xdr:colOff>
      <xdr:row>101</xdr:row>
      <xdr:rowOff>138430</xdr:rowOff>
    </xdr:to>
    <xdr:sp macro="" textlink="">
      <xdr:nvSpPr>
        <xdr:cNvPr id="296" name="円/楕円 295"/>
        <xdr:cNvSpPr/>
      </xdr:nvSpPr>
      <xdr:spPr>
        <a:xfrm>
          <a:off x="3746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22877</xdr:rowOff>
    </xdr:from>
    <xdr:ext cx="405111" cy="259045"/>
    <xdr:sp macro="" textlink="">
      <xdr:nvSpPr>
        <xdr:cNvPr id="297" name="n_1aveValue【港湾・漁港】&#10;有形固定資産減価償却率"/>
        <xdr:cNvSpPr txBox="1"/>
      </xdr:nvSpPr>
      <xdr:spPr>
        <a:xfrm>
          <a:off x="3582043"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154957</xdr:rowOff>
    </xdr:from>
    <xdr:ext cx="405111" cy="259045"/>
    <xdr:sp macro="" textlink="">
      <xdr:nvSpPr>
        <xdr:cNvPr id="298" name="n_1mainValue【港湾・漁港】&#10;有形固定資産減価償却率"/>
        <xdr:cNvSpPr txBox="1"/>
      </xdr:nvSpPr>
      <xdr:spPr>
        <a:xfrm>
          <a:off x="3582043"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00" name="正方形/長方形 299"/>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01" name="正方形/長方形 300"/>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2" name="正方形/長方形 301"/>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3" name="正方形/長方形 302"/>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4" name="正方形/長方形 3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110</xdr:row>
      <xdr:rowOff>48277</xdr:rowOff>
    </xdr:from>
    <xdr:ext cx="595419" cy="259045"/>
    <xdr:sp macro="" textlink="">
      <xdr:nvSpPr>
        <xdr:cNvPr id="307" name="テキスト ボックス 306"/>
        <xdr:cNvSpPr txBox="1"/>
      </xdr:nvSpPr>
      <xdr:spPr>
        <a:xfrm>
          <a:off x="6008581" y="189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08" name="直線コネクタ 30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108</xdr:row>
      <xdr:rowOff>64606</xdr:rowOff>
    </xdr:from>
    <xdr:ext cx="595419" cy="259045"/>
    <xdr:sp macro="" textlink="">
      <xdr:nvSpPr>
        <xdr:cNvPr id="309" name="テキスト ボックス 308"/>
        <xdr:cNvSpPr txBox="1"/>
      </xdr:nvSpPr>
      <xdr:spPr>
        <a:xfrm>
          <a:off x="6008581" y="1858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10" name="直線コネクタ 30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106</xdr:row>
      <xdr:rowOff>80934</xdr:rowOff>
    </xdr:from>
    <xdr:ext cx="595419" cy="259045"/>
    <xdr:sp macro="" textlink="">
      <xdr:nvSpPr>
        <xdr:cNvPr id="311" name="テキスト ボックス 310"/>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12" name="直線コネクタ 31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97263</xdr:rowOff>
    </xdr:from>
    <xdr:ext cx="595419" cy="259045"/>
    <xdr:sp macro="" textlink="">
      <xdr:nvSpPr>
        <xdr:cNvPr id="313" name="テキスト ボックス 312"/>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14" name="直線コネクタ 31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113591</xdr:rowOff>
    </xdr:from>
    <xdr:ext cx="595419" cy="259045"/>
    <xdr:sp macro="" textlink="">
      <xdr:nvSpPr>
        <xdr:cNvPr id="315" name="テキスト ボックス 314"/>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16" name="直線コネクタ 31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100</xdr:row>
      <xdr:rowOff>129920</xdr:rowOff>
    </xdr:from>
    <xdr:ext cx="595419" cy="259045"/>
    <xdr:sp macro="" textlink="">
      <xdr:nvSpPr>
        <xdr:cNvPr id="317" name="テキスト ボックス 316"/>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18" name="直線コネクタ 31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98</xdr:row>
      <xdr:rowOff>146248</xdr:rowOff>
    </xdr:from>
    <xdr:ext cx="595419" cy="259045"/>
    <xdr:sp macro="" textlink="">
      <xdr:nvSpPr>
        <xdr:cNvPr id="319" name="テキスト ボックス 318"/>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0" name="直線コネクタ 3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1" name="テキスト ボックス 32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108</xdr:row>
      <xdr:rowOff>140853</xdr:rowOff>
    </xdr:from>
    <xdr:to>
      <xdr:col>14</xdr:col>
      <xdr:colOff>79375</xdr:colOff>
      <xdr:row>109</xdr:row>
      <xdr:rowOff>71003</xdr:rowOff>
    </xdr:to>
    <xdr:sp macro="" textlink="">
      <xdr:nvSpPr>
        <xdr:cNvPr id="323" name="フローチャート : 判断 322"/>
        <xdr:cNvSpPr/>
      </xdr:nvSpPr>
      <xdr:spPr>
        <a:xfrm>
          <a:off x="9588500" y="1865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4" name="テキスト ボックス 32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5" name="テキスト ボックス 32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6" name="テキスト ボックス 32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7" name="テキスト ボックス 32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8" name="テキスト ボックス 32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88320</xdr:rowOff>
    </xdr:from>
    <xdr:to>
      <xdr:col>14</xdr:col>
      <xdr:colOff>79375</xdr:colOff>
      <xdr:row>100</xdr:row>
      <xdr:rowOff>18470</xdr:rowOff>
    </xdr:to>
    <xdr:sp macro="" textlink="">
      <xdr:nvSpPr>
        <xdr:cNvPr id="329" name="円/楕円 328"/>
        <xdr:cNvSpPr/>
      </xdr:nvSpPr>
      <xdr:spPr>
        <a:xfrm>
          <a:off x="9588500" y="1706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109</xdr:row>
      <xdr:rowOff>62130</xdr:rowOff>
    </xdr:from>
    <xdr:ext cx="599010" cy="259045"/>
    <xdr:sp macro="" textlink="">
      <xdr:nvSpPr>
        <xdr:cNvPr id="330" name="n_1aveValue【港湾・漁港】&#10;一人当たり有形固定資産（償却資産）額"/>
        <xdr:cNvSpPr txBox="1"/>
      </xdr:nvSpPr>
      <xdr:spPr>
        <a:xfrm>
          <a:off x="9327094" y="187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211,394</a:t>
          </a:r>
          <a:endParaRPr kumimoji="1" lang="ja-JP" altLang="en-US" sz="1000" b="1">
            <a:solidFill>
              <a:srgbClr val="000080"/>
            </a:solidFill>
            <a:latin typeface="ＭＳ Ｐゴシック"/>
          </a:endParaRPr>
        </a:p>
      </xdr:txBody>
    </xdr:sp>
    <xdr:clientData/>
  </xdr:oneCellAnchor>
  <xdr:oneCellAnchor>
    <xdr:from>
      <xdr:col>13</xdr:col>
      <xdr:colOff>402169</xdr:colOff>
      <xdr:row>98</xdr:row>
      <xdr:rowOff>34997</xdr:rowOff>
    </xdr:from>
    <xdr:ext cx="599010" cy="259045"/>
    <xdr:sp macro="" textlink="">
      <xdr:nvSpPr>
        <xdr:cNvPr id="331" name="n_1mainValue【港湾・漁港】&#10;一人当たり有形固定資産（償却資産）額"/>
        <xdr:cNvSpPr txBox="1"/>
      </xdr:nvSpPr>
      <xdr:spPr>
        <a:xfrm>
          <a:off x="9327094" y="1683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357,970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2" name="テキスト ボックス 34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43" name="直線コネクタ 34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44" name="テキスト ボックス 34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45" name="直線コネクタ 34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46" name="テキスト ボックス 34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47" name="直線コネクタ 34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48" name="テキスト ボックス 34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49" name="直線コネクタ 34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50" name="テキスト ボックス 34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51" name="直線コネクタ 35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52" name="テキスト ボックス 35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53" name="直線コネクタ 35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54" name="テキスト ボックス 353"/>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56" name="テキスト ボックス 35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122465</xdr:rowOff>
    </xdr:to>
    <xdr:cxnSp macro="">
      <xdr:nvCxnSpPr>
        <xdr:cNvPr id="358" name="直線コネクタ 357"/>
        <xdr:cNvCxnSpPr/>
      </xdr:nvCxnSpPr>
      <xdr:spPr>
        <a:xfrm flipV="1">
          <a:off x="16318864" y="57150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126292</xdr:rowOff>
    </xdr:from>
    <xdr:ext cx="405111" cy="259045"/>
    <xdr:sp macro="" textlink="">
      <xdr:nvSpPr>
        <xdr:cNvPr id="359" name="【認定こども園・幼稚園・保育所】&#10;有形固定資産減価償却率最小値テキスト"/>
        <xdr:cNvSpPr txBox="1"/>
      </xdr:nvSpPr>
      <xdr:spPr>
        <a:xfrm>
          <a:off x="16408400" y="715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23</xdr:col>
      <xdr:colOff>428625</xdr:colOff>
      <xdr:row>41</xdr:row>
      <xdr:rowOff>122465</xdr:rowOff>
    </xdr:from>
    <xdr:to>
      <xdr:col>23</xdr:col>
      <xdr:colOff>606425</xdr:colOff>
      <xdr:row>41</xdr:row>
      <xdr:rowOff>122465</xdr:rowOff>
    </xdr:to>
    <xdr:cxnSp macro="">
      <xdr:nvCxnSpPr>
        <xdr:cNvPr id="360" name="直線コネクタ 359"/>
        <xdr:cNvCxnSpPr/>
      </xdr:nvCxnSpPr>
      <xdr:spPr>
        <a:xfrm>
          <a:off x="16230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05111" cy="259045"/>
    <xdr:sp macro="" textlink="">
      <xdr:nvSpPr>
        <xdr:cNvPr id="361" name="【認定こども園・幼稚園・保育所】&#10;有形固定資産減価償却率最大値テキスト"/>
        <xdr:cNvSpPr txBox="1"/>
      </xdr:nvSpPr>
      <xdr:spPr>
        <a:xfrm>
          <a:off x="164084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62" name="直線コネクタ 36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169834</xdr:rowOff>
    </xdr:from>
    <xdr:ext cx="405111" cy="259045"/>
    <xdr:sp macro="" textlink="">
      <xdr:nvSpPr>
        <xdr:cNvPr id="363" name="【認定こども園・幼稚園・保育所】&#10;有形固定資産減価償却率平均値テキスト"/>
        <xdr:cNvSpPr txBox="1"/>
      </xdr:nvSpPr>
      <xdr:spPr>
        <a:xfrm>
          <a:off x="16408400" y="65134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19957</xdr:rowOff>
    </xdr:from>
    <xdr:to>
      <xdr:col>23</xdr:col>
      <xdr:colOff>568325</xdr:colOff>
      <xdr:row>38</xdr:row>
      <xdr:rowOff>121557</xdr:rowOff>
    </xdr:to>
    <xdr:sp macro="" textlink="">
      <xdr:nvSpPr>
        <xdr:cNvPr id="364" name="フローチャート : 判断 363"/>
        <xdr:cNvSpPr/>
      </xdr:nvSpPr>
      <xdr:spPr>
        <a:xfrm>
          <a:off x="162687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169635</xdr:rowOff>
    </xdr:from>
    <xdr:to>
      <xdr:col>22</xdr:col>
      <xdr:colOff>415925</xdr:colOff>
      <xdr:row>38</xdr:row>
      <xdr:rowOff>99785</xdr:rowOff>
    </xdr:to>
    <xdr:sp macro="" textlink="">
      <xdr:nvSpPr>
        <xdr:cNvPr id="365" name="フローチャート : 判断 364"/>
        <xdr:cNvSpPr/>
      </xdr:nvSpPr>
      <xdr:spPr>
        <a:xfrm>
          <a:off x="15430500" y="651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36285</xdr:rowOff>
    </xdr:from>
    <xdr:to>
      <xdr:col>22</xdr:col>
      <xdr:colOff>415925</xdr:colOff>
      <xdr:row>40</xdr:row>
      <xdr:rowOff>137885</xdr:rowOff>
    </xdr:to>
    <xdr:sp macro="" textlink="">
      <xdr:nvSpPr>
        <xdr:cNvPr id="371" name="円/楕円 370"/>
        <xdr:cNvSpPr/>
      </xdr:nvSpPr>
      <xdr:spPr>
        <a:xfrm>
          <a:off x="15430500" y="689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116313</xdr:rowOff>
    </xdr:from>
    <xdr:ext cx="405111" cy="259045"/>
    <xdr:sp macro="" textlink="">
      <xdr:nvSpPr>
        <xdr:cNvPr id="372" name="n_1aveValue【認定こども園・幼稚園・保育所】&#10;有形固定資産減価償却率"/>
        <xdr:cNvSpPr txBox="1"/>
      </xdr:nvSpPr>
      <xdr:spPr>
        <a:xfrm>
          <a:off x="15266043" y="628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129012</xdr:rowOff>
    </xdr:from>
    <xdr:ext cx="405111" cy="259045"/>
    <xdr:sp macro="" textlink="">
      <xdr:nvSpPr>
        <xdr:cNvPr id="373" name="n_1mainValue【認定こども園・幼稚園・保育所】&#10;有形固定資産減価償却率"/>
        <xdr:cNvSpPr txBox="1"/>
      </xdr:nvSpPr>
      <xdr:spPr>
        <a:xfrm>
          <a:off x="15266043" y="698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84" name="テキスト ボックス 383"/>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85" name="直線コネクタ 38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86" name="テキスト ボックス 38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87" name="直線コネクタ 38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88" name="テキスト ボックス 38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89" name="直線コネクタ 38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90" name="テキスト ボックス 38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91" name="直線コネクタ 39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92" name="テキスト ボックス 39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93" name="直線コネクタ 39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94" name="テキスト ボックス 39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95" name="直線コネクタ 39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96" name="テキスト ボックス 39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7" name="直線コネクタ 3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8" name="テキスト ボックス 39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46264</xdr:rowOff>
    </xdr:from>
    <xdr:to>
      <xdr:col>32</xdr:col>
      <xdr:colOff>186689</xdr:colOff>
      <xdr:row>41</xdr:row>
      <xdr:rowOff>133350</xdr:rowOff>
    </xdr:to>
    <xdr:cxnSp macro="">
      <xdr:nvCxnSpPr>
        <xdr:cNvPr id="400" name="直線コネクタ 399"/>
        <xdr:cNvCxnSpPr/>
      </xdr:nvCxnSpPr>
      <xdr:spPr>
        <a:xfrm flipV="1">
          <a:off x="22160864" y="57041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137177</xdr:rowOff>
    </xdr:from>
    <xdr:ext cx="469744" cy="259045"/>
    <xdr:sp macro="" textlink="">
      <xdr:nvSpPr>
        <xdr:cNvPr id="401" name="【認定こども園・幼稚園・保育所】&#10;一人当たり面積最小値テキスト"/>
        <xdr:cNvSpPr txBox="1"/>
      </xdr:nvSpPr>
      <xdr:spPr>
        <a:xfrm>
          <a:off x="22250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0.102</a:t>
          </a:r>
          <a:endParaRPr kumimoji="1" lang="ja-JP" altLang="en-US" sz="1000" b="1">
            <a:latin typeface="ＭＳ Ｐゴシック"/>
          </a:endParaRPr>
        </a:p>
      </xdr:txBody>
    </xdr:sp>
    <xdr:clientData/>
  </xdr:oneCellAnchor>
  <xdr:twoCellAnchor>
    <xdr:from>
      <xdr:col>32</xdr:col>
      <xdr:colOff>98425</xdr:colOff>
      <xdr:row>41</xdr:row>
      <xdr:rowOff>133350</xdr:rowOff>
    </xdr:from>
    <xdr:to>
      <xdr:col>32</xdr:col>
      <xdr:colOff>276225</xdr:colOff>
      <xdr:row>41</xdr:row>
      <xdr:rowOff>133350</xdr:rowOff>
    </xdr:to>
    <xdr:cxnSp macro="">
      <xdr:nvCxnSpPr>
        <xdr:cNvPr id="402" name="直線コネクタ 401"/>
        <xdr:cNvCxnSpPr/>
      </xdr:nvCxnSpPr>
      <xdr:spPr>
        <a:xfrm>
          <a:off x="22072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164391</xdr:rowOff>
    </xdr:from>
    <xdr:ext cx="469744" cy="259045"/>
    <xdr:sp macro="" textlink="">
      <xdr:nvSpPr>
        <xdr:cNvPr id="403" name="【認定こども園・幼稚園・保育所】&#10;一人当たり面積最大値テキスト"/>
        <xdr:cNvSpPr txBox="1"/>
      </xdr:nvSpPr>
      <xdr:spPr>
        <a:xfrm>
          <a:off x="22250400" y="547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0.236</a:t>
          </a:r>
          <a:endParaRPr kumimoji="1" lang="ja-JP" altLang="en-US" sz="1000" b="1">
            <a:latin typeface="ＭＳ Ｐゴシック"/>
          </a:endParaRPr>
        </a:p>
      </xdr:txBody>
    </xdr:sp>
    <xdr:clientData/>
  </xdr:oneCellAnchor>
  <xdr:twoCellAnchor>
    <xdr:from>
      <xdr:col>32</xdr:col>
      <xdr:colOff>98425</xdr:colOff>
      <xdr:row>33</xdr:row>
      <xdr:rowOff>46264</xdr:rowOff>
    </xdr:from>
    <xdr:to>
      <xdr:col>32</xdr:col>
      <xdr:colOff>276225</xdr:colOff>
      <xdr:row>33</xdr:row>
      <xdr:rowOff>46264</xdr:rowOff>
    </xdr:to>
    <xdr:cxnSp macro="">
      <xdr:nvCxnSpPr>
        <xdr:cNvPr id="404" name="直線コネクタ 403"/>
        <xdr:cNvCxnSpPr/>
      </xdr:nvCxnSpPr>
      <xdr:spPr>
        <a:xfrm>
          <a:off x="22072600" y="570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28320</xdr:rowOff>
    </xdr:from>
    <xdr:ext cx="469744" cy="259045"/>
    <xdr:sp macro="" textlink="">
      <xdr:nvSpPr>
        <xdr:cNvPr id="405" name="【認定こども園・幼稚園・保育所】&#10;一人当たり面積平均値テキスト"/>
        <xdr:cNvSpPr txBox="1"/>
      </xdr:nvSpPr>
      <xdr:spPr>
        <a:xfrm>
          <a:off x="22250400" y="6371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49893</xdr:rowOff>
    </xdr:from>
    <xdr:to>
      <xdr:col>32</xdr:col>
      <xdr:colOff>238125</xdr:colOff>
      <xdr:row>37</xdr:row>
      <xdr:rowOff>151493</xdr:rowOff>
    </xdr:to>
    <xdr:sp macro="" textlink="">
      <xdr:nvSpPr>
        <xdr:cNvPr id="406" name="フローチャート : 判断 405"/>
        <xdr:cNvSpPr/>
      </xdr:nvSpPr>
      <xdr:spPr>
        <a:xfrm>
          <a:off x="22110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71664</xdr:rowOff>
    </xdr:from>
    <xdr:to>
      <xdr:col>31</xdr:col>
      <xdr:colOff>85725</xdr:colOff>
      <xdr:row>38</xdr:row>
      <xdr:rowOff>1814</xdr:rowOff>
    </xdr:to>
    <xdr:sp macro="" textlink="">
      <xdr:nvSpPr>
        <xdr:cNvPr id="407" name="フローチャート : 判断 406"/>
        <xdr:cNvSpPr/>
      </xdr:nvSpPr>
      <xdr:spPr>
        <a:xfrm>
          <a:off x="21272500" y="641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166914</xdr:rowOff>
    </xdr:from>
    <xdr:to>
      <xdr:col>31</xdr:col>
      <xdr:colOff>85725</xdr:colOff>
      <xdr:row>37</xdr:row>
      <xdr:rowOff>97064</xdr:rowOff>
    </xdr:to>
    <xdr:sp macro="" textlink="">
      <xdr:nvSpPr>
        <xdr:cNvPr id="413" name="円/楕円 412"/>
        <xdr:cNvSpPr/>
      </xdr:nvSpPr>
      <xdr:spPr>
        <a:xfrm>
          <a:off x="21272500" y="63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164392</xdr:rowOff>
    </xdr:from>
    <xdr:ext cx="469744" cy="259045"/>
    <xdr:sp macro="" textlink="">
      <xdr:nvSpPr>
        <xdr:cNvPr id="414" name="n_1aveValue【認定こども園・幼稚園・保育所】&#10;一人当たり面積"/>
        <xdr:cNvSpPr txBox="1"/>
      </xdr:nvSpPr>
      <xdr:spPr>
        <a:xfrm>
          <a:off x="21075727" y="650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113591</xdr:rowOff>
    </xdr:from>
    <xdr:ext cx="469744" cy="259045"/>
    <xdr:sp macro="" textlink="">
      <xdr:nvSpPr>
        <xdr:cNvPr id="415" name="n_1mainValue【認定こども園・幼稚園・保育所】&#10;一人当たり面積"/>
        <xdr:cNvSpPr txBox="1"/>
      </xdr:nvSpPr>
      <xdr:spPr>
        <a:xfrm>
          <a:off x="21075727" y="611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6" name="正方形/長方形 4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7" name="正方形/長方形 4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8" name="正方形/長方形 4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9" name="正方形/長方形 4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0" name="正方形/長方形 4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1" name="正方形/長方形 4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2" name="正方形/長方形 4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3" name="正方形/長方形 4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4" name="テキスト ボックス 4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5" name="直線コネクタ 4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6" name="テキスト ボックス 42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27" name="直線コネクタ 4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28" name="テキスト ボックス 42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29" name="直線コネクタ 4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0" name="テキスト ボックス 4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31" name="直線コネクタ 4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32" name="テキスト ボックス 4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33" name="直線コネクタ 4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34" name="テキスト ボックス 4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35" name="直線コネクタ 4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36" name="テキスト ボックス 4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37" name="直線コネクタ 4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38" name="テキスト ボックス 43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9" name="直線コネクタ 4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0" name="テキスト ボックス 43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64</xdr:row>
      <xdr:rowOff>97972</xdr:rowOff>
    </xdr:to>
    <xdr:cxnSp macro="">
      <xdr:nvCxnSpPr>
        <xdr:cNvPr id="442" name="直線コネクタ 441"/>
        <xdr:cNvCxnSpPr/>
      </xdr:nvCxnSpPr>
      <xdr:spPr>
        <a:xfrm flipV="1">
          <a:off x="16318864" y="96012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101799</xdr:rowOff>
    </xdr:from>
    <xdr:ext cx="405111" cy="259045"/>
    <xdr:sp macro="" textlink="">
      <xdr:nvSpPr>
        <xdr:cNvPr id="443" name="【学校施設】&#10;有形固定資産減価償却率最小値テキスト"/>
        <xdr:cNvSpPr txBox="1"/>
      </xdr:nvSpPr>
      <xdr:spPr>
        <a:xfrm>
          <a:off x="16408400" y="1107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428625</xdr:colOff>
      <xdr:row>64</xdr:row>
      <xdr:rowOff>97972</xdr:rowOff>
    </xdr:from>
    <xdr:to>
      <xdr:col>23</xdr:col>
      <xdr:colOff>606425</xdr:colOff>
      <xdr:row>64</xdr:row>
      <xdr:rowOff>97972</xdr:rowOff>
    </xdr:to>
    <xdr:cxnSp macro="">
      <xdr:nvCxnSpPr>
        <xdr:cNvPr id="444" name="直線コネクタ 443"/>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445" name="【学校施設】&#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446" name="直線コネクタ 445"/>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33762</xdr:rowOff>
    </xdr:from>
    <xdr:ext cx="405111" cy="259045"/>
    <xdr:sp macro="" textlink="">
      <xdr:nvSpPr>
        <xdr:cNvPr id="447" name="【学校施設】&#10;有形固定資産減価償却率平均値テキスト"/>
        <xdr:cNvSpPr txBox="1"/>
      </xdr:nvSpPr>
      <xdr:spPr>
        <a:xfrm>
          <a:off x="16408400" y="10149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55335</xdr:rowOff>
    </xdr:from>
    <xdr:to>
      <xdr:col>23</xdr:col>
      <xdr:colOff>568325</xdr:colOff>
      <xdr:row>59</xdr:row>
      <xdr:rowOff>156935</xdr:rowOff>
    </xdr:to>
    <xdr:sp macro="" textlink="">
      <xdr:nvSpPr>
        <xdr:cNvPr id="448" name="フローチャート : 判断 447"/>
        <xdr:cNvSpPr/>
      </xdr:nvSpPr>
      <xdr:spPr>
        <a:xfrm>
          <a:off x="16268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55</xdr:row>
      <xdr:rowOff>131535</xdr:rowOff>
    </xdr:from>
    <xdr:to>
      <xdr:col>22</xdr:col>
      <xdr:colOff>415925</xdr:colOff>
      <xdr:row>56</xdr:row>
      <xdr:rowOff>61685</xdr:rowOff>
    </xdr:to>
    <xdr:sp macro="" textlink="">
      <xdr:nvSpPr>
        <xdr:cNvPr id="449" name="フローチャート : 判断 448"/>
        <xdr:cNvSpPr/>
      </xdr:nvSpPr>
      <xdr:spPr>
        <a:xfrm>
          <a:off x="15430500" y="95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0" name="テキスト ボックス 4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1" name="テキスト ボックス 4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2" name="テキスト ボックス 4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3" name="テキスト ボックス 4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4" name="テキスト ボックス 4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98878</xdr:rowOff>
    </xdr:from>
    <xdr:to>
      <xdr:col>22</xdr:col>
      <xdr:colOff>415925</xdr:colOff>
      <xdr:row>56</xdr:row>
      <xdr:rowOff>29028</xdr:rowOff>
    </xdr:to>
    <xdr:sp macro="" textlink="">
      <xdr:nvSpPr>
        <xdr:cNvPr id="455" name="円/楕円 454"/>
        <xdr:cNvSpPr/>
      </xdr:nvSpPr>
      <xdr:spPr>
        <a:xfrm>
          <a:off x="15430500" y="95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52812</xdr:rowOff>
    </xdr:from>
    <xdr:ext cx="405111" cy="259045"/>
    <xdr:sp macro="" textlink="">
      <xdr:nvSpPr>
        <xdr:cNvPr id="456" name="n_1aveValue【学校施設】&#10;有形固定資産減価償却率"/>
        <xdr:cNvSpPr txBox="1"/>
      </xdr:nvSpPr>
      <xdr:spPr>
        <a:xfrm>
          <a:off x="15266043" y="9654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45555</xdr:rowOff>
    </xdr:from>
    <xdr:ext cx="405111" cy="259045"/>
    <xdr:sp macro="" textlink="">
      <xdr:nvSpPr>
        <xdr:cNvPr id="457" name="n_1mainValue【学校施設】&#10;有形固定資産減価償却率"/>
        <xdr:cNvSpPr txBox="1"/>
      </xdr:nvSpPr>
      <xdr:spPr>
        <a:xfrm>
          <a:off x="15266043" y="930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8" name="正方形/長方形 4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9" name="正方形/長方形 4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0" name="正方形/長方形 4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1" name="正方形/長方形 4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2" name="正方形/長方形 4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3" name="正方形/長方形 4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4" name="正方形/長方形 4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5" name="正方形/長方形 4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6" name="テキスト ボックス 4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7" name="直線コネクタ 4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8" name="テキスト ボックス 46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69" name="直線コネクタ 4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0" name="テキスト ボックス 4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1" name="直線コネクタ 4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2" name="テキスト ボックス 4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3" name="直線コネクタ 4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4" name="テキスト ボックス 4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5" name="直線コネクタ 4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6" name="テキスト ボックス 4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7" name="直線コネクタ 4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8" name="テキスト ボックス 4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9" name="直線コネクタ 4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0" name="テキスト ボックス 4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90170</xdr:rowOff>
    </xdr:from>
    <xdr:to>
      <xdr:col>32</xdr:col>
      <xdr:colOff>186689</xdr:colOff>
      <xdr:row>64</xdr:row>
      <xdr:rowOff>86360</xdr:rowOff>
    </xdr:to>
    <xdr:cxnSp macro="">
      <xdr:nvCxnSpPr>
        <xdr:cNvPr id="482" name="直線コネクタ 481"/>
        <xdr:cNvCxnSpPr/>
      </xdr:nvCxnSpPr>
      <xdr:spPr>
        <a:xfrm flipV="1">
          <a:off x="22160864" y="95199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90187</xdr:rowOff>
    </xdr:from>
    <xdr:ext cx="469744" cy="259045"/>
    <xdr:sp macro="" textlink="">
      <xdr:nvSpPr>
        <xdr:cNvPr id="483" name="【学校施設】&#10;一人当たり面積最小値テキスト"/>
        <xdr:cNvSpPr txBox="1"/>
      </xdr:nvSpPr>
      <xdr:spPr>
        <a:xfrm>
          <a:off x="22250400" y="1106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32</xdr:col>
      <xdr:colOff>98425</xdr:colOff>
      <xdr:row>64</xdr:row>
      <xdr:rowOff>86360</xdr:rowOff>
    </xdr:from>
    <xdr:to>
      <xdr:col>32</xdr:col>
      <xdr:colOff>276225</xdr:colOff>
      <xdr:row>64</xdr:row>
      <xdr:rowOff>86360</xdr:rowOff>
    </xdr:to>
    <xdr:cxnSp macro="">
      <xdr:nvCxnSpPr>
        <xdr:cNvPr id="484" name="直線コネクタ 483"/>
        <xdr:cNvCxnSpPr/>
      </xdr:nvCxnSpPr>
      <xdr:spPr>
        <a:xfrm>
          <a:off x="22072600" y="1105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36847</xdr:rowOff>
    </xdr:from>
    <xdr:ext cx="469744" cy="259045"/>
    <xdr:sp macro="" textlink="">
      <xdr:nvSpPr>
        <xdr:cNvPr id="485" name="【学校施設】&#10;一人当たり面積最大値テキスト"/>
        <xdr:cNvSpPr txBox="1"/>
      </xdr:nvSpPr>
      <xdr:spPr>
        <a:xfrm>
          <a:off x="22250400" y="929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a:t>
          </a:r>
          <a:endParaRPr kumimoji="1" lang="ja-JP" altLang="en-US" sz="1000" b="1">
            <a:latin typeface="ＭＳ Ｐゴシック"/>
          </a:endParaRPr>
        </a:p>
      </xdr:txBody>
    </xdr:sp>
    <xdr:clientData/>
  </xdr:oneCellAnchor>
  <xdr:twoCellAnchor>
    <xdr:from>
      <xdr:col>32</xdr:col>
      <xdr:colOff>98425</xdr:colOff>
      <xdr:row>55</xdr:row>
      <xdr:rowOff>90170</xdr:rowOff>
    </xdr:from>
    <xdr:to>
      <xdr:col>32</xdr:col>
      <xdr:colOff>276225</xdr:colOff>
      <xdr:row>55</xdr:row>
      <xdr:rowOff>90170</xdr:rowOff>
    </xdr:to>
    <xdr:cxnSp macro="">
      <xdr:nvCxnSpPr>
        <xdr:cNvPr id="486" name="直線コネクタ 485"/>
        <xdr:cNvCxnSpPr/>
      </xdr:nvCxnSpPr>
      <xdr:spPr>
        <a:xfrm>
          <a:off x="22072600" y="951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25417</xdr:rowOff>
    </xdr:from>
    <xdr:ext cx="469744" cy="259045"/>
    <xdr:sp macro="" textlink="">
      <xdr:nvSpPr>
        <xdr:cNvPr id="487" name="【学校施設】&#10;一人当たり面積平均値テキスト"/>
        <xdr:cNvSpPr txBox="1"/>
      </xdr:nvSpPr>
      <xdr:spPr>
        <a:xfrm>
          <a:off x="222504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46990</xdr:rowOff>
    </xdr:from>
    <xdr:to>
      <xdr:col>32</xdr:col>
      <xdr:colOff>238125</xdr:colOff>
      <xdr:row>61</xdr:row>
      <xdr:rowOff>148590</xdr:rowOff>
    </xdr:to>
    <xdr:sp macro="" textlink="">
      <xdr:nvSpPr>
        <xdr:cNvPr id="488" name="フローチャート : 判断 487"/>
        <xdr:cNvSpPr/>
      </xdr:nvSpPr>
      <xdr:spPr>
        <a:xfrm>
          <a:off x="22110700" y="1050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1270</xdr:rowOff>
    </xdr:from>
    <xdr:to>
      <xdr:col>31</xdr:col>
      <xdr:colOff>85725</xdr:colOff>
      <xdr:row>62</xdr:row>
      <xdr:rowOff>102870</xdr:rowOff>
    </xdr:to>
    <xdr:sp macro="" textlink="">
      <xdr:nvSpPr>
        <xdr:cNvPr id="489" name="フローチャート : 判断 488"/>
        <xdr:cNvSpPr/>
      </xdr:nvSpPr>
      <xdr:spPr>
        <a:xfrm>
          <a:off x="21272500" y="1063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0" name="テキスト ボックス 4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1" name="テキスト ボックス 4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2" name="テキスト ボックス 4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3" name="テキスト ボックス 4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4" name="テキスト ボックス 4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140970</xdr:rowOff>
    </xdr:from>
    <xdr:to>
      <xdr:col>31</xdr:col>
      <xdr:colOff>85725</xdr:colOff>
      <xdr:row>61</xdr:row>
      <xdr:rowOff>71120</xdr:rowOff>
    </xdr:to>
    <xdr:sp macro="" textlink="">
      <xdr:nvSpPr>
        <xdr:cNvPr id="495" name="円/楕円 494"/>
        <xdr:cNvSpPr/>
      </xdr:nvSpPr>
      <xdr:spPr>
        <a:xfrm>
          <a:off x="21272500" y="1042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93997</xdr:rowOff>
    </xdr:from>
    <xdr:ext cx="469744" cy="259045"/>
    <xdr:sp macro="" textlink="">
      <xdr:nvSpPr>
        <xdr:cNvPr id="496" name="n_1aveValue【学校施設】&#10;一人当たり面積"/>
        <xdr:cNvSpPr txBox="1"/>
      </xdr:nvSpPr>
      <xdr:spPr>
        <a:xfrm>
          <a:off x="21075727" y="1072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2.089</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87647</xdr:rowOff>
    </xdr:from>
    <xdr:ext cx="469744" cy="259045"/>
    <xdr:sp macro="" textlink="">
      <xdr:nvSpPr>
        <xdr:cNvPr id="497" name="n_1mainValue【学校施設】&#10;一人当たり面積"/>
        <xdr:cNvSpPr txBox="1"/>
      </xdr:nvSpPr>
      <xdr:spPr>
        <a:xfrm>
          <a:off x="21075727" y="1020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5" name="正方形/長方形 5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6" name="テキスト ボックス 5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7" name="直線コネクタ 5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08" name="テキスト ボックス 50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09" name="直線コネクタ 50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10" name="テキスト ボックス 50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11" name="直線コネクタ 51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12" name="テキスト ボックス 51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13" name="直線コネクタ 51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14" name="テキスト ボックス 51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15" name="直線コネクタ 51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16" name="テキスト ボックス 51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7" name="直線コネクタ 5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18" name="テキスト ボックス 51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26670</xdr:rowOff>
    </xdr:from>
    <xdr:to>
      <xdr:col>23</xdr:col>
      <xdr:colOff>516889</xdr:colOff>
      <xdr:row>86</xdr:row>
      <xdr:rowOff>60961</xdr:rowOff>
    </xdr:to>
    <xdr:cxnSp macro="">
      <xdr:nvCxnSpPr>
        <xdr:cNvPr id="520" name="直線コネクタ 519"/>
        <xdr:cNvCxnSpPr/>
      </xdr:nvCxnSpPr>
      <xdr:spPr>
        <a:xfrm flipV="1">
          <a:off x="16318864" y="135712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64788</xdr:rowOff>
    </xdr:from>
    <xdr:ext cx="405111" cy="259045"/>
    <xdr:sp macro="" textlink="">
      <xdr:nvSpPr>
        <xdr:cNvPr id="521" name="【児童館】&#10;有形固定資産減価償却率最小値テキスト"/>
        <xdr:cNvSpPr txBox="1"/>
      </xdr:nvSpPr>
      <xdr:spPr>
        <a:xfrm>
          <a:off x="16408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a:t>
          </a:r>
          <a:endParaRPr kumimoji="1" lang="ja-JP" altLang="en-US" sz="1000" b="1">
            <a:latin typeface="ＭＳ Ｐゴシック"/>
          </a:endParaRPr>
        </a:p>
      </xdr:txBody>
    </xdr:sp>
    <xdr:clientData/>
  </xdr:oneCellAnchor>
  <xdr:twoCellAnchor>
    <xdr:from>
      <xdr:col>23</xdr:col>
      <xdr:colOff>428625</xdr:colOff>
      <xdr:row>86</xdr:row>
      <xdr:rowOff>60961</xdr:rowOff>
    </xdr:from>
    <xdr:to>
      <xdr:col>23</xdr:col>
      <xdr:colOff>606425</xdr:colOff>
      <xdr:row>86</xdr:row>
      <xdr:rowOff>60961</xdr:rowOff>
    </xdr:to>
    <xdr:cxnSp macro="">
      <xdr:nvCxnSpPr>
        <xdr:cNvPr id="522" name="直線コネクタ 521"/>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144797</xdr:rowOff>
    </xdr:from>
    <xdr:ext cx="405111" cy="259045"/>
    <xdr:sp macro="" textlink="">
      <xdr:nvSpPr>
        <xdr:cNvPr id="523" name="【児童館】&#10;有形固定資産減価償却率最大値テキスト"/>
        <xdr:cNvSpPr txBox="1"/>
      </xdr:nvSpPr>
      <xdr:spPr>
        <a:xfrm>
          <a:off x="16408400" y="1334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79</xdr:row>
      <xdr:rowOff>26670</xdr:rowOff>
    </xdr:from>
    <xdr:to>
      <xdr:col>23</xdr:col>
      <xdr:colOff>606425</xdr:colOff>
      <xdr:row>79</xdr:row>
      <xdr:rowOff>26670</xdr:rowOff>
    </xdr:to>
    <xdr:cxnSp macro="">
      <xdr:nvCxnSpPr>
        <xdr:cNvPr id="524" name="直線コネクタ 523"/>
        <xdr:cNvCxnSpPr/>
      </xdr:nvCxnSpPr>
      <xdr:spPr>
        <a:xfrm>
          <a:off x="16230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93742</xdr:rowOff>
    </xdr:from>
    <xdr:ext cx="405111" cy="259045"/>
    <xdr:sp macro="" textlink="">
      <xdr:nvSpPr>
        <xdr:cNvPr id="525" name="【児童館】&#10;有形固定資産減価償却率平均値テキスト"/>
        <xdr:cNvSpPr txBox="1"/>
      </xdr:nvSpPr>
      <xdr:spPr>
        <a:xfrm>
          <a:off x="16408400" y="13809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115315</xdr:rowOff>
    </xdr:from>
    <xdr:to>
      <xdr:col>23</xdr:col>
      <xdr:colOff>568325</xdr:colOff>
      <xdr:row>81</xdr:row>
      <xdr:rowOff>45465</xdr:rowOff>
    </xdr:to>
    <xdr:sp macro="" textlink="">
      <xdr:nvSpPr>
        <xdr:cNvPr id="526" name="フローチャート : 判断 525"/>
        <xdr:cNvSpPr/>
      </xdr:nvSpPr>
      <xdr:spPr>
        <a:xfrm>
          <a:off x="16268700" y="1383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71882</xdr:rowOff>
    </xdr:from>
    <xdr:to>
      <xdr:col>22</xdr:col>
      <xdr:colOff>415925</xdr:colOff>
      <xdr:row>84</xdr:row>
      <xdr:rowOff>2032</xdr:rowOff>
    </xdr:to>
    <xdr:sp macro="" textlink="">
      <xdr:nvSpPr>
        <xdr:cNvPr id="527" name="フローチャート : 判断 526"/>
        <xdr:cNvSpPr/>
      </xdr:nvSpPr>
      <xdr:spPr>
        <a:xfrm>
          <a:off x="15430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8" name="テキスト ボックス 5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9" name="テキスト ボックス 5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0" name="テキスト ボックス 5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1" name="テキスト ボックス 5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2" name="テキスト ボックス 5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131318</xdr:rowOff>
    </xdr:from>
    <xdr:to>
      <xdr:col>22</xdr:col>
      <xdr:colOff>415925</xdr:colOff>
      <xdr:row>80</xdr:row>
      <xdr:rowOff>61468</xdr:rowOff>
    </xdr:to>
    <xdr:sp macro="" textlink="">
      <xdr:nvSpPr>
        <xdr:cNvPr id="533" name="円/楕円 532"/>
        <xdr:cNvSpPr/>
      </xdr:nvSpPr>
      <xdr:spPr>
        <a:xfrm>
          <a:off x="15430500" y="136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164609</xdr:rowOff>
    </xdr:from>
    <xdr:ext cx="405111" cy="259045"/>
    <xdr:sp macro="" textlink="">
      <xdr:nvSpPr>
        <xdr:cNvPr id="534" name="n_1aveValue【児童館】&#10;有形固定資産減価償却率"/>
        <xdr:cNvSpPr txBox="1"/>
      </xdr:nvSpPr>
      <xdr:spPr>
        <a:xfrm>
          <a:off x="15266043" y="1439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77995</xdr:rowOff>
    </xdr:from>
    <xdr:ext cx="405111" cy="259045"/>
    <xdr:sp macro="" textlink="">
      <xdr:nvSpPr>
        <xdr:cNvPr id="535" name="n_1mainValue【児童館】&#10;有形固定資産減価償却率"/>
        <xdr:cNvSpPr txBox="1"/>
      </xdr:nvSpPr>
      <xdr:spPr>
        <a:xfrm>
          <a:off x="15266043" y="1345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3" name="正方形/長方形 5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4" name="テキスト ボックス 5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5" name="直線コネクタ 5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46" name="直線コネクタ 54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47" name="テキスト ボックス 54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48" name="直線コネクタ 54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49" name="テキスト ボックス 54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0" name="直線コネクタ 54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51" name="テキスト ボックス 55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2" name="直線コネクタ 55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53" name="テキスト ボックス 55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4" name="直線コネクタ 55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55" name="テキスト ボックス 55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56" name="直線コネクタ 55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57" name="テキスト ボックス 55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8" name="直線コネクタ 5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9" name="テキスト ボックス 5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76</xdr:row>
      <xdr:rowOff>152400</xdr:rowOff>
    </xdr:from>
    <xdr:to>
      <xdr:col>32</xdr:col>
      <xdr:colOff>186689</xdr:colOff>
      <xdr:row>86</xdr:row>
      <xdr:rowOff>5443</xdr:rowOff>
    </xdr:to>
    <xdr:cxnSp macro="">
      <xdr:nvCxnSpPr>
        <xdr:cNvPr id="561" name="直線コネクタ 560"/>
        <xdr:cNvCxnSpPr/>
      </xdr:nvCxnSpPr>
      <xdr:spPr>
        <a:xfrm flipV="1">
          <a:off x="22160864" y="131826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9270</xdr:rowOff>
    </xdr:from>
    <xdr:ext cx="469744" cy="259045"/>
    <xdr:sp macro="" textlink="">
      <xdr:nvSpPr>
        <xdr:cNvPr id="562" name="【児童館】&#10;一人当たり面積最小値テキスト"/>
        <xdr:cNvSpPr txBox="1"/>
      </xdr:nvSpPr>
      <xdr:spPr>
        <a:xfrm>
          <a:off x="222504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86</xdr:row>
      <xdr:rowOff>5443</xdr:rowOff>
    </xdr:from>
    <xdr:to>
      <xdr:col>32</xdr:col>
      <xdr:colOff>276225</xdr:colOff>
      <xdr:row>86</xdr:row>
      <xdr:rowOff>5443</xdr:rowOff>
    </xdr:to>
    <xdr:cxnSp macro="">
      <xdr:nvCxnSpPr>
        <xdr:cNvPr id="563" name="直線コネクタ 562"/>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99077</xdr:rowOff>
    </xdr:from>
    <xdr:ext cx="469744" cy="259045"/>
    <xdr:sp macro="" textlink="">
      <xdr:nvSpPr>
        <xdr:cNvPr id="564" name="【児童館】&#10;一人当たり面積最大値テキスト"/>
        <xdr:cNvSpPr txBox="1"/>
      </xdr:nvSpPr>
      <xdr:spPr>
        <a:xfrm>
          <a:off x="22250400" y="1295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32</xdr:col>
      <xdr:colOff>98425</xdr:colOff>
      <xdr:row>76</xdr:row>
      <xdr:rowOff>152400</xdr:rowOff>
    </xdr:from>
    <xdr:to>
      <xdr:col>32</xdr:col>
      <xdr:colOff>276225</xdr:colOff>
      <xdr:row>76</xdr:row>
      <xdr:rowOff>152400</xdr:rowOff>
    </xdr:to>
    <xdr:cxnSp macro="">
      <xdr:nvCxnSpPr>
        <xdr:cNvPr id="565" name="直線コネクタ 564"/>
        <xdr:cNvCxnSpPr/>
      </xdr:nvCxnSpPr>
      <xdr:spPr>
        <a:xfrm>
          <a:off x="22072600" y="1318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6548</xdr:rowOff>
    </xdr:from>
    <xdr:ext cx="469744" cy="259045"/>
    <xdr:sp macro="" textlink="">
      <xdr:nvSpPr>
        <xdr:cNvPr id="566" name="【児童館】&#10;一人当たり面積平均値テキスト"/>
        <xdr:cNvSpPr txBox="1"/>
      </xdr:nvSpPr>
      <xdr:spPr>
        <a:xfrm>
          <a:off x="22250400" y="13893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28121</xdr:rowOff>
    </xdr:from>
    <xdr:to>
      <xdr:col>32</xdr:col>
      <xdr:colOff>238125</xdr:colOff>
      <xdr:row>81</xdr:row>
      <xdr:rowOff>129721</xdr:rowOff>
    </xdr:to>
    <xdr:sp macro="" textlink="">
      <xdr:nvSpPr>
        <xdr:cNvPr id="567" name="フローチャート : 判断 566"/>
        <xdr:cNvSpPr/>
      </xdr:nvSpPr>
      <xdr:spPr>
        <a:xfrm>
          <a:off x="221107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52614</xdr:rowOff>
    </xdr:from>
    <xdr:to>
      <xdr:col>31</xdr:col>
      <xdr:colOff>85725</xdr:colOff>
      <xdr:row>82</xdr:row>
      <xdr:rowOff>154214</xdr:rowOff>
    </xdr:to>
    <xdr:sp macro="" textlink="">
      <xdr:nvSpPr>
        <xdr:cNvPr id="568" name="フローチャート : 判断 567"/>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9" name="テキスト ボックス 5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0" name="テキスト ボックス 5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1" name="テキスト ボックス 5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2" name="テキスト ボックス 5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3" name="テキスト ボックス 5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28121</xdr:rowOff>
    </xdr:from>
    <xdr:to>
      <xdr:col>31</xdr:col>
      <xdr:colOff>85725</xdr:colOff>
      <xdr:row>81</xdr:row>
      <xdr:rowOff>129721</xdr:rowOff>
    </xdr:to>
    <xdr:sp macro="" textlink="">
      <xdr:nvSpPr>
        <xdr:cNvPr id="574" name="円/楕円 573"/>
        <xdr:cNvSpPr/>
      </xdr:nvSpPr>
      <xdr:spPr>
        <a:xfrm>
          <a:off x="21272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145341</xdr:rowOff>
    </xdr:from>
    <xdr:ext cx="469744" cy="259045"/>
    <xdr:sp macro="" textlink="">
      <xdr:nvSpPr>
        <xdr:cNvPr id="575" name="n_1aveValue【児童館】&#10;一人当たり面積"/>
        <xdr:cNvSpPr txBox="1"/>
      </xdr:nvSpPr>
      <xdr:spPr>
        <a:xfrm>
          <a:off x="21075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79</xdr:row>
      <xdr:rowOff>146248</xdr:rowOff>
    </xdr:from>
    <xdr:ext cx="469744" cy="259045"/>
    <xdr:sp macro="" textlink="">
      <xdr:nvSpPr>
        <xdr:cNvPr id="576" name="n_1mainValue【児童館】&#10;一人当たり面積"/>
        <xdr:cNvSpPr txBox="1"/>
      </xdr:nvSpPr>
      <xdr:spPr>
        <a:xfrm>
          <a:off x="210757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7" name="正方形/長方形 5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8" name="正方形/長方形 5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9" name="正方形/長方形 5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0" name="正方形/長方形 5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1" name="正方形/長方形 5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2" name="正方形/長方形 5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3" name="正方形/長方形 5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4" name="正方形/長方形 5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5" name="テキスト ボックス 5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6" name="直線コネクタ 5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87" name="テキスト ボックス 58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88" name="直線コネクタ 5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89" name="テキスト ボックス 58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0" name="直線コネクタ 5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1" name="テキスト ボックス 5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2" name="直線コネクタ 5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3" name="テキスト ボックス 5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94" name="直線コネクタ 5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5" name="テキスト ボックス 5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96" name="直線コネクタ 5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97" name="テキスト ボックス 5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98" name="直線コネクタ 5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99" name="テキスト ボックス 59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01" name="テキスト ボックス 60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81099</xdr:rowOff>
    </xdr:from>
    <xdr:to>
      <xdr:col>23</xdr:col>
      <xdr:colOff>516889</xdr:colOff>
      <xdr:row>108</xdr:row>
      <xdr:rowOff>128451</xdr:rowOff>
    </xdr:to>
    <xdr:cxnSp macro="">
      <xdr:nvCxnSpPr>
        <xdr:cNvPr id="603" name="直線コネクタ 602"/>
        <xdr:cNvCxnSpPr/>
      </xdr:nvCxnSpPr>
      <xdr:spPr>
        <a:xfrm flipV="1">
          <a:off x="16318864" y="17054649"/>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132278</xdr:rowOff>
    </xdr:from>
    <xdr:ext cx="405111" cy="259045"/>
    <xdr:sp macro="" textlink="">
      <xdr:nvSpPr>
        <xdr:cNvPr id="604" name="【公民館】&#10;有形固定資産減価償却率最小値テキスト"/>
        <xdr:cNvSpPr txBox="1"/>
      </xdr:nvSpPr>
      <xdr:spPr>
        <a:xfrm>
          <a:off x="16408400" y="1864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108</xdr:row>
      <xdr:rowOff>128451</xdr:rowOff>
    </xdr:from>
    <xdr:to>
      <xdr:col>23</xdr:col>
      <xdr:colOff>606425</xdr:colOff>
      <xdr:row>108</xdr:row>
      <xdr:rowOff>128451</xdr:rowOff>
    </xdr:to>
    <xdr:cxnSp macro="">
      <xdr:nvCxnSpPr>
        <xdr:cNvPr id="605" name="直線コネクタ 604"/>
        <xdr:cNvCxnSpPr/>
      </xdr:nvCxnSpPr>
      <xdr:spPr>
        <a:xfrm>
          <a:off x="16230600" y="1864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27776</xdr:rowOff>
    </xdr:from>
    <xdr:ext cx="405111" cy="259045"/>
    <xdr:sp macro="" textlink="">
      <xdr:nvSpPr>
        <xdr:cNvPr id="606" name="【公民館】&#10;有形固定資産減価償却率最大値テキスト"/>
        <xdr:cNvSpPr txBox="1"/>
      </xdr:nvSpPr>
      <xdr:spPr>
        <a:xfrm>
          <a:off x="16408400" y="1682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99</xdr:row>
      <xdr:rowOff>81099</xdr:rowOff>
    </xdr:from>
    <xdr:to>
      <xdr:col>23</xdr:col>
      <xdr:colOff>606425</xdr:colOff>
      <xdr:row>99</xdr:row>
      <xdr:rowOff>81099</xdr:rowOff>
    </xdr:to>
    <xdr:cxnSp macro="">
      <xdr:nvCxnSpPr>
        <xdr:cNvPr id="607" name="直線コネクタ 606"/>
        <xdr:cNvCxnSpPr/>
      </xdr:nvCxnSpPr>
      <xdr:spPr>
        <a:xfrm>
          <a:off x="16230600" y="1705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139354</xdr:rowOff>
    </xdr:from>
    <xdr:ext cx="405111" cy="259045"/>
    <xdr:sp macro="" textlink="">
      <xdr:nvSpPr>
        <xdr:cNvPr id="608" name="【公民館】&#10;有形固定資産減価償却率平均値テキスト"/>
        <xdr:cNvSpPr txBox="1"/>
      </xdr:nvSpPr>
      <xdr:spPr>
        <a:xfrm>
          <a:off x="164084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160927</xdr:rowOff>
    </xdr:from>
    <xdr:to>
      <xdr:col>23</xdr:col>
      <xdr:colOff>568325</xdr:colOff>
      <xdr:row>104</xdr:row>
      <xdr:rowOff>91077</xdr:rowOff>
    </xdr:to>
    <xdr:sp macro="" textlink="">
      <xdr:nvSpPr>
        <xdr:cNvPr id="609" name="フローチャート : 判断 608"/>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89081</xdr:rowOff>
    </xdr:from>
    <xdr:to>
      <xdr:col>22</xdr:col>
      <xdr:colOff>415925</xdr:colOff>
      <xdr:row>104</xdr:row>
      <xdr:rowOff>19231</xdr:rowOff>
    </xdr:to>
    <xdr:sp macro="" textlink="">
      <xdr:nvSpPr>
        <xdr:cNvPr id="610" name="フローチャート : 判断 609"/>
        <xdr:cNvSpPr/>
      </xdr:nvSpPr>
      <xdr:spPr>
        <a:xfrm>
          <a:off x="154305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11" name="テキスト ボックス 6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2" name="テキスト ボックス 6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3" name="テキスト ボックス 6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4" name="テキスト ボックス 6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5" name="テキスト ボックス 6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152763</xdr:rowOff>
    </xdr:from>
    <xdr:to>
      <xdr:col>22</xdr:col>
      <xdr:colOff>415925</xdr:colOff>
      <xdr:row>101</xdr:row>
      <xdr:rowOff>82913</xdr:rowOff>
    </xdr:to>
    <xdr:sp macro="" textlink="">
      <xdr:nvSpPr>
        <xdr:cNvPr id="616" name="円/楕円 615"/>
        <xdr:cNvSpPr/>
      </xdr:nvSpPr>
      <xdr:spPr>
        <a:xfrm>
          <a:off x="15430500" y="1729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10358</xdr:rowOff>
    </xdr:from>
    <xdr:ext cx="405111" cy="259045"/>
    <xdr:sp macro="" textlink="">
      <xdr:nvSpPr>
        <xdr:cNvPr id="617" name="n_1aveValue【公民館】&#10;有形固定資産減価償却率"/>
        <xdr:cNvSpPr txBox="1"/>
      </xdr:nvSpPr>
      <xdr:spPr>
        <a:xfrm>
          <a:off x="15266043" y="1784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99440</xdr:rowOff>
    </xdr:from>
    <xdr:ext cx="405111" cy="259045"/>
    <xdr:sp macro="" textlink="">
      <xdr:nvSpPr>
        <xdr:cNvPr id="618" name="n_1mainValue【公民館】&#10;有形固定資産減価償却率"/>
        <xdr:cNvSpPr txBox="1"/>
      </xdr:nvSpPr>
      <xdr:spPr>
        <a:xfrm>
          <a:off x="15266043" y="1707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9" name="正方形/長方形 6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0" name="正方形/長方形 6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1" name="正方形/長方形 6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2" name="正方形/長方形 6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3" name="正方形/長方形 6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4" name="正方形/長方形 6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5" name="正方形/長方形 6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6" name="正方形/長方形 6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7" name="テキスト ボックス 6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8" name="直線コネクタ 6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9" name="テキスト ボックス 62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0" name="直線コネクタ 6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1" name="テキスト ボックス 6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2" name="直線コネクタ 6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3" name="テキスト ボックス 6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4" name="直線コネクタ 6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5" name="テキスト ボックス 6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6" name="直線コネクタ 6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37" name="テキスト ボックス 6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38" name="直線コネクタ 6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39" name="テキスト ボックス 6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0" name="直線コネクタ 6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1" name="テキスト ボックス 6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133350</xdr:rowOff>
    </xdr:from>
    <xdr:to>
      <xdr:col>32</xdr:col>
      <xdr:colOff>186689</xdr:colOff>
      <xdr:row>108</xdr:row>
      <xdr:rowOff>89263</xdr:rowOff>
    </xdr:to>
    <xdr:cxnSp macro="">
      <xdr:nvCxnSpPr>
        <xdr:cNvPr id="645" name="直線コネクタ 644"/>
        <xdr:cNvCxnSpPr/>
      </xdr:nvCxnSpPr>
      <xdr:spPr>
        <a:xfrm flipV="1">
          <a:off x="22160864" y="171069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93090</xdr:rowOff>
    </xdr:from>
    <xdr:ext cx="469744" cy="259045"/>
    <xdr:sp macro="" textlink="">
      <xdr:nvSpPr>
        <xdr:cNvPr id="646" name="【公民館】&#10;一人当たり面積最小値テキスト"/>
        <xdr:cNvSpPr txBox="1"/>
      </xdr:nvSpPr>
      <xdr:spPr>
        <a:xfrm>
          <a:off x="22250400" y="186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108</xdr:row>
      <xdr:rowOff>89263</xdr:rowOff>
    </xdr:from>
    <xdr:to>
      <xdr:col>32</xdr:col>
      <xdr:colOff>276225</xdr:colOff>
      <xdr:row>108</xdr:row>
      <xdr:rowOff>89263</xdr:rowOff>
    </xdr:to>
    <xdr:cxnSp macro="">
      <xdr:nvCxnSpPr>
        <xdr:cNvPr id="647" name="直線コネクタ 646"/>
        <xdr:cNvCxnSpPr/>
      </xdr:nvCxnSpPr>
      <xdr:spPr>
        <a:xfrm>
          <a:off x="22072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80027</xdr:rowOff>
    </xdr:from>
    <xdr:ext cx="469744" cy="259045"/>
    <xdr:sp macro="" textlink="">
      <xdr:nvSpPr>
        <xdr:cNvPr id="648" name="【公民館】&#10;一人当たり面積最大値テキスト"/>
        <xdr:cNvSpPr txBox="1"/>
      </xdr:nvSpPr>
      <xdr:spPr>
        <a:xfrm>
          <a:off x="222504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0.595</a:t>
          </a:r>
          <a:endParaRPr kumimoji="1" lang="ja-JP" altLang="en-US" sz="1000" b="1">
            <a:latin typeface="ＭＳ Ｐゴシック"/>
          </a:endParaRPr>
        </a:p>
      </xdr:txBody>
    </xdr:sp>
    <xdr:clientData/>
  </xdr:oneCellAnchor>
  <xdr:twoCellAnchor>
    <xdr:from>
      <xdr:col>32</xdr:col>
      <xdr:colOff>98425</xdr:colOff>
      <xdr:row>99</xdr:row>
      <xdr:rowOff>133350</xdr:rowOff>
    </xdr:from>
    <xdr:to>
      <xdr:col>32</xdr:col>
      <xdr:colOff>276225</xdr:colOff>
      <xdr:row>99</xdr:row>
      <xdr:rowOff>133350</xdr:rowOff>
    </xdr:to>
    <xdr:cxnSp macro="">
      <xdr:nvCxnSpPr>
        <xdr:cNvPr id="649" name="直線コネクタ 648"/>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121393</xdr:rowOff>
    </xdr:from>
    <xdr:ext cx="469744" cy="259045"/>
    <xdr:sp macro="" textlink="">
      <xdr:nvSpPr>
        <xdr:cNvPr id="650" name="【公民館】&#10;一人当たり面積平均値テキスト"/>
        <xdr:cNvSpPr txBox="1"/>
      </xdr:nvSpPr>
      <xdr:spPr>
        <a:xfrm>
          <a:off x="22250400" y="17952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142966</xdr:rowOff>
    </xdr:from>
    <xdr:to>
      <xdr:col>32</xdr:col>
      <xdr:colOff>238125</xdr:colOff>
      <xdr:row>105</xdr:row>
      <xdr:rowOff>73116</xdr:rowOff>
    </xdr:to>
    <xdr:sp macro="" textlink="">
      <xdr:nvSpPr>
        <xdr:cNvPr id="651" name="フローチャート : 判断 650"/>
        <xdr:cNvSpPr/>
      </xdr:nvSpPr>
      <xdr:spPr>
        <a:xfrm>
          <a:off x="22110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100512</xdr:rowOff>
    </xdr:from>
    <xdr:to>
      <xdr:col>31</xdr:col>
      <xdr:colOff>85725</xdr:colOff>
      <xdr:row>107</xdr:row>
      <xdr:rowOff>30662</xdr:rowOff>
    </xdr:to>
    <xdr:sp macro="" textlink="">
      <xdr:nvSpPr>
        <xdr:cNvPr id="652" name="フローチャート : 判断 651"/>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53" name="テキスト ボックス 6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4" name="テキスト ボックス 6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5" name="テキスト ボックス 6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6" name="テキスト ボックス 6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7" name="テキスト ボックス 6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107043</xdr:rowOff>
    </xdr:from>
    <xdr:to>
      <xdr:col>31</xdr:col>
      <xdr:colOff>85725</xdr:colOff>
      <xdr:row>105</xdr:row>
      <xdr:rowOff>37193</xdr:rowOff>
    </xdr:to>
    <xdr:sp macro="" textlink="">
      <xdr:nvSpPr>
        <xdr:cNvPr id="658" name="円/楕円 657"/>
        <xdr:cNvSpPr/>
      </xdr:nvSpPr>
      <xdr:spPr>
        <a:xfrm>
          <a:off x="21272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21789</xdr:rowOff>
    </xdr:from>
    <xdr:ext cx="469744" cy="259045"/>
    <xdr:sp macro="" textlink="">
      <xdr:nvSpPr>
        <xdr:cNvPr id="659" name="n_1aveValue【公民館】&#10;一人当たり面積"/>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0.222</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53720</xdr:rowOff>
    </xdr:from>
    <xdr:ext cx="469744" cy="259045"/>
    <xdr:sp macro="" textlink="">
      <xdr:nvSpPr>
        <xdr:cNvPr id="660" name="n_1mainValue【公民館】&#10;一人当たり面積"/>
        <xdr:cNvSpPr txBox="1"/>
      </xdr:nvSpPr>
      <xdr:spPr>
        <a:xfrm>
          <a:off x="21075727" y="1771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丘陵地と谷が海岸に向かって放射状に伸び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小さな入り江と岬が連続するリアス式海岸などの地形による影響により、道路、橋りょう・トンネル、港湾・漁港等のインフラ施設の一人あたりの延長等資産額が他の類似団体と比較して多くなっていると思われる。</a:t>
          </a:r>
          <a:endParaRPr lang="ja-JP" altLang="ja-JP" sz="1400">
            <a:effectLst/>
          </a:endParaRPr>
        </a:p>
        <a:p>
          <a:r>
            <a:rPr kumimoji="1" lang="ja-JP" altLang="ja-JP" sz="1100">
              <a:solidFill>
                <a:schemeClr val="dk1"/>
              </a:solidFill>
              <a:effectLst/>
              <a:latin typeface="+mn-lt"/>
              <a:ea typeface="+mn-ea"/>
              <a:cs typeface="+mn-cs"/>
            </a:rPr>
            <a:t>　その中で、橋りょう・トンネル、港湾・漁港については、減価償却率が高くなっており、老朽化したものが多くあると思われる。今後、長寿命化対策が必要となってくる。</a:t>
          </a:r>
          <a:endParaRPr lang="ja-JP" altLang="ja-JP" sz="1400">
            <a:effectLst/>
          </a:endParaRPr>
        </a:p>
        <a:p>
          <a:r>
            <a:rPr kumimoji="1" lang="ja-JP" altLang="ja-JP" sz="1100">
              <a:solidFill>
                <a:schemeClr val="dk1"/>
              </a:solidFill>
              <a:effectLst/>
              <a:latin typeface="+mn-lt"/>
              <a:ea typeface="+mn-ea"/>
              <a:cs typeface="+mn-cs"/>
            </a:rPr>
            <a:t>　公営住宅は、住民数に対し過大に所有している上、減価償却率が高いことから老朽化が進んでいる事があらわれている。今後、公共施設等総合管理計画に沿った老朽化対策や公共施設の適正管理が必要となってくる。</a:t>
          </a:r>
          <a:endParaRPr lang="ja-JP" altLang="ja-JP" sz="1400">
            <a:effectLst/>
          </a:endParaRPr>
        </a:p>
        <a:p>
          <a:r>
            <a:rPr kumimoji="1" lang="ja-JP" altLang="ja-JP" sz="1100">
              <a:solidFill>
                <a:schemeClr val="dk1"/>
              </a:solidFill>
              <a:effectLst/>
              <a:latin typeface="+mn-lt"/>
              <a:ea typeface="+mn-ea"/>
              <a:cs typeface="+mn-cs"/>
            </a:rPr>
            <a:t>　認定こども園・幼稚園・保育所は、比較的新しい施設が多いと思われる。今後は長寿命化しながら利用していく事が必要である。</a:t>
          </a:r>
          <a:endParaRPr lang="ja-JP" altLang="ja-JP" sz="1400">
            <a:effectLst/>
          </a:endParaRPr>
        </a:p>
        <a:p>
          <a:r>
            <a:rPr kumimoji="1" lang="ja-JP" altLang="ja-JP" sz="1100">
              <a:solidFill>
                <a:schemeClr val="dk1"/>
              </a:solidFill>
              <a:effectLst/>
              <a:latin typeface="+mn-lt"/>
              <a:ea typeface="+mn-ea"/>
              <a:cs typeface="+mn-cs"/>
            </a:rPr>
            <a:t>　学校施設、児童館、公民館は、人口の減少により一人あたりの面積が増えていると思われる。特に、児童館、公民館については老朽化が進んでおり施設の再編等が必要となってくる。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大分県国東市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29,330
29,141
318.10
22,864,815
22,352,186
434,220
12,604,884
22,449,400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0</xdr:rowOff>
    </xdr:from>
    <xdr:to>
      <xdr:col>6</xdr:col>
      <xdr:colOff>510540</xdr:colOff>
      <xdr:row>42</xdr:row>
      <xdr:rowOff>38100</xdr:rowOff>
    </xdr:to>
    <xdr:cxnSp macro="">
      <xdr:nvCxnSpPr>
        <xdr:cNvPr id="56" name="直線コネクタ 55"/>
        <xdr:cNvCxnSpPr/>
      </xdr:nvCxnSpPr>
      <xdr:spPr>
        <a:xfrm flipV="1">
          <a:off x="4634865"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41927</xdr:rowOff>
    </xdr:from>
    <xdr:ext cx="340478" cy="259045"/>
    <xdr:sp macro="" textlink="">
      <xdr:nvSpPr>
        <xdr:cNvPr id="57" name="【図書館】&#10;有形固定資産減価償却率最小値テキスト"/>
        <xdr:cNvSpPr txBox="1"/>
      </xdr:nvSpPr>
      <xdr:spPr>
        <a:xfrm>
          <a:off x="47244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422275</xdr:colOff>
      <xdr:row>42</xdr:row>
      <xdr:rowOff>38100</xdr:rowOff>
    </xdr:from>
    <xdr:to>
      <xdr:col>6</xdr:col>
      <xdr:colOff>600075</xdr:colOff>
      <xdr:row>42</xdr:row>
      <xdr:rowOff>38100</xdr:rowOff>
    </xdr:to>
    <xdr:cxnSp macro="">
      <xdr:nvCxnSpPr>
        <xdr:cNvPr id="58" name="直線コネクタ 57"/>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118127</xdr:rowOff>
    </xdr:from>
    <xdr:ext cx="405111" cy="259045"/>
    <xdr:sp macro="" textlink="">
      <xdr:nvSpPr>
        <xdr:cNvPr id="59" name="【図書館】&#10;有形固定資産減価償却率最大値テキスト"/>
        <xdr:cNvSpPr txBox="1"/>
      </xdr:nvSpPr>
      <xdr:spPr>
        <a:xfrm>
          <a:off x="47244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6</xdr:col>
      <xdr:colOff>422275</xdr:colOff>
      <xdr:row>34</xdr:row>
      <xdr:rowOff>0</xdr:rowOff>
    </xdr:from>
    <xdr:to>
      <xdr:col>6</xdr:col>
      <xdr:colOff>600075</xdr:colOff>
      <xdr:row>34</xdr:row>
      <xdr:rowOff>0</xdr:rowOff>
    </xdr:to>
    <xdr:cxnSp macro="">
      <xdr:nvCxnSpPr>
        <xdr:cNvPr id="60" name="直線コネクタ 59"/>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165752</xdr:rowOff>
    </xdr:from>
    <xdr:ext cx="405111" cy="259045"/>
    <xdr:sp macro="" textlink="">
      <xdr:nvSpPr>
        <xdr:cNvPr id="61" name="【図書館】&#10;有形固定資産減価償却率平均値テキスト"/>
        <xdr:cNvSpPr txBox="1"/>
      </xdr:nvSpPr>
      <xdr:spPr>
        <a:xfrm>
          <a:off x="4724400" y="650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15875</xdr:rowOff>
    </xdr:from>
    <xdr:to>
      <xdr:col>6</xdr:col>
      <xdr:colOff>561975</xdr:colOff>
      <xdr:row>38</xdr:row>
      <xdr:rowOff>117475</xdr:rowOff>
    </xdr:to>
    <xdr:sp macro="" textlink="">
      <xdr:nvSpPr>
        <xdr:cNvPr id="62" name="フローチャート : 判断 61"/>
        <xdr:cNvSpPr/>
      </xdr:nvSpPr>
      <xdr:spPr>
        <a:xfrm>
          <a:off x="45847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168275</xdr:rowOff>
    </xdr:from>
    <xdr:to>
      <xdr:col>5</xdr:col>
      <xdr:colOff>409575</xdr:colOff>
      <xdr:row>37</xdr:row>
      <xdr:rowOff>98425</xdr:rowOff>
    </xdr:to>
    <xdr:sp macro="" textlink="">
      <xdr:nvSpPr>
        <xdr:cNvPr id="63" name="フローチャート : 判断 62"/>
        <xdr:cNvSpPr/>
      </xdr:nvSpPr>
      <xdr:spPr>
        <a:xfrm>
          <a:off x="3746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89552</xdr:rowOff>
    </xdr:from>
    <xdr:ext cx="405111" cy="259045"/>
    <xdr:sp macro="" textlink="">
      <xdr:nvSpPr>
        <xdr:cNvPr id="64" name="n_1aveValue【図書館】&#10;有形固定資産減価償却率"/>
        <xdr:cNvSpPr txBox="1"/>
      </xdr:nvSpPr>
      <xdr:spPr>
        <a:xfrm>
          <a:off x="3582043"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145415</xdr:rowOff>
    </xdr:from>
    <xdr:to>
      <xdr:col>5</xdr:col>
      <xdr:colOff>409575</xdr:colOff>
      <xdr:row>37</xdr:row>
      <xdr:rowOff>75565</xdr:rowOff>
    </xdr:to>
    <xdr:sp macro="" textlink="">
      <xdr:nvSpPr>
        <xdr:cNvPr id="70" name="円/楕円 69"/>
        <xdr:cNvSpPr/>
      </xdr:nvSpPr>
      <xdr:spPr>
        <a:xfrm>
          <a:off x="3746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92092</xdr:rowOff>
    </xdr:from>
    <xdr:ext cx="405111" cy="259045"/>
    <xdr:sp macro="" textlink="">
      <xdr:nvSpPr>
        <xdr:cNvPr id="71" name="n_1mainValue【図書館】&#10;有形固定資産減価償却率"/>
        <xdr:cNvSpPr txBox="1"/>
      </xdr:nvSpPr>
      <xdr:spPr>
        <a:xfrm>
          <a:off x="3582043"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2" name="テキスト ボックス 8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57150</xdr:rowOff>
    </xdr:from>
    <xdr:to>
      <xdr:col>15</xdr:col>
      <xdr:colOff>180340</xdr:colOff>
      <xdr:row>41</xdr:row>
      <xdr:rowOff>57150</xdr:rowOff>
    </xdr:to>
    <xdr:cxnSp macro="">
      <xdr:nvCxnSpPr>
        <xdr:cNvPr id="96" name="直線コネクタ 95"/>
        <xdr:cNvCxnSpPr/>
      </xdr:nvCxnSpPr>
      <xdr:spPr>
        <a:xfrm flipV="1">
          <a:off x="10476865" y="60579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60977</xdr:rowOff>
    </xdr:from>
    <xdr:ext cx="469744" cy="259045"/>
    <xdr:sp macro="" textlink="">
      <xdr:nvSpPr>
        <xdr:cNvPr id="97" name="【図書館】&#10;一人当たり面積最小値テキスト"/>
        <xdr:cNvSpPr txBox="1"/>
      </xdr:nvSpPr>
      <xdr:spPr>
        <a:xfrm>
          <a:off x="10566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41</xdr:row>
      <xdr:rowOff>57150</xdr:rowOff>
    </xdr:from>
    <xdr:to>
      <xdr:col>15</xdr:col>
      <xdr:colOff>269875</xdr:colOff>
      <xdr:row>41</xdr:row>
      <xdr:rowOff>57150</xdr:rowOff>
    </xdr:to>
    <xdr:cxnSp macro="">
      <xdr:nvCxnSpPr>
        <xdr:cNvPr id="98" name="直線コネクタ 97"/>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3827</xdr:rowOff>
    </xdr:from>
    <xdr:ext cx="469744" cy="259045"/>
    <xdr:sp macro="" textlink="">
      <xdr:nvSpPr>
        <xdr:cNvPr id="99" name="【図書館】&#10;一人当たり面積最大値テキスト"/>
        <xdr:cNvSpPr txBox="1"/>
      </xdr:nvSpPr>
      <xdr:spPr>
        <a:xfrm>
          <a:off x="10566400" y="58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35</xdr:row>
      <xdr:rowOff>57150</xdr:rowOff>
    </xdr:from>
    <xdr:to>
      <xdr:col>15</xdr:col>
      <xdr:colOff>269875</xdr:colOff>
      <xdr:row>35</xdr:row>
      <xdr:rowOff>57150</xdr:rowOff>
    </xdr:to>
    <xdr:cxnSp macro="">
      <xdr:nvCxnSpPr>
        <xdr:cNvPr id="100" name="直線コネクタ 99"/>
        <xdr:cNvCxnSpPr/>
      </xdr:nvCxnSpPr>
      <xdr:spPr>
        <a:xfrm>
          <a:off x="10388600" y="605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99077</xdr:rowOff>
    </xdr:from>
    <xdr:ext cx="469744" cy="259045"/>
    <xdr:sp macro="" textlink="">
      <xdr:nvSpPr>
        <xdr:cNvPr id="101" name="【図書館】&#10;一人当たり面積平均値テキスト"/>
        <xdr:cNvSpPr txBox="1"/>
      </xdr:nvSpPr>
      <xdr:spPr>
        <a:xfrm>
          <a:off x="105664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120650</xdr:rowOff>
    </xdr:from>
    <xdr:to>
      <xdr:col>15</xdr:col>
      <xdr:colOff>231775</xdr:colOff>
      <xdr:row>38</xdr:row>
      <xdr:rowOff>50800</xdr:rowOff>
    </xdr:to>
    <xdr:sp macro="" textlink="">
      <xdr:nvSpPr>
        <xdr:cNvPr id="102" name="フローチャート : 判断 101"/>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33</xdr:row>
      <xdr:rowOff>158750</xdr:rowOff>
    </xdr:from>
    <xdr:to>
      <xdr:col>14</xdr:col>
      <xdr:colOff>79375</xdr:colOff>
      <xdr:row>34</xdr:row>
      <xdr:rowOff>88900</xdr:rowOff>
    </xdr:to>
    <xdr:sp macro="" textlink="">
      <xdr:nvSpPr>
        <xdr:cNvPr id="103" name="フローチャート : 判断 102"/>
        <xdr:cNvSpPr/>
      </xdr:nvSpPr>
      <xdr:spPr>
        <a:xfrm>
          <a:off x="9588500" y="581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105427</xdr:rowOff>
    </xdr:from>
    <xdr:ext cx="469744" cy="259045"/>
    <xdr:sp macro="" textlink="">
      <xdr:nvSpPr>
        <xdr:cNvPr id="104" name="n_1aveValue【図書館】&#10;一人当たり面積"/>
        <xdr:cNvSpPr txBox="1"/>
      </xdr:nvSpPr>
      <xdr:spPr>
        <a:xfrm>
          <a:off x="93917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44450</xdr:rowOff>
    </xdr:from>
    <xdr:to>
      <xdr:col>14</xdr:col>
      <xdr:colOff>79375</xdr:colOff>
      <xdr:row>35</xdr:row>
      <xdr:rowOff>146050</xdr:rowOff>
    </xdr:to>
    <xdr:sp macro="" textlink="">
      <xdr:nvSpPr>
        <xdr:cNvPr id="110" name="円/楕円 109"/>
        <xdr:cNvSpPr/>
      </xdr:nvSpPr>
      <xdr:spPr>
        <a:xfrm>
          <a:off x="9588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137177</xdr:rowOff>
    </xdr:from>
    <xdr:ext cx="469744" cy="259045"/>
    <xdr:sp macro="" textlink="">
      <xdr:nvSpPr>
        <xdr:cNvPr id="111" name="n_1mainValue【図書館】&#10;一人当たり面積"/>
        <xdr:cNvSpPr txBox="1"/>
      </xdr:nvSpPr>
      <xdr:spPr>
        <a:xfrm>
          <a:off x="9391727" y="613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58</xdr:row>
      <xdr:rowOff>164592</xdr:rowOff>
    </xdr:from>
    <xdr:to>
      <xdr:col>6</xdr:col>
      <xdr:colOff>510540</xdr:colOff>
      <xdr:row>63</xdr:row>
      <xdr:rowOff>2286</xdr:rowOff>
    </xdr:to>
    <xdr:cxnSp macro="">
      <xdr:nvCxnSpPr>
        <xdr:cNvPr id="134" name="直線コネクタ 133"/>
        <xdr:cNvCxnSpPr/>
      </xdr:nvCxnSpPr>
      <xdr:spPr>
        <a:xfrm flipV="1">
          <a:off x="4634865" y="10108692"/>
          <a:ext cx="0" cy="694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6113</xdr:rowOff>
    </xdr:from>
    <xdr:ext cx="405111" cy="259045"/>
    <xdr:sp macro="" textlink="">
      <xdr:nvSpPr>
        <xdr:cNvPr id="135" name="【体育館・プール】&#10;有形固定資産減価償却率最小値テキスト"/>
        <xdr:cNvSpPr txBox="1"/>
      </xdr:nvSpPr>
      <xdr:spPr>
        <a:xfrm>
          <a:off x="47244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6</xdr:col>
      <xdr:colOff>422275</xdr:colOff>
      <xdr:row>63</xdr:row>
      <xdr:rowOff>2286</xdr:rowOff>
    </xdr:from>
    <xdr:to>
      <xdr:col>6</xdr:col>
      <xdr:colOff>600075</xdr:colOff>
      <xdr:row>63</xdr:row>
      <xdr:rowOff>2286</xdr:rowOff>
    </xdr:to>
    <xdr:cxnSp macro="">
      <xdr:nvCxnSpPr>
        <xdr:cNvPr id="136" name="直線コネクタ 135"/>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111269</xdr:rowOff>
    </xdr:from>
    <xdr:ext cx="405111" cy="259045"/>
    <xdr:sp macro="" textlink="">
      <xdr:nvSpPr>
        <xdr:cNvPr id="137" name="【体育館・プール】&#10;有形固定資産減価償却率最大値テキスト"/>
        <xdr:cNvSpPr txBox="1"/>
      </xdr:nvSpPr>
      <xdr:spPr>
        <a:xfrm>
          <a:off x="4724400" y="9883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a:t>
          </a:r>
          <a:endParaRPr kumimoji="1" lang="ja-JP" altLang="en-US" sz="1000" b="1">
            <a:latin typeface="ＭＳ Ｐゴシック"/>
          </a:endParaRPr>
        </a:p>
      </xdr:txBody>
    </xdr:sp>
    <xdr:clientData/>
  </xdr:oneCellAnchor>
  <xdr:twoCellAnchor>
    <xdr:from>
      <xdr:col>6</xdr:col>
      <xdr:colOff>422275</xdr:colOff>
      <xdr:row>58</xdr:row>
      <xdr:rowOff>164592</xdr:rowOff>
    </xdr:from>
    <xdr:to>
      <xdr:col>6</xdr:col>
      <xdr:colOff>600075</xdr:colOff>
      <xdr:row>58</xdr:row>
      <xdr:rowOff>164592</xdr:rowOff>
    </xdr:to>
    <xdr:cxnSp macro="">
      <xdr:nvCxnSpPr>
        <xdr:cNvPr id="138" name="直線コネクタ 137"/>
        <xdr:cNvCxnSpPr/>
      </xdr:nvCxnSpPr>
      <xdr:spPr>
        <a:xfrm>
          <a:off x="4546600" y="1010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137939</xdr:rowOff>
    </xdr:from>
    <xdr:ext cx="405111" cy="259045"/>
    <xdr:sp macro="" textlink="">
      <xdr:nvSpPr>
        <xdr:cNvPr id="139" name="【体育館・プール】&#10;有形固定資産減価償却率平均値テキスト"/>
        <xdr:cNvSpPr txBox="1"/>
      </xdr:nvSpPr>
      <xdr:spPr>
        <a:xfrm>
          <a:off x="4724400" y="104249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159512</xdr:rowOff>
    </xdr:from>
    <xdr:to>
      <xdr:col>6</xdr:col>
      <xdr:colOff>561975</xdr:colOff>
      <xdr:row>61</xdr:row>
      <xdr:rowOff>89662</xdr:rowOff>
    </xdr:to>
    <xdr:sp macro="" textlink="">
      <xdr:nvSpPr>
        <xdr:cNvPr id="140" name="フローチャート : 判断 139"/>
        <xdr:cNvSpPr/>
      </xdr:nvSpPr>
      <xdr:spPr>
        <a:xfrm>
          <a:off x="4584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120650</xdr:rowOff>
    </xdr:from>
    <xdr:to>
      <xdr:col>5</xdr:col>
      <xdr:colOff>409575</xdr:colOff>
      <xdr:row>58</xdr:row>
      <xdr:rowOff>50800</xdr:rowOff>
    </xdr:to>
    <xdr:sp macro="" textlink="">
      <xdr:nvSpPr>
        <xdr:cNvPr id="141" name="フローチャート : 判断 140"/>
        <xdr:cNvSpPr/>
      </xdr:nvSpPr>
      <xdr:spPr>
        <a:xfrm>
          <a:off x="3746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41927</xdr:rowOff>
    </xdr:from>
    <xdr:ext cx="405111" cy="259045"/>
    <xdr:sp macro="" textlink="">
      <xdr:nvSpPr>
        <xdr:cNvPr id="142" name="n_1aveValue【体育館・プール】&#10;有形固定資産減価償却率"/>
        <xdr:cNvSpPr txBox="1"/>
      </xdr:nvSpPr>
      <xdr:spPr>
        <a:xfrm>
          <a:off x="3582043"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154940</xdr:rowOff>
    </xdr:from>
    <xdr:to>
      <xdr:col>5</xdr:col>
      <xdr:colOff>409575</xdr:colOff>
      <xdr:row>57</xdr:row>
      <xdr:rowOff>85090</xdr:rowOff>
    </xdr:to>
    <xdr:sp macro="" textlink="">
      <xdr:nvSpPr>
        <xdr:cNvPr id="148" name="円/楕円 147"/>
        <xdr:cNvSpPr/>
      </xdr:nvSpPr>
      <xdr:spPr>
        <a:xfrm>
          <a:off x="3746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101617</xdr:rowOff>
    </xdr:from>
    <xdr:ext cx="405111" cy="259045"/>
    <xdr:sp macro="" textlink="">
      <xdr:nvSpPr>
        <xdr:cNvPr id="149" name="n_1mainValue【体育館・プール】&#10;有形固定資産減価償却率"/>
        <xdr:cNvSpPr txBox="1"/>
      </xdr:nvSpPr>
      <xdr:spPr>
        <a:xfrm>
          <a:off x="3582043"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0" name="テキスト ボックス 15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61</xdr:row>
      <xdr:rowOff>78105</xdr:rowOff>
    </xdr:from>
    <xdr:to>
      <xdr:col>15</xdr:col>
      <xdr:colOff>180340</xdr:colOff>
      <xdr:row>64</xdr:row>
      <xdr:rowOff>36195</xdr:rowOff>
    </xdr:to>
    <xdr:cxnSp macro="">
      <xdr:nvCxnSpPr>
        <xdr:cNvPr id="174" name="直線コネクタ 173"/>
        <xdr:cNvCxnSpPr/>
      </xdr:nvCxnSpPr>
      <xdr:spPr>
        <a:xfrm flipV="1">
          <a:off x="10476865" y="10536555"/>
          <a:ext cx="0" cy="472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40022</xdr:rowOff>
    </xdr:from>
    <xdr:ext cx="469744" cy="259045"/>
    <xdr:sp macro="" textlink="">
      <xdr:nvSpPr>
        <xdr:cNvPr id="175" name="【体育館・プール】&#10;一人当たり面積最小値テキスト"/>
        <xdr:cNvSpPr txBox="1"/>
      </xdr:nvSpPr>
      <xdr:spPr>
        <a:xfrm>
          <a:off x="10566400" y="1101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0.221</a:t>
          </a:r>
          <a:endParaRPr kumimoji="1" lang="ja-JP" altLang="en-US" sz="1000" b="1">
            <a:latin typeface="ＭＳ Ｐゴシック"/>
          </a:endParaRPr>
        </a:p>
      </xdr:txBody>
    </xdr:sp>
    <xdr:clientData/>
  </xdr:oneCellAnchor>
  <xdr:twoCellAnchor>
    <xdr:from>
      <xdr:col>15</xdr:col>
      <xdr:colOff>92075</xdr:colOff>
      <xdr:row>64</xdr:row>
      <xdr:rowOff>36195</xdr:rowOff>
    </xdr:from>
    <xdr:to>
      <xdr:col>15</xdr:col>
      <xdr:colOff>269875</xdr:colOff>
      <xdr:row>64</xdr:row>
      <xdr:rowOff>36195</xdr:rowOff>
    </xdr:to>
    <xdr:cxnSp macro="">
      <xdr:nvCxnSpPr>
        <xdr:cNvPr id="176" name="直線コネクタ 175"/>
        <xdr:cNvCxnSpPr/>
      </xdr:nvCxnSpPr>
      <xdr:spPr>
        <a:xfrm>
          <a:off x="10388600" y="1100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24782</xdr:rowOff>
    </xdr:from>
    <xdr:ext cx="469744" cy="259045"/>
    <xdr:sp macro="" textlink="">
      <xdr:nvSpPr>
        <xdr:cNvPr id="177" name="【体育館・プール】&#10;一人当たり面積最大値テキスト"/>
        <xdr:cNvSpPr txBox="1"/>
      </xdr:nvSpPr>
      <xdr:spPr>
        <a:xfrm>
          <a:off x="10566400" y="1031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0.469</a:t>
          </a:r>
          <a:endParaRPr kumimoji="1" lang="ja-JP" altLang="en-US" sz="1000" b="1">
            <a:latin typeface="ＭＳ Ｐゴシック"/>
          </a:endParaRPr>
        </a:p>
      </xdr:txBody>
    </xdr:sp>
    <xdr:clientData/>
  </xdr:oneCellAnchor>
  <xdr:twoCellAnchor>
    <xdr:from>
      <xdr:col>15</xdr:col>
      <xdr:colOff>92075</xdr:colOff>
      <xdr:row>61</xdr:row>
      <xdr:rowOff>78105</xdr:rowOff>
    </xdr:from>
    <xdr:to>
      <xdr:col>15</xdr:col>
      <xdr:colOff>269875</xdr:colOff>
      <xdr:row>61</xdr:row>
      <xdr:rowOff>78105</xdr:rowOff>
    </xdr:to>
    <xdr:cxnSp macro="">
      <xdr:nvCxnSpPr>
        <xdr:cNvPr id="178" name="直線コネクタ 177"/>
        <xdr:cNvCxnSpPr/>
      </xdr:nvCxnSpPr>
      <xdr:spPr>
        <a:xfrm>
          <a:off x="10388600" y="10536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36212</xdr:rowOff>
    </xdr:from>
    <xdr:ext cx="469744" cy="259045"/>
    <xdr:sp macro="" textlink="">
      <xdr:nvSpPr>
        <xdr:cNvPr id="179" name="【体育館・プール】&#10;一人当たり面積平均値テキスト"/>
        <xdr:cNvSpPr txBox="1"/>
      </xdr:nvSpPr>
      <xdr:spPr>
        <a:xfrm>
          <a:off x="10566400" y="10666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0.363</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57785</xdr:rowOff>
    </xdr:from>
    <xdr:to>
      <xdr:col>15</xdr:col>
      <xdr:colOff>231775</xdr:colOff>
      <xdr:row>62</xdr:row>
      <xdr:rowOff>159385</xdr:rowOff>
    </xdr:to>
    <xdr:sp macro="" textlink="">
      <xdr:nvSpPr>
        <xdr:cNvPr id="180" name="フローチャート : 判断 179"/>
        <xdr:cNvSpPr/>
      </xdr:nvSpPr>
      <xdr:spPr>
        <a:xfrm>
          <a:off x="104267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135890</xdr:rowOff>
    </xdr:from>
    <xdr:to>
      <xdr:col>14</xdr:col>
      <xdr:colOff>79375</xdr:colOff>
      <xdr:row>63</xdr:row>
      <xdr:rowOff>66040</xdr:rowOff>
    </xdr:to>
    <xdr:sp macro="" textlink="">
      <xdr:nvSpPr>
        <xdr:cNvPr id="181" name="フローチャート : 判断 180"/>
        <xdr:cNvSpPr/>
      </xdr:nvSpPr>
      <xdr:spPr>
        <a:xfrm>
          <a:off x="9588500" y="1076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57167</xdr:rowOff>
    </xdr:from>
    <xdr:ext cx="469744" cy="259045"/>
    <xdr:sp macro="" textlink="">
      <xdr:nvSpPr>
        <xdr:cNvPr id="182" name="n_1aveValue【体育館・プール】&#10;一人当たり面積"/>
        <xdr:cNvSpPr txBox="1"/>
      </xdr:nvSpPr>
      <xdr:spPr>
        <a:xfrm>
          <a:off x="93917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137795</xdr:rowOff>
    </xdr:from>
    <xdr:to>
      <xdr:col>14</xdr:col>
      <xdr:colOff>79375</xdr:colOff>
      <xdr:row>57</xdr:row>
      <xdr:rowOff>67945</xdr:rowOff>
    </xdr:to>
    <xdr:sp macro="" textlink="">
      <xdr:nvSpPr>
        <xdr:cNvPr id="188" name="円/楕円 187"/>
        <xdr:cNvSpPr/>
      </xdr:nvSpPr>
      <xdr:spPr>
        <a:xfrm>
          <a:off x="9588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55</xdr:row>
      <xdr:rowOff>84472</xdr:rowOff>
    </xdr:from>
    <xdr:ext cx="469744" cy="259045"/>
    <xdr:sp macro="" textlink="">
      <xdr:nvSpPr>
        <xdr:cNvPr id="189" name="n_1mainValue【体育館・プール】&#10;一人当たり面積"/>
        <xdr:cNvSpPr txBox="1"/>
      </xdr:nvSpPr>
      <xdr:spPr>
        <a:xfrm>
          <a:off x="9391727" y="951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0.861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1" name="直線コネクタ 20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2" name="テキスト ボックス 20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3" name="直線コネクタ 20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4" name="テキスト ボックス 20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5" name="直線コネクタ 20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6" name="テキスト ボックス 20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7" name="直線コネクタ 20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8" name="テキスト ボックス 20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9" name="直線コネクタ 20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0" name="テキスト ボックス 20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1" name="直線コネクタ 21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2" name="テキスト ボックス 21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4" name="テキスト ボックス 21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81</xdr:row>
      <xdr:rowOff>111579</xdr:rowOff>
    </xdr:from>
    <xdr:to>
      <xdr:col>6</xdr:col>
      <xdr:colOff>510540</xdr:colOff>
      <xdr:row>86</xdr:row>
      <xdr:rowOff>168729</xdr:rowOff>
    </xdr:to>
    <xdr:cxnSp macro="">
      <xdr:nvCxnSpPr>
        <xdr:cNvPr id="216" name="直線コネクタ 215"/>
        <xdr:cNvCxnSpPr/>
      </xdr:nvCxnSpPr>
      <xdr:spPr>
        <a:xfrm flipV="1">
          <a:off x="4634865" y="13999029"/>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1106</xdr:rowOff>
    </xdr:from>
    <xdr:ext cx="405111" cy="259045"/>
    <xdr:sp macro="" textlink="">
      <xdr:nvSpPr>
        <xdr:cNvPr id="217" name="【福祉施設】&#10;有形固定資産減価償却率最小値テキスト"/>
        <xdr:cNvSpPr txBox="1"/>
      </xdr:nvSpPr>
      <xdr:spPr>
        <a:xfrm>
          <a:off x="4724400" y="1491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6</xdr:col>
      <xdr:colOff>422275</xdr:colOff>
      <xdr:row>86</xdr:row>
      <xdr:rowOff>168729</xdr:rowOff>
    </xdr:from>
    <xdr:to>
      <xdr:col>6</xdr:col>
      <xdr:colOff>600075</xdr:colOff>
      <xdr:row>86</xdr:row>
      <xdr:rowOff>168729</xdr:rowOff>
    </xdr:to>
    <xdr:cxnSp macro="">
      <xdr:nvCxnSpPr>
        <xdr:cNvPr id="218" name="直線コネクタ 21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58256</xdr:rowOff>
    </xdr:from>
    <xdr:ext cx="405111" cy="259045"/>
    <xdr:sp macro="" textlink="">
      <xdr:nvSpPr>
        <xdr:cNvPr id="219" name="【福祉施設】&#10;有形固定資産減価償却率最大値テキスト"/>
        <xdr:cNvSpPr txBox="1"/>
      </xdr:nvSpPr>
      <xdr:spPr>
        <a:xfrm>
          <a:off x="4724400" y="13774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6</xdr:col>
      <xdr:colOff>422275</xdr:colOff>
      <xdr:row>81</xdr:row>
      <xdr:rowOff>111579</xdr:rowOff>
    </xdr:from>
    <xdr:to>
      <xdr:col>6</xdr:col>
      <xdr:colOff>600075</xdr:colOff>
      <xdr:row>81</xdr:row>
      <xdr:rowOff>111579</xdr:rowOff>
    </xdr:to>
    <xdr:cxnSp macro="">
      <xdr:nvCxnSpPr>
        <xdr:cNvPr id="220" name="直線コネクタ 219"/>
        <xdr:cNvCxnSpPr/>
      </xdr:nvCxnSpPr>
      <xdr:spPr>
        <a:xfrm>
          <a:off x="4546600" y="1399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137177</xdr:rowOff>
    </xdr:from>
    <xdr:ext cx="405111" cy="259045"/>
    <xdr:sp macro="" textlink="">
      <xdr:nvSpPr>
        <xdr:cNvPr id="221" name="【福祉施設】&#10;有形固定資産減価償却率平均値テキスト"/>
        <xdr:cNvSpPr txBox="1"/>
      </xdr:nvSpPr>
      <xdr:spPr>
        <a:xfrm>
          <a:off x="4724400" y="14710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158750</xdr:rowOff>
    </xdr:from>
    <xdr:to>
      <xdr:col>6</xdr:col>
      <xdr:colOff>561975</xdr:colOff>
      <xdr:row>86</xdr:row>
      <xdr:rowOff>88900</xdr:rowOff>
    </xdr:to>
    <xdr:sp macro="" textlink="">
      <xdr:nvSpPr>
        <xdr:cNvPr id="222" name="フローチャート : 判断 221"/>
        <xdr:cNvSpPr/>
      </xdr:nvSpPr>
      <xdr:spPr>
        <a:xfrm>
          <a:off x="4584700" y="1473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85</xdr:row>
      <xdr:rowOff>60779</xdr:rowOff>
    </xdr:from>
    <xdr:to>
      <xdr:col>5</xdr:col>
      <xdr:colOff>409575</xdr:colOff>
      <xdr:row>85</xdr:row>
      <xdr:rowOff>162379</xdr:rowOff>
    </xdr:to>
    <xdr:sp macro="" textlink="">
      <xdr:nvSpPr>
        <xdr:cNvPr id="223" name="フローチャート : 判断 222"/>
        <xdr:cNvSpPr/>
      </xdr:nvSpPr>
      <xdr:spPr>
        <a:xfrm>
          <a:off x="3746500" y="1463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153506</xdr:rowOff>
    </xdr:from>
    <xdr:ext cx="405111" cy="259045"/>
    <xdr:sp macro="" textlink="">
      <xdr:nvSpPr>
        <xdr:cNvPr id="224" name="n_1aveValue【福祉施設】&#10;有形固定資産減価償却率"/>
        <xdr:cNvSpPr txBox="1"/>
      </xdr:nvSpPr>
      <xdr:spPr>
        <a:xfrm>
          <a:off x="3582043" y="1472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19957</xdr:rowOff>
    </xdr:from>
    <xdr:to>
      <xdr:col>5</xdr:col>
      <xdr:colOff>409575</xdr:colOff>
      <xdr:row>78</xdr:row>
      <xdr:rowOff>121557</xdr:rowOff>
    </xdr:to>
    <xdr:sp macro="" textlink="">
      <xdr:nvSpPr>
        <xdr:cNvPr id="230" name="円/楕円 229"/>
        <xdr:cNvSpPr/>
      </xdr:nvSpPr>
      <xdr:spPr>
        <a:xfrm>
          <a:off x="3746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76</xdr:row>
      <xdr:rowOff>138084</xdr:rowOff>
    </xdr:from>
    <xdr:ext cx="405111" cy="259045"/>
    <xdr:sp macro="" textlink="">
      <xdr:nvSpPr>
        <xdr:cNvPr id="231" name="n_1mainValue【福祉施設】&#10;有形固定資産減価償却率"/>
        <xdr:cNvSpPr txBox="1"/>
      </xdr:nvSpPr>
      <xdr:spPr>
        <a:xfrm>
          <a:off x="3582043" y="1316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2" name="直線コネクタ 24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3" name="テキスト ボックス 24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4" name="直線コネクタ 24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5" name="テキスト ボックス 24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6" name="直線コネクタ 24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7" name="テキスト ボックス 24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8" name="直線コネクタ 24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9" name="テキスト ボックス 24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0" name="直線コネクタ 24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1" name="テキスト ボックス 25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129539</xdr:rowOff>
    </xdr:from>
    <xdr:to>
      <xdr:col>15</xdr:col>
      <xdr:colOff>180340</xdr:colOff>
      <xdr:row>85</xdr:row>
      <xdr:rowOff>102870</xdr:rowOff>
    </xdr:to>
    <xdr:cxnSp macro="">
      <xdr:nvCxnSpPr>
        <xdr:cNvPr id="255" name="直線コネクタ 254"/>
        <xdr:cNvCxnSpPr/>
      </xdr:nvCxnSpPr>
      <xdr:spPr>
        <a:xfrm flipV="1">
          <a:off x="10476865" y="13845539"/>
          <a:ext cx="0" cy="830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106697</xdr:rowOff>
    </xdr:from>
    <xdr:ext cx="469744" cy="259045"/>
    <xdr:sp macro="" textlink="">
      <xdr:nvSpPr>
        <xdr:cNvPr id="256" name="【福祉施設】&#10;一人当たり面積最小値テキスト"/>
        <xdr:cNvSpPr txBox="1"/>
      </xdr:nvSpPr>
      <xdr:spPr>
        <a:xfrm>
          <a:off x="105664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85</xdr:row>
      <xdr:rowOff>102870</xdr:rowOff>
    </xdr:from>
    <xdr:to>
      <xdr:col>15</xdr:col>
      <xdr:colOff>269875</xdr:colOff>
      <xdr:row>85</xdr:row>
      <xdr:rowOff>102870</xdr:rowOff>
    </xdr:to>
    <xdr:cxnSp macro="">
      <xdr:nvCxnSpPr>
        <xdr:cNvPr id="257" name="直線コネクタ 256"/>
        <xdr:cNvCxnSpPr/>
      </xdr:nvCxnSpPr>
      <xdr:spPr>
        <a:xfrm>
          <a:off x="10388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79</xdr:row>
      <xdr:rowOff>76216</xdr:rowOff>
    </xdr:from>
    <xdr:ext cx="469744" cy="259045"/>
    <xdr:sp macro="" textlink="">
      <xdr:nvSpPr>
        <xdr:cNvPr id="258" name="【福祉施設】&#10;一人当たり面積最大値テキスト"/>
        <xdr:cNvSpPr txBox="1"/>
      </xdr:nvSpPr>
      <xdr:spPr>
        <a:xfrm>
          <a:off x="10566400" y="1362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0.133</a:t>
          </a:r>
          <a:endParaRPr kumimoji="1" lang="ja-JP" altLang="en-US" sz="1000" b="1">
            <a:latin typeface="ＭＳ Ｐゴシック"/>
          </a:endParaRPr>
        </a:p>
      </xdr:txBody>
    </xdr:sp>
    <xdr:clientData/>
  </xdr:oneCellAnchor>
  <xdr:twoCellAnchor>
    <xdr:from>
      <xdr:col>15</xdr:col>
      <xdr:colOff>92075</xdr:colOff>
      <xdr:row>80</xdr:row>
      <xdr:rowOff>129539</xdr:rowOff>
    </xdr:from>
    <xdr:to>
      <xdr:col>15</xdr:col>
      <xdr:colOff>269875</xdr:colOff>
      <xdr:row>80</xdr:row>
      <xdr:rowOff>129539</xdr:rowOff>
    </xdr:to>
    <xdr:cxnSp macro="">
      <xdr:nvCxnSpPr>
        <xdr:cNvPr id="259" name="直線コネクタ 258"/>
        <xdr:cNvCxnSpPr/>
      </xdr:nvCxnSpPr>
      <xdr:spPr>
        <a:xfrm>
          <a:off x="10388600" y="13845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7638</xdr:rowOff>
    </xdr:from>
    <xdr:ext cx="469744" cy="259045"/>
    <xdr:sp macro="" textlink="">
      <xdr:nvSpPr>
        <xdr:cNvPr id="260" name="【福祉施設】&#10;一人当たり面積平均値テキスト"/>
        <xdr:cNvSpPr txBox="1"/>
      </xdr:nvSpPr>
      <xdr:spPr>
        <a:xfrm>
          <a:off x="10566400" y="1423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29211</xdr:rowOff>
    </xdr:from>
    <xdr:to>
      <xdr:col>15</xdr:col>
      <xdr:colOff>231775</xdr:colOff>
      <xdr:row>83</xdr:row>
      <xdr:rowOff>130811</xdr:rowOff>
    </xdr:to>
    <xdr:sp macro="" textlink="">
      <xdr:nvSpPr>
        <xdr:cNvPr id="261" name="フローチャート : 判断 260"/>
        <xdr:cNvSpPr/>
      </xdr:nvSpPr>
      <xdr:spPr>
        <a:xfrm>
          <a:off x="10426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135889</xdr:rowOff>
    </xdr:from>
    <xdr:to>
      <xdr:col>14</xdr:col>
      <xdr:colOff>79375</xdr:colOff>
      <xdr:row>80</xdr:row>
      <xdr:rowOff>66039</xdr:rowOff>
    </xdr:to>
    <xdr:sp macro="" textlink="">
      <xdr:nvSpPr>
        <xdr:cNvPr id="262" name="フローチャート : 判断 261"/>
        <xdr:cNvSpPr/>
      </xdr:nvSpPr>
      <xdr:spPr>
        <a:xfrm>
          <a:off x="9588500" y="1368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57166</xdr:rowOff>
    </xdr:from>
    <xdr:ext cx="469744" cy="259045"/>
    <xdr:sp macro="" textlink="">
      <xdr:nvSpPr>
        <xdr:cNvPr id="263" name="n_1aveValue【福祉施設】&#10;一人当たり面積"/>
        <xdr:cNvSpPr txBox="1"/>
      </xdr:nvSpPr>
      <xdr:spPr>
        <a:xfrm>
          <a:off x="9391727" y="1377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71120</xdr:rowOff>
    </xdr:from>
    <xdr:to>
      <xdr:col>14</xdr:col>
      <xdr:colOff>79375</xdr:colOff>
      <xdr:row>79</xdr:row>
      <xdr:rowOff>1270</xdr:rowOff>
    </xdr:to>
    <xdr:sp macro="" textlink="">
      <xdr:nvSpPr>
        <xdr:cNvPr id="269" name="円/楕円 268"/>
        <xdr:cNvSpPr/>
      </xdr:nvSpPr>
      <xdr:spPr>
        <a:xfrm>
          <a:off x="9588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77</xdr:row>
      <xdr:rowOff>17797</xdr:rowOff>
    </xdr:from>
    <xdr:ext cx="469744" cy="259045"/>
    <xdr:sp macro="" textlink="">
      <xdr:nvSpPr>
        <xdr:cNvPr id="270" name="n_1mainValue【福祉施設】&#10;一人当たり面積"/>
        <xdr:cNvSpPr txBox="1"/>
      </xdr:nvSpPr>
      <xdr:spPr>
        <a:xfrm>
          <a:off x="9391727" y="1321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2" name="正方形/長方形 27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3" name="正方形/長方形 27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4" name="正方形/長方形 27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5" name="正方形/長方形 27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7" name="テキスト ボックス 2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8" name="直線コネクタ 2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9" name="テキスト ボックス 27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80" name="直線コネクタ 27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1" name="テキスト ボックス 280"/>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2" name="直線コネクタ 28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3" name="テキスト ボックス 28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4" name="直線コネクタ 28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5" name="テキスト ボックス 28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6" name="直線コネクタ 28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87" name="テキスト ボックス 28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88" name="直線コネクタ 28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89" name="テキスト ボックス 28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0" name="直線コネクタ 28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91" name="テキスト ボックス 290"/>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3" name="テキスト ボックス 29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100</xdr:row>
      <xdr:rowOff>139700</xdr:rowOff>
    </xdr:from>
    <xdr:to>
      <xdr:col>5</xdr:col>
      <xdr:colOff>409575</xdr:colOff>
      <xdr:row>101</xdr:row>
      <xdr:rowOff>69850</xdr:rowOff>
    </xdr:to>
    <xdr:sp macro="" textlink="">
      <xdr:nvSpPr>
        <xdr:cNvPr id="295" name="フローチャート : 判断 294"/>
        <xdr:cNvSpPr/>
      </xdr:nvSpPr>
      <xdr:spPr>
        <a:xfrm>
          <a:off x="3746500" y="1728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86377</xdr:rowOff>
    </xdr:from>
    <xdr:ext cx="405111" cy="259045"/>
    <xdr:sp macro="" textlink="">
      <xdr:nvSpPr>
        <xdr:cNvPr id="296" name="n_1aveValue【市民会館】&#10;有形固定資産減価償却率"/>
        <xdr:cNvSpPr txBox="1"/>
      </xdr:nvSpPr>
      <xdr:spPr>
        <a:xfrm>
          <a:off x="3582043"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7" name="テキスト ボックス 2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8" name="テキスト ボックス 2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9" name="テキスト ボックス 2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0" name="テキスト ボックス 2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1" name="テキスト ボックス 3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147864</xdr:rowOff>
    </xdr:from>
    <xdr:to>
      <xdr:col>5</xdr:col>
      <xdr:colOff>409575</xdr:colOff>
      <xdr:row>108</xdr:row>
      <xdr:rowOff>78014</xdr:rowOff>
    </xdr:to>
    <xdr:sp macro="" textlink="">
      <xdr:nvSpPr>
        <xdr:cNvPr id="302" name="円/楕円 301"/>
        <xdr:cNvSpPr/>
      </xdr:nvSpPr>
      <xdr:spPr>
        <a:xfrm>
          <a:off x="3746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69141</xdr:rowOff>
    </xdr:from>
    <xdr:ext cx="405111" cy="259045"/>
    <xdr:sp macro="" textlink="">
      <xdr:nvSpPr>
        <xdr:cNvPr id="303" name="n_1mainValue【市民会館】&#10;有形固定資産減価償却率"/>
        <xdr:cNvSpPr txBox="1"/>
      </xdr:nvSpPr>
      <xdr:spPr>
        <a:xfrm>
          <a:off x="3582043" y="185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05" name="正方形/長方形 30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06" name="正方形/長方形 30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7" name="正方形/長方形 30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8" name="正方形/長方形 30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9" name="正方形/長方形 3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0" name="テキスト ボックス 3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1" name="直線コネクタ 3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2" name="テキスト ボックス 31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13" name="直線コネクタ 3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4" name="テキスト ボックス 31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5" name="直線コネクタ 3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6" name="テキスト ボックス 31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7" name="直線コネクタ 3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8" name="テキスト ボックス 31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9" name="直線コネクタ 3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0" name="テキスト ボックス 31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1" name="直線コネクタ 3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2" name="テキスト ボックス 32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3" name="直線コネクタ 3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4" name="テキスト ボックス 3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124461</xdr:rowOff>
    </xdr:from>
    <xdr:to>
      <xdr:col>14</xdr:col>
      <xdr:colOff>79375</xdr:colOff>
      <xdr:row>105</xdr:row>
      <xdr:rowOff>54611</xdr:rowOff>
    </xdr:to>
    <xdr:sp macro="" textlink="">
      <xdr:nvSpPr>
        <xdr:cNvPr id="326" name="フローチャート : 判断 325"/>
        <xdr:cNvSpPr/>
      </xdr:nvSpPr>
      <xdr:spPr>
        <a:xfrm>
          <a:off x="9588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45738</xdr:rowOff>
    </xdr:from>
    <xdr:ext cx="469744" cy="259045"/>
    <xdr:sp macro="" textlink="">
      <xdr:nvSpPr>
        <xdr:cNvPr id="327" name="n_1aveValue【市民会館】&#10;一人当たり面積"/>
        <xdr:cNvSpPr txBox="1"/>
      </xdr:nvSpPr>
      <xdr:spPr>
        <a:xfrm>
          <a:off x="93917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28" name="テキスト ボックス 3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9" name="テキスト ボックス 3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0" name="テキスト ボックス 3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1" name="テキスト ボックス 3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2" name="テキスト ボックス 3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82550</xdr:rowOff>
    </xdr:from>
    <xdr:to>
      <xdr:col>14</xdr:col>
      <xdr:colOff>79375</xdr:colOff>
      <xdr:row>100</xdr:row>
      <xdr:rowOff>12700</xdr:rowOff>
    </xdr:to>
    <xdr:sp macro="" textlink="">
      <xdr:nvSpPr>
        <xdr:cNvPr id="333" name="円/楕円 332"/>
        <xdr:cNvSpPr/>
      </xdr:nvSpPr>
      <xdr:spPr>
        <a:xfrm>
          <a:off x="95885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29227</xdr:rowOff>
    </xdr:from>
    <xdr:ext cx="469744" cy="259045"/>
    <xdr:sp macro="" textlink="">
      <xdr:nvSpPr>
        <xdr:cNvPr id="334" name="n_1mainValue【市民会館】&#10;一人当たり面積"/>
        <xdr:cNvSpPr txBox="1"/>
      </xdr:nvSpPr>
      <xdr:spPr>
        <a:xfrm>
          <a:off x="9391727" y="1683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336" name="正方形/長方形 335"/>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337" name="正方形/長方形 336"/>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338" name="正方形/長方形 337"/>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339" name="正方形/長方形 338"/>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3" name="テキスト ボックス 34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4" name="直線コネクタ 3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45" name="テキスト ボックス 34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6" name="直線コネクタ 3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47" name="テキスト ボックス 3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0" name="直線コネクタ 3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1" name="テキスト ボックス 3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2" name="直線コネクタ 3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53" name="テキスト ボックス 35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124460</xdr:rowOff>
    </xdr:from>
    <xdr:to>
      <xdr:col>22</xdr:col>
      <xdr:colOff>415925</xdr:colOff>
      <xdr:row>40</xdr:row>
      <xdr:rowOff>54610</xdr:rowOff>
    </xdr:to>
    <xdr:sp macro="" textlink="">
      <xdr:nvSpPr>
        <xdr:cNvPr id="357" name="フローチャート : 判断 356"/>
        <xdr:cNvSpPr/>
      </xdr:nvSpPr>
      <xdr:spPr>
        <a:xfrm>
          <a:off x="154305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71137</xdr:rowOff>
    </xdr:from>
    <xdr:ext cx="405111" cy="259045"/>
    <xdr:sp macro="" textlink="">
      <xdr:nvSpPr>
        <xdr:cNvPr id="358" name="n_1aveValue【一般廃棄物処理施設】&#10;有形固定資産減価償却率"/>
        <xdr:cNvSpPr txBox="1"/>
      </xdr:nvSpPr>
      <xdr:spPr>
        <a:xfrm>
          <a:off x="15266043" y="658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42</xdr:row>
      <xdr:rowOff>48260</xdr:rowOff>
    </xdr:from>
    <xdr:to>
      <xdr:col>22</xdr:col>
      <xdr:colOff>415925</xdr:colOff>
      <xdr:row>42</xdr:row>
      <xdr:rowOff>149860</xdr:rowOff>
    </xdr:to>
    <xdr:sp macro="" textlink="">
      <xdr:nvSpPr>
        <xdr:cNvPr id="364" name="円/楕円 363"/>
        <xdr:cNvSpPr/>
      </xdr:nvSpPr>
      <xdr:spPr>
        <a:xfrm>
          <a:off x="15430500" y="72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140987</xdr:rowOff>
    </xdr:from>
    <xdr:ext cx="405111" cy="259045"/>
    <xdr:sp macro="" textlink="">
      <xdr:nvSpPr>
        <xdr:cNvPr id="365" name="n_1mainValue【一般廃棄物処理施設】&#10;有形固定資産減価償却率"/>
        <xdr:cNvSpPr txBox="1"/>
      </xdr:nvSpPr>
      <xdr:spPr>
        <a:xfrm>
          <a:off x="15266043" y="734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66" name="正方形/長方形 36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367" name="正方形/長方形 366"/>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368" name="正方形/長方形 367"/>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369" name="正方形/長方形 368"/>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370" name="正方形/長方形 369"/>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1" name="正方形/長方形 37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2" name="テキスト ボックス 37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3" name="直線コネクタ 37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74" name="テキスト ボックス 373"/>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75" name="直線コネクタ 37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76" name="テキスト ボックス 375"/>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77" name="直線コネクタ 37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78" name="テキスト ボックス 377"/>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79" name="直線コネクタ 37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80" name="テキスト ボックス 379"/>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81" name="直線コネクタ 38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82" name="テキスト ボックス 381"/>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83" name="直線コネクタ 38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15620</xdr:rowOff>
    </xdr:from>
    <xdr:ext cx="531299" cy="259045"/>
    <xdr:sp macro="" textlink="">
      <xdr:nvSpPr>
        <xdr:cNvPr id="384" name="テキスト ボックス 383"/>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85" name="直線コネクタ 38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31949</xdr:rowOff>
    </xdr:from>
    <xdr:ext cx="531299" cy="259045"/>
    <xdr:sp macro="" textlink="">
      <xdr:nvSpPr>
        <xdr:cNvPr id="386" name="テキスト ボックス 385"/>
        <xdr:cNvSpPr txBox="1"/>
      </xdr:nvSpPr>
      <xdr:spPr>
        <a:xfrm>
          <a:off x="17756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7" name="直線コネクタ 38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88" name="テキスト ボックス 387"/>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8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133560</xdr:rowOff>
    </xdr:from>
    <xdr:to>
      <xdr:col>31</xdr:col>
      <xdr:colOff>85725</xdr:colOff>
      <xdr:row>34</xdr:row>
      <xdr:rowOff>63710</xdr:rowOff>
    </xdr:to>
    <xdr:sp macro="" textlink="">
      <xdr:nvSpPr>
        <xdr:cNvPr id="390" name="フローチャート : 判断 389"/>
        <xdr:cNvSpPr/>
      </xdr:nvSpPr>
      <xdr:spPr>
        <a:xfrm>
          <a:off x="21272500" y="579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32</xdr:row>
      <xdr:rowOff>80237</xdr:rowOff>
    </xdr:from>
    <xdr:ext cx="534377" cy="259045"/>
    <xdr:sp macro="" textlink="">
      <xdr:nvSpPr>
        <xdr:cNvPr id="391" name="n_1aveValue【一般廃棄物処理施設】&#10;一人当たり有形固定資産（償却資産）額"/>
        <xdr:cNvSpPr txBox="1"/>
      </xdr:nvSpPr>
      <xdr:spPr>
        <a:xfrm>
          <a:off x="21043411" y="556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54,438</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125200</xdr:rowOff>
    </xdr:from>
    <xdr:to>
      <xdr:col>31</xdr:col>
      <xdr:colOff>85725</xdr:colOff>
      <xdr:row>35</xdr:row>
      <xdr:rowOff>55350</xdr:rowOff>
    </xdr:to>
    <xdr:sp macro="" textlink="">
      <xdr:nvSpPr>
        <xdr:cNvPr id="397" name="円/楕円 396"/>
        <xdr:cNvSpPr/>
      </xdr:nvSpPr>
      <xdr:spPr>
        <a:xfrm>
          <a:off x="21272500" y="595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35</xdr:row>
      <xdr:rowOff>46477</xdr:rowOff>
    </xdr:from>
    <xdr:ext cx="534377" cy="259045"/>
    <xdr:sp macro="" textlink="">
      <xdr:nvSpPr>
        <xdr:cNvPr id="398" name="n_1mainValue【一般廃棄物処理施設】&#10;一人当たり有形固定資産（償却資産）額"/>
        <xdr:cNvSpPr txBox="1"/>
      </xdr:nvSpPr>
      <xdr:spPr>
        <a:xfrm>
          <a:off x="21043411" y="604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49,444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9" name="正方形/長方形 3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0" name="正方形/長方形 3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1" name="正方形/長方形 4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2" name="正方形/長方形 4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03" name="正方形/長方形 4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4" name="正方形/長方形 4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5" name="正方形/長方形 4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6" name="正方形/長方形 4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7" name="テキスト ボックス 4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8" name="直線コネクタ 4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9" name="テキスト ボックス 40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10" name="直線コネクタ 4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11" name="テキスト ボックス 41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12" name="直線コネクタ 4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13" name="テキスト ボックス 4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14" name="直線コネクタ 4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15" name="テキスト ボックス 4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16" name="直線コネクタ 4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17" name="テキスト ボックス 4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18" name="直線コネクタ 4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19" name="テキスト ボックス 41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0" name="直線コネクタ 4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21" name="テキスト ボックス 42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125730</xdr:rowOff>
    </xdr:from>
    <xdr:to>
      <xdr:col>23</xdr:col>
      <xdr:colOff>516889</xdr:colOff>
      <xdr:row>63</xdr:row>
      <xdr:rowOff>80010</xdr:rowOff>
    </xdr:to>
    <xdr:cxnSp macro="">
      <xdr:nvCxnSpPr>
        <xdr:cNvPr id="423" name="直線コネクタ 422"/>
        <xdr:cNvCxnSpPr/>
      </xdr:nvCxnSpPr>
      <xdr:spPr>
        <a:xfrm flipV="1">
          <a:off x="16318864" y="95554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83837</xdr:rowOff>
    </xdr:from>
    <xdr:ext cx="405111" cy="259045"/>
    <xdr:sp macro="" textlink="">
      <xdr:nvSpPr>
        <xdr:cNvPr id="424" name="【保健センター・保健所】&#10;有形固定資産減価償却率最小値テキスト"/>
        <xdr:cNvSpPr txBox="1"/>
      </xdr:nvSpPr>
      <xdr:spPr>
        <a:xfrm>
          <a:off x="16408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23</xdr:col>
      <xdr:colOff>428625</xdr:colOff>
      <xdr:row>63</xdr:row>
      <xdr:rowOff>80010</xdr:rowOff>
    </xdr:from>
    <xdr:to>
      <xdr:col>23</xdr:col>
      <xdr:colOff>606425</xdr:colOff>
      <xdr:row>63</xdr:row>
      <xdr:rowOff>80010</xdr:rowOff>
    </xdr:to>
    <xdr:cxnSp macro="">
      <xdr:nvCxnSpPr>
        <xdr:cNvPr id="425" name="直線コネクタ 424"/>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72407</xdr:rowOff>
    </xdr:from>
    <xdr:ext cx="405111" cy="259045"/>
    <xdr:sp macro="" textlink="">
      <xdr:nvSpPr>
        <xdr:cNvPr id="426" name="【保健センター・保健所】&#10;有形固定資産減価償却率最大値テキスト"/>
        <xdr:cNvSpPr txBox="1"/>
      </xdr:nvSpPr>
      <xdr:spPr>
        <a:xfrm>
          <a:off x="16408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49.6</a:t>
          </a:r>
          <a:endParaRPr kumimoji="1" lang="ja-JP" altLang="en-US" sz="1000" b="1">
            <a:latin typeface="ＭＳ Ｐゴシック"/>
          </a:endParaRPr>
        </a:p>
      </xdr:txBody>
    </xdr:sp>
    <xdr:clientData/>
  </xdr:oneCellAnchor>
  <xdr:twoCellAnchor>
    <xdr:from>
      <xdr:col>23</xdr:col>
      <xdr:colOff>428625</xdr:colOff>
      <xdr:row>55</xdr:row>
      <xdr:rowOff>125730</xdr:rowOff>
    </xdr:from>
    <xdr:to>
      <xdr:col>23</xdr:col>
      <xdr:colOff>606425</xdr:colOff>
      <xdr:row>55</xdr:row>
      <xdr:rowOff>125730</xdr:rowOff>
    </xdr:to>
    <xdr:cxnSp macro="">
      <xdr:nvCxnSpPr>
        <xdr:cNvPr id="427" name="直線コネクタ 426"/>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160037</xdr:rowOff>
    </xdr:from>
    <xdr:ext cx="405111" cy="259045"/>
    <xdr:sp macro="" textlink="">
      <xdr:nvSpPr>
        <xdr:cNvPr id="428" name="【保健センター・保健所】&#10;有形固定資産減価償却率平均値テキスト"/>
        <xdr:cNvSpPr txBox="1"/>
      </xdr:nvSpPr>
      <xdr:spPr>
        <a:xfrm>
          <a:off x="16408400" y="9932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10160</xdr:rowOff>
    </xdr:from>
    <xdr:to>
      <xdr:col>23</xdr:col>
      <xdr:colOff>568325</xdr:colOff>
      <xdr:row>58</xdr:row>
      <xdr:rowOff>111760</xdr:rowOff>
    </xdr:to>
    <xdr:sp macro="" textlink="">
      <xdr:nvSpPr>
        <xdr:cNvPr id="429" name="フローチャート : 判断 428"/>
        <xdr:cNvSpPr/>
      </xdr:nvSpPr>
      <xdr:spPr>
        <a:xfrm>
          <a:off x="162687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90170</xdr:rowOff>
    </xdr:from>
    <xdr:to>
      <xdr:col>22</xdr:col>
      <xdr:colOff>415925</xdr:colOff>
      <xdr:row>60</xdr:row>
      <xdr:rowOff>20320</xdr:rowOff>
    </xdr:to>
    <xdr:sp macro="" textlink="">
      <xdr:nvSpPr>
        <xdr:cNvPr id="430" name="フローチャート : 判断 429"/>
        <xdr:cNvSpPr/>
      </xdr:nvSpPr>
      <xdr:spPr>
        <a:xfrm>
          <a:off x="15430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36847</xdr:rowOff>
    </xdr:from>
    <xdr:ext cx="405111" cy="259045"/>
    <xdr:sp macro="" textlink="">
      <xdr:nvSpPr>
        <xdr:cNvPr id="431" name="n_1aveValue【保健センター・保健所】&#10;有形固定資産減価償却率"/>
        <xdr:cNvSpPr txBox="1"/>
      </xdr:nvSpPr>
      <xdr:spPr>
        <a:xfrm>
          <a:off x="15266043"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32" name="テキスト ボックス 4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3" name="テキスト ボックス 4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4" name="テキスト ボックス 4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5" name="テキスト ボックス 4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6" name="テキスト ボックス 4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40640</xdr:rowOff>
    </xdr:from>
    <xdr:to>
      <xdr:col>22</xdr:col>
      <xdr:colOff>415925</xdr:colOff>
      <xdr:row>60</xdr:row>
      <xdr:rowOff>142240</xdr:rowOff>
    </xdr:to>
    <xdr:sp macro="" textlink="">
      <xdr:nvSpPr>
        <xdr:cNvPr id="437" name="円/楕円 436"/>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133367</xdr:rowOff>
    </xdr:from>
    <xdr:ext cx="405111" cy="259045"/>
    <xdr:sp macro="" textlink="">
      <xdr:nvSpPr>
        <xdr:cNvPr id="438" name="n_1mainValue【保健センター・保健所】&#10;有形固定資産減価償却率"/>
        <xdr:cNvSpPr txBox="1"/>
      </xdr:nvSpPr>
      <xdr:spPr>
        <a:xfrm>
          <a:off x="15266043"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9" name="正方形/長方形 4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0" name="正方形/長方形 4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1" name="正方形/長方形 4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2" name="正方形/長方形 4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3" name="正方形/長方形 4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4" name="正方形/長方形 4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5" name="正方形/長方形 4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6" name="正方形/長方形 4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7" name="テキスト ボックス 4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8" name="直線コネクタ 4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49" name="直線コネクタ 44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50" name="テキスト ボックス 44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51" name="直線コネクタ 45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52" name="テキスト ボックス 45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53" name="直線コネクタ 45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54" name="テキスト ボックス 45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55" name="直線コネクタ 45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56" name="テキスト ボックス 45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7" name="直線コネクタ 4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8" name="テキスト ボックス 4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61</xdr:row>
      <xdr:rowOff>125730</xdr:rowOff>
    </xdr:from>
    <xdr:to>
      <xdr:col>32</xdr:col>
      <xdr:colOff>186689</xdr:colOff>
      <xdr:row>63</xdr:row>
      <xdr:rowOff>134874</xdr:rowOff>
    </xdr:to>
    <xdr:cxnSp macro="">
      <xdr:nvCxnSpPr>
        <xdr:cNvPr id="460" name="直線コネクタ 459"/>
        <xdr:cNvCxnSpPr/>
      </xdr:nvCxnSpPr>
      <xdr:spPr>
        <a:xfrm flipV="1">
          <a:off x="22160864" y="10584180"/>
          <a:ext cx="0" cy="352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138701</xdr:rowOff>
    </xdr:from>
    <xdr:ext cx="469744" cy="259045"/>
    <xdr:sp macro="" textlink="">
      <xdr:nvSpPr>
        <xdr:cNvPr id="461" name="【保健センター・保健所】&#10;一人当たり面積最小値テキスト"/>
        <xdr:cNvSpPr txBox="1"/>
      </xdr:nvSpPr>
      <xdr:spPr>
        <a:xfrm>
          <a:off x="22250400" y="1094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63</xdr:row>
      <xdr:rowOff>134874</xdr:rowOff>
    </xdr:from>
    <xdr:to>
      <xdr:col>32</xdr:col>
      <xdr:colOff>276225</xdr:colOff>
      <xdr:row>63</xdr:row>
      <xdr:rowOff>134874</xdr:rowOff>
    </xdr:to>
    <xdr:cxnSp macro="">
      <xdr:nvCxnSpPr>
        <xdr:cNvPr id="462" name="直線コネクタ 461"/>
        <xdr:cNvCxnSpPr/>
      </xdr:nvCxnSpPr>
      <xdr:spPr>
        <a:xfrm>
          <a:off x="22072600" y="1093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72407</xdr:rowOff>
    </xdr:from>
    <xdr:ext cx="469744" cy="259045"/>
    <xdr:sp macro="" textlink="">
      <xdr:nvSpPr>
        <xdr:cNvPr id="463" name="【保健センター・保健所】&#10;一人当たり面積最大値テキスト"/>
        <xdr:cNvSpPr txBox="1"/>
      </xdr:nvSpPr>
      <xdr:spPr>
        <a:xfrm>
          <a:off x="22250400" y="1035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32</xdr:col>
      <xdr:colOff>98425</xdr:colOff>
      <xdr:row>61</xdr:row>
      <xdr:rowOff>125730</xdr:rowOff>
    </xdr:from>
    <xdr:to>
      <xdr:col>32</xdr:col>
      <xdr:colOff>276225</xdr:colOff>
      <xdr:row>61</xdr:row>
      <xdr:rowOff>125730</xdr:rowOff>
    </xdr:to>
    <xdr:cxnSp macro="">
      <xdr:nvCxnSpPr>
        <xdr:cNvPr id="464" name="直線コネクタ 463"/>
        <xdr:cNvCxnSpPr/>
      </xdr:nvCxnSpPr>
      <xdr:spPr>
        <a:xfrm>
          <a:off x="22072600" y="1058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105935</xdr:rowOff>
    </xdr:from>
    <xdr:ext cx="469744" cy="259045"/>
    <xdr:sp macro="" textlink="">
      <xdr:nvSpPr>
        <xdr:cNvPr id="465" name="【保健センター・保健所】&#10;一人当たり面積平均値テキスト"/>
        <xdr:cNvSpPr txBox="1"/>
      </xdr:nvSpPr>
      <xdr:spPr>
        <a:xfrm>
          <a:off x="222504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127508</xdr:rowOff>
    </xdr:from>
    <xdr:to>
      <xdr:col>32</xdr:col>
      <xdr:colOff>238125</xdr:colOff>
      <xdr:row>63</xdr:row>
      <xdr:rowOff>57658</xdr:rowOff>
    </xdr:to>
    <xdr:sp macro="" textlink="">
      <xdr:nvSpPr>
        <xdr:cNvPr id="466" name="フローチャート : 判断 465"/>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88646</xdr:rowOff>
    </xdr:from>
    <xdr:to>
      <xdr:col>31</xdr:col>
      <xdr:colOff>85725</xdr:colOff>
      <xdr:row>62</xdr:row>
      <xdr:rowOff>18796</xdr:rowOff>
    </xdr:to>
    <xdr:sp macro="" textlink="">
      <xdr:nvSpPr>
        <xdr:cNvPr id="467" name="フローチャート : 判断 466"/>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9923</xdr:rowOff>
    </xdr:from>
    <xdr:ext cx="469744" cy="259045"/>
    <xdr:sp macro="" textlink="">
      <xdr:nvSpPr>
        <xdr:cNvPr id="468" name="n_1aveValue【保健センター・保健所】&#10;一人当たり面積"/>
        <xdr:cNvSpPr txBox="1"/>
      </xdr:nvSpPr>
      <xdr:spPr>
        <a:xfrm>
          <a:off x="21075727"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69" name="テキスト ボックス 4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0" name="テキスト ボックス 4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1" name="テキスト ボックス 4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2" name="テキスト ボックス 4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3" name="テキスト ボックス 4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36068</xdr:rowOff>
    </xdr:from>
    <xdr:to>
      <xdr:col>31</xdr:col>
      <xdr:colOff>85725</xdr:colOff>
      <xdr:row>56</xdr:row>
      <xdr:rowOff>137668</xdr:rowOff>
    </xdr:to>
    <xdr:sp macro="" textlink="">
      <xdr:nvSpPr>
        <xdr:cNvPr id="474" name="円/楕円 473"/>
        <xdr:cNvSpPr/>
      </xdr:nvSpPr>
      <xdr:spPr>
        <a:xfrm>
          <a:off x="21272500" y="963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154195</xdr:rowOff>
    </xdr:from>
    <xdr:ext cx="469744" cy="259045"/>
    <xdr:sp macro="" textlink="">
      <xdr:nvSpPr>
        <xdr:cNvPr id="475" name="n_1mainValue【保健センター・保健所】&#10;一人当たり面積"/>
        <xdr:cNvSpPr txBox="1"/>
      </xdr:nvSpPr>
      <xdr:spPr>
        <a:xfrm>
          <a:off x="21075727" y="941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6" name="正方形/長方形 4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7" name="正方形/長方形 4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8" name="正方形/長方形 4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9" name="正方形/長方形 4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0" name="正方形/長方形 4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1" name="正方形/長方形 4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2" name="正方形/長方形 4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3" name="正方形/長方形 4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4" name="テキスト ボックス 4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5" name="直線コネクタ 4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86" name="テキスト ボックス 48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87" name="直線コネクタ 48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88" name="テキスト ボックス 48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9" name="直線コネクタ 48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90" name="テキスト ボックス 48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1" name="直線コネクタ 49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2" name="テキスト ボックス 49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93" name="直線コネクタ 49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94" name="テキスト ボックス 49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95" name="直線コネクタ 49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96" name="テキスト ボックス 49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7" name="直線コネクタ 4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98" name="テキスト ボックス 49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118111</xdr:rowOff>
    </xdr:from>
    <xdr:to>
      <xdr:col>23</xdr:col>
      <xdr:colOff>516889</xdr:colOff>
      <xdr:row>86</xdr:row>
      <xdr:rowOff>144780</xdr:rowOff>
    </xdr:to>
    <xdr:cxnSp macro="">
      <xdr:nvCxnSpPr>
        <xdr:cNvPr id="500" name="直線コネクタ 499"/>
        <xdr:cNvCxnSpPr/>
      </xdr:nvCxnSpPr>
      <xdr:spPr>
        <a:xfrm flipV="1">
          <a:off x="16318864" y="13491211"/>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148607</xdr:rowOff>
    </xdr:from>
    <xdr:ext cx="405111" cy="259045"/>
    <xdr:sp macro="" textlink="">
      <xdr:nvSpPr>
        <xdr:cNvPr id="501" name="【消防施設】&#10;有形固定資産減価償却率最小値テキスト"/>
        <xdr:cNvSpPr txBox="1"/>
      </xdr:nvSpPr>
      <xdr:spPr>
        <a:xfrm>
          <a:off x="164084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86</xdr:row>
      <xdr:rowOff>144780</xdr:rowOff>
    </xdr:from>
    <xdr:to>
      <xdr:col>23</xdr:col>
      <xdr:colOff>606425</xdr:colOff>
      <xdr:row>86</xdr:row>
      <xdr:rowOff>144780</xdr:rowOff>
    </xdr:to>
    <xdr:cxnSp macro="">
      <xdr:nvCxnSpPr>
        <xdr:cNvPr id="502" name="直線コネクタ 501"/>
        <xdr:cNvCxnSpPr/>
      </xdr:nvCxnSpPr>
      <xdr:spPr>
        <a:xfrm>
          <a:off x="16230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64788</xdr:rowOff>
    </xdr:from>
    <xdr:ext cx="405111" cy="259045"/>
    <xdr:sp macro="" textlink="">
      <xdr:nvSpPr>
        <xdr:cNvPr id="503" name="【消防施設】&#10;有形固定資産減価償却率最大値テキスト"/>
        <xdr:cNvSpPr txBox="1"/>
      </xdr:nvSpPr>
      <xdr:spPr>
        <a:xfrm>
          <a:off x="164084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78</xdr:row>
      <xdr:rowOff>118111</xdr:rowOff>
    </xdr:from>
    <xdr:to>
      <xdr:col>23</xdr:col>
      <xdr:colOff>606425</xdr:colOff>
      <xdr:row>78</xdr:row>
      <xdr:rowOff>118111</xdr:rowOff>
    </xdr:to>
    <xdr:cxnSp macro="">
      <xdr:nvCxnSpPr>
        <xdr:cNvPr id="504" name="直線コネクタ 503"/>
        <xdr:cNvCxnSpPr/>
      </xdr:nvCxnSpPr>
      <xdr:spPr>
        <a:xfrm>
          <a:off x="16230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41927</xdr:rowOff>
    </xdr:from>
    <xdr:ext cx="405111" cy="259045"/>
    <xdr:sp macro="" textlink="">
      <xdr:nvSpPr>
        <xdr:cNvPr id="505" name="【消防施設】&#10;有形固定資産減価償却率平均値テキスト"/>
        <xdr:cNvSpPr txBox="1"/>
      </xdr:nvSpPr>
      <xdr:spPr>
        <a:xfrm>
          <a:off x="164084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63500</xdr:rowOff>
    </xdr:from>
    <xdr:to>
      <xdr:col>23</xdr:col>
      <xdr:colOff>568325</xdr:colOff>
      <xdr:row>82</xdr:row>
      <xdr:rowOff>165100</xdr:rowOff>
    </xdr:to>
    <xdr:sp macro="" textlink="">
      <xdr:nvSpPr>
        <xdr:cNvPr id="506" name="フローチャート : 判断 505"/>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93980</xdr:rowOff>
    </xdr:from>
    <xdr:to>
      <xdr:col>22</xdr:col>
      <xdr:colOff>415925</xdr:colOff>
      <xdr:row>84</xdr:row>
      <xdr:rowOff>24130</xdr:rowOff>
    </xdr:to>
    <xdr:sp macro="" textlink="">
      <xdr:nvSpPr>
        <xdr:cNvPr id="507" name="フローチャート : 判断 506"/>
        <xdr:cNvSpPr/>
      </xdr:nvSpPr>
      <xdr:spPr>
        <a:xfrm>
          <a:off x="15430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15257</xdr:rowOff>
    </xdr:from>
    <xdr:ext cx="405111" cy="259045"/>
    <xdr:sp macro="" textlink="">
      <xdr:nvSpPr>
        <xdr:cNvPr id="508" name="n_1aveValue【消防施設】&#10;有形固定資産減価償却率"/>
        <xdr:cNvSpPr txBox="1"/>
      </xdr:nvSpPr>
      <xdr:spPr>
        <a:xfrm>
          <a:off x="15266043"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09" name="テキスト ボックス 5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0" name="テキスト ボックス 5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1" name="テキスト ボックス 5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2" name="テキスト ボックス 5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3" name="テキスト ボックス 5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113030</xdr:rowOff>
    </xdr:from>
    <xdr:to>
      <xdr:col>22</xdr:col>
      <xdr:colOff>415925</xdr:colOff>
      <xdr:row>79</xdr:row>
      <xdr:rowOff>43180</xdr:rowOff>
    </xdr:to>
    <xdr:sp macro="" textlink="">
      <xdr:nvSpPr>
        <xdr:cNvPr id="514" name="円/楕円 513"/>
        <xdr:cNvSpPr/>
      </xdr:nvSpPr>
      <xdr:spPr>
        <a:xfrm>
          <a:off x="15430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59707</xdr:rowOff>
    </xdr:from>
    <xdr:ext cx="405111" cy="259045"/>
    <xdr:sp macro="" textlink="">
      <xdr:nvSpPr>
        <xdr:cNvPr id="515" name="n_1mainValue【消防施設】&#10;有形固定資産減価償却率"/>
        <xdr:cNvSpPr txBox="1"/>
      </xdr:nvSpPr>
      <xdr:spPr>
        <a:xfrm>
          <a:off x="15266043"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6" name="正方形/長方形 5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7" name="正方形/長方形 5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8" name="正方形/長方形 5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9" name="正方形/長方形 5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0" name="正方形/長方形 5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1" name="正方形/長方形 5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2" name="正方形/長方形 5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3" name="正方形/長方形 5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4" name="テキスト ボックス 5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5" name="直線コネクタ 5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6" name="テキスト ボックス 52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27" name="直線コネクタ 52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28" name="テキスト ボックス 52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29" name="直線コネクタ 52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30" name="テキスト ボックス 52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31" name="直線コネクタ 53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2" name="テキスト ボックス 53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3" name="直線コネクタ 53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4" name="テキスト ボックス 53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5" name="直線コネクタ 53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6" name="テキスト ボックス 53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7" name="直線コネクタ 53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38" name="テキスト ボックス 53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9" name="直線コネクタ 5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0" name="テキスト ボックス 5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82</xdr:row>
      <xdr:rowOff>168729</xdr:rowOff>
    </xdr:from>
    <xdr:to>
      <xdr:col>32</xdr:col>
      <xdr:colOff>186689</xdr:colOff>
      <xdr:row>86</xdr:row>
      <xdr:rowOff>54429</xdr:rowOff>
    </xdr:to>
    <xdr:cxnSp macro="">
      <xdr:nvCxnSpPr>
        <xdr:cNvPr id="542" name="直線コネクタ 541"/>
        <xdr:cNvCxnSpPr/>
      </xdr:nvCxnSpPr>
      <xdr:spPr>
        <a:xfrm flipV="1">
          <a:off x="22160864" y="14227629"/>
          <a:ext cx="0" cy="57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58256</xdr:rowOff>
    </xdr:from>
    <xdr:ext cx="469744" cy="259045"/>
    <xdr:sp macro="" textlink="">
      <xdr:nvSpPr>
        <xdr:cNvPr id="543" name="【消防施設】&#10;一人当たり面積最小値テキスト"/>
        <xdr:cNvSpPr txBox="1"/>
      </xdr:nvSpPr>
      <xdr:spPr>
        <a:xfrm>
          <a:off x="22250400"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32</xdr:col>
      <xdr:colOff>98425</xdr:colOff>
      <xdr:row>86</xdr:row>
      <xdr:rowOff>54429</xdr:rowOff>
    </xdr:from>
    <xdr:to>
      <xdr:col>32</xdr:col>
      <xdr:colOff>276225</xdr:colOff>
      <xdr:row>86</xdr:row>
      <xdr:rowOff>54429</xdr:rowOff>
    </xdr:to>
    <xdr:cxnSp macro="">
      <xdr:nvCxnSpPr>
        <xdr:cNvPr id="544" name="直線コネクタ 543"/>
        <xdr:cNvCxnSpPr/>
      </xdr:nvCxnSpPr>
      <xdr:spPr>
        <a:xfrm>
          <a:off x="22072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115406</xdr:rowOff>
    </xdr:from>
    <xdr:ext cx="469744" cy="259045"/>
    <xdr:sp macro="" textlink="">
      <xdr:nvSpPr>
        <xdr:cNvPr id="545" name="【消防施設】&#10;一人当たり面積最大値テキスト"/>
        <xdr:cNvSpPr txBox="1"/>
      </xdr:nvSpPr>
      <xdr:spPr>
        <a:xfrm>
          <a:off x="22250400" y="1400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82</xdr:row>
      <xdr:rowOff>168729</xdr:rowOff>
    </xdr:from>
    <xdr:to>
      <xdr:col>32</xdr:col>
      <xdr:colOff>276225</xdr:colOff>
      <xdr:row>82</xdr:row>
      <xdr:rowOff>168729</xdr:rowOff>
    </xdr:to>
    <xdr:cxnSp macro="">
      <xdr:nvCxnSpPr>
        <xdr:cNvPr id="546" name="直線コネクタ 545"/>
        <xdr:cNvCxnSpPr/>
      </xdr:nvCxnSpPr>
      <xdr:spPr>
        <a:xfrm>
          <a:off x="22072600" y="1422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80027</xdr:rowOff>
    </xdr:from>
    <xdr:ext cx="469744" cy="259045"/>
    <xdr:sp macro="" textlink="">
      <xdr:nvSpPr>
        <xdr:cNvPr id="547" name="【消防施設】&#10;一人当たり面積平均値テキスト"/>
        <xdr:cNvSpPr txBox="1"/>
      </xdr:nvSpPr>
      <xdr:spPr>
        <a:xfrm>
          <a:off x="222504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0.102</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101600</xdr:rowOff>
    </xdr:from>
    <xdr:to>
      <xdr:col>32</xdr:col>
      <xdr:colOff>238125</xdr:colOff>
      <xdr:row>85</xdr:row>
      <xdr:rowOff>31750</xdr:rowOff>
    </xdr:to>
    <xdr:sp macro="" textlink="">
      <xdr:nvSpPr>
        <xdr:cNvPr id="548" name="フローチャート : 判断 547"/>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117929</xdr:rowOff>
    </xdr:from>
    <xdr:to>
      <xdr:col>31</xdr:col>
      <xdr:colOff>85725</xdr:colOff>
      <xdr:row>81</xdr:row>
      <xdr:rowOff>48079</xdr:rowOff>
    </xdr:to>
    <xdr:sp macro="" textlink="">
      <xdr:nvSpPr>
        <xdr:cNvPr id="549" name="フローチャート : 判断 548"/>
        <xdr:cNvSpPr/>
      </xdr:nvSpPr>
      <xdr:spPr>
        <a:xfrm>
          <a:off x="21272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39206</xdr:rowOff>
    </xdr:from>
    <xdr:ext cx="469744" cy="259045"/>
    <xdr:sp macro="" textlink="">
      <xdr:nvSpPr>
        <xdr:cNvPr id="550" name="n_1aveValue【消防施設】&#10;一人当たり面積"/>
        <xdr:cNvSpPr txBox="1"/>
      </xdr:nvSpPr>
      <xdr:spPr>
        <a:xfrm>
          <a:off x="21075727" y="1392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51" name="テキスト ボックス 5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2" name="テキスト ボックス 5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3" name="テキスト ボックス 5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4" name="テキスト ボックス 5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5" name="テキスト ボックス 5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76</xdr:row>
      <xdr:rowOff>150586</xdr:rowOff>
    </xdr:from>
    <xdr:to>
      <xdr:col>31</xdr:col>
      <xdr:colOff>85725</xdr:colOff>
      <xdr:row>77</xdr:row>
      <xdr:rowOff>80736</xdr:rowOff>
    </xdr:to>
    <xdr:sp macro="" textlink="">
      <xdr:nvSpPr>
        <xdr:cNvPr id="556" name="円/楕円 555"/>
        <xdr:cNvSpPr/>
      </xdr:nvSpPr>
      <xdr:spPr>
        <a:xfrm>
          <a:off x="21272500" y="1318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97262</xdr:rowOff>
    </xdr:from>
    <xdr:ext cx="469744" cy="259045"/>
    <xdr:sp macro="" textlink="">
      <xdr:nvSpPr>
        <xdr:cNvPr id="557" name="n_1mainValue【消防施設】&#10;一人当たり面積"/>
        <xdr:cNvSpPr txBox="1"/>
      </xdr:nvSpPr>
      <xdr:spPr>
        <a:xfrm>
          <a:off x="21075727" y="1295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8" name="正方形/長方形 5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9" name="正方形/長方形 5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0" name="正方形/長方形 5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1" name="正方形/長方形 5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2" name="正方形/長方形 5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3" name="正方形/長方形 5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4" name="正方形/長方形 5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5" name="正方形/長方形 5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6" name="テキスト ボックス 5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7" name="直線コネクタ 5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68" name="テキスト ボックス 56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69" name="直線コネクタ 5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0" name="テキスト ボックス 56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1" name="直線コネクタ 5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2" name="テキスト ボックス 5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3" name="直線コネクタ 5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4" name="テキスト ボックス 5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5" name="直線コネクタ 5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6" name="テキスト ボックス 5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7" name="直線コネクタ 5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8" name="テキスト ボックス 5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9" name="直線コネクタ 5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0" name="テキスト ボックス 57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2" name="テキスト ボックス 58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85998</xdr:rowOff>
    </xdr:from>
    <xdr:to>
      <xdr:col>23</xdr:col>
      <xdr:colOff>516889</xdr:colOff>
      <xdr:row>108</xdr:row>
      <xdr:rowOff>59871</xdr:rowOff>
    </xdr:to>
    <xdr:cxnSp macro="">
      <xdr:nvCxnSpPr>
        <xdr:cNvPr id="584" name="直線コネクタ 583"/>
        <xdr:cNvCxnSpPr/>
      </xdr:nvCxnSpPr>
      <xdr:spPr>
        <a:xfrm flipV="1">
          <a:off x="16318864" y="17230998"/>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63698</xdr:rowOff>
    </xdr:from>
    <xdr:ext cx="405111" cy="259045"/>
    <xdr:sp macro="" textlink="">
      <xdr:nvSpPr>
        <xdr:cNvPr id="585" name="【庁舎】&#10;有形固定資産減価償却率最小値テキスト"/>
        <xdr:cNvSpPr txBox="1"/>
      </xdr:nvSpPr>
      <xdr:spPr>
        <a:xfrm>
          <a:off x="16408400" y="1858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23</xdr:col>
      <xdr:colOff>428625</xdr:colOff>
      <xdr:row>108</xdr:row>
      <xdr:rowOff>59871</xdr:rowOff>
    </xdr:from>
    <xdr:to>
      <xdr:col>23</xdr:col>
      <xdr:colOff>606425</xdr:colOff>
      <xdr:row>108</xdr:row>
      <xdr:rowOff>59871</xdr:rowOff>
    </xdr:to>
    <xdr:cxnSp macro="">
      <xdr:nvCxnSpPr>
        <xdr:cNvPr id="586" name="直線コネクタ 585"/>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32675</xdr:rowOff>
    </xdr:from>
    <xdr:ext cx="405111" cy="259045"/>
    <xdr:sp macro="" textlink="">
      <xdr:nvSpPr>
        <xdr:cNvPr id="587" name="【庁舎】&#10;有形固定資産減価償却率最大値テキスト"/>
        <xdr:cNvSpPr txBox="1"/>
      </xdr:nvSpPr>
      <xdr:spPr>
        <a:xfrm>
          <a:off x="16408400" y="1700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428625</xdr:colOff>
      <xdr:row>100</xdr:row>
      <xdr:rowOff>85998</xdr:rowOff>
    </xdr:from>
    <xdr:to>
      <xdr:col>23</xdr:col>
      <xdr:colOff>606425</xdr:colOff>
      <xdr:row>100</xdr:row>
      <xdr:rowOff>85998</xdr:rowOff>
    </xdr:to>
    <xdr:cxnSp macro="">
      <xdr:nvCxnSpPr>
        <xdr:cNvPr id="588" name="直線コネクタ 587"/>
        <xdr:cNvCxnSpPr/>
      </xdr:nvCxnSpPr>
      <xdr:spPr>
        <a:xfrm>
          <a:off x="16230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8726</xdr:rowOff>
    </xdr:from>
    <xdr:ext cx="405111" cy="259045"/>
    <xdr:sp macro="" textlink="">
      <xdr:nvSpPr>
        <xdr:cNvPr id="589" name="【庁舎】&#10;有形固定資産減価償却率平均値テキスト"/>
        <xdr:cNvSpPr txBox="1"/>
      </xdr:nvSpPr>
      <xdr:spPr>
        <a:xfrm>
          <a:off x="16408400" y="1801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30299</xdr:rowOff>
    </xdr:from>
    <xdr:to>
      <xdr:col>23</xdr:col>
      <xdr:colOff>568325</xdr:colOff>
      <xdr:row>105</xdr:row>
      <xdr:rowOff>131899</xdr:rowOff>
    </xdr:to>
    <xdr:sp macro="" textlink="">
      <xdr:nvSpPr>
        <xdr:cNvPr id="590" name="フローチャート : 判断 589"/>
        <xdr:cNvSpPr/>
      </xdr:nvSpPr>
      <xdr:spPr>
        <a:xfrm>
          <a:off x="16268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101</xdr:row>
      <xdr:rowOff>30299</xdr:rowOff>
    </xdr:from>
    <xdr:to>
      <xdr:col>22</xdr:col>
      <xdr:colOff>415925</xdr:colOff>
      <xdr:row>101</xdr:row>
      <xdr:rowOff>131899</xdr:rowOff>
    </xdr:to>
    <xdr:sp macro="" textlink="">
      <xdr:nvSpPr>
        <xdr:cNvPr id="591" name="フローチャート : 判断 590"/>
        <xdr:cNvSpPr/>
      </xdr:nvSpPr>
      <xdr:spPr>
        <a:xfrm>
          <a:off x="15430500" y="173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148426</xdr:rowOff>
    </xdr:from>
    <xdr:ext cx="405111" cy="259045"/>
    <xdr:sp macro="" textlink="">
      <xdr:nvSpPr>
        <xdr:cNvPr id="592" name="n_1aveValue【庁舎】&#10;有形固定資産減価償却率"/>
        <xdr:cNvSpPr txBox="1"/>
      </xdr:nvSpPr>
      <xdr:spPr>
        <a:xfrm>
          <a:off x="15266043" y="1712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93" name="テキスト ボックス 5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4" name="テキスト ボックス 5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5" name="テキスト ボックス 5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6" name="テキスト ボックス 5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7" name="テキスト ボックス 5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167458</xdr:rowOff>
    </xdr:from>
    <xdr:to>
      <xdr:col>22</xdr:col>
      <xdr:colOff>415925</xdr:colOff>
      <xdr:row>104</xdr:row>
      <xdr:rowOff>97608</xdr:rowOff>
    </xdr:to>
    <xdr:sp macro="" textlink="">
      <xdr:nvSpPr>
        <xdr:cNvPr id="598" name="円/楕円 597"/>
        <xdr:cNvSpPr/>
      </xdr:nvSpPr>
      <xdr:spPr>
        <a:xfrm>
          <a:off x="15430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88735</xdr:rowOff>
    </xdr:from>
    <xdr:ext cx="405111" cy="259045"/>
    <xdr:sp macro="" textlink="">
      <xdr:nvSpPr>
        <xdr:cNvPr id="599" name="n_1mainValue【庁舎】&#10;有形固定資産減価償却率"/>
        <xdr:cNvSpPr txBox="1"/>
      </xdr:nvSpPr>
      <xdr:spPr>
        <a:xfrm>
          <a:off x="15266043"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0" name="正方形/長方形 5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7" name="正方形/長方形 6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8" name="テキスト ボックス 6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9" name="直線コネクタ 6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0" name="テキスト ボックス 6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11" name="直線コネクタ 6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2" name="テキスト ボックス 6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3" name="直線コネクタ 6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4" name="テキスト ボックス 6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5" name="直線コネクタ 6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6" name="テキスト ボックス 6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17" name="直線コネクタ 6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18" name="テキスト ボックス 6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19" name="直線コネクタ 6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0" name="テキスト ボックス 6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1" name="直線コネクタ 6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2" name="テキスト ボックス 6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4" name="テキスト ボックス 6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69669</xdr:rowOff>
    </xdr:from>
    <xdr:to>
      <xdr:col>32</xdr:col>
      <xdr:colOff>186689</xdr:colOff>
      <xdr:row>109</xdr:row>
      <xdr:rowOff>15784</xdr:rowOff>
    </xdr:to>
    <xdr:cxnSp macro="">
      <xdr:nvCxnSpPr>
        <xdr:cNvPr id="626" name="直線コネクタ 625"/>
        <xdr:cNvCxnSpPr/>
      </xdr:nvCxnSpPr>
      <xdr:spPr>
        <a:xfrm flipV="1">
          <a:off x="22160864" y="17557569"/>
          <a:ext cx="0" cy="1146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19611</xdr:rowOff>
    </xdr:from>
    <xdr:ext cx="469744" cy="259045"/>
    <xdr:sp macro="" textlink="">
      <xdr:nvSpPr>
        <xdr:cNvPr id="627" name="【庁舎】&#10;一人当たり面積最小値テキスト"/>
        <xdr:cNvSpPr txBox="1"/>
      </xdr:nvSpPr>
      <xdr:spPr>
        <a:xfrm>
          <a:off x="22250400" y="1870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109</xdr:row>
      <xdr:rowOff>15784</xdr:rowOff>
    </xdr:from>
    <xdr:to>
      <xdr:col>32</xdr:col>
      <xdr:colOff>276225</xdr:colOff>
      <xdr:row>109</xdr:row>
      <xdr:rowOff>15784</xdr:rowOff>
    </xdr:to>
    <xdr:cxnSp macro="">
      <xdr:nvCxnSpPr>
        <xdr:cNvPr id="628" name="直線コネクタ 627"/>
        <xdr:cNvCxnSpPr/>
      </xdr:nvCxnSpPr>
      <xdr:spPr>
        <a:xfrm>
          <a:off x="22072600" y="1870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101</xdr:row>
      <xdr:rowOff>16346</xdr:rowOff>
    </xdr:from>
    <xdr:ext cx="469744" cy="259045"/>
    <xdr:sp macro="" textlink="">
      <xdr:nvSpPr>
        <xdr:cNvPr id="629" name="【庁舎】&#10;一人当たり面積最大値テキスト"/>
        <xdr:cNvSpPr txBox="1"/>
      </xdr:nvSpPr>
      <xdr:spPr>
        <a:xfrm>
          <a:off x="22250400" y="1733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0.557</a:t>
          </a:r>
          <a:endParaRPr kumimoji="1" lang="ja-JP" altLang="en-US" sz="1000" b="1">
            <a:latin typeface="ＭＳ Ｐゴシック"/>
          </a:endParaRPr>
        </a:p>
      </xdr:txBody>
    </xdr:sp>
    <xdr:clientData/>
  </xdr:oneCellAnchor>
  <xdr:twoCellAnchor>
    <xdr:from>
      <xdr:col>32</xdr:col>
      <xdr:colOff>98425</xdr:colOff>
      <xdr:row>102</xdr:row>
      <xdr:rowOff>69669</xdr:rowOff>
    </xdr:from>
    <xdr:to>
      <xdr:col>32</xdr:col>
      <xdr:colOff>276225</xdr:colOff>
      <xdr:row>102</xdr:row>
      <xdr:rowOff>69669</xdr:rowOff>
    </xdr:to>
    <xdr:cxnSp macro="">
      <xdr:nvCxnSpPr>
        <xdr:cNvPr id="630" name="直線コネクタ 629"/>
        <xdr:cNvCxnSpPr/>
      </xdr:nvCxnSpPr>
      <xdr:spPr>
        <a:xfrm>
          <a:off x="22072600" y="1755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131190</xdr:rowOff>
    </xdr:from>
    <xdr:ext cx="469744" cy="259045"/>
    <xdr:sp macro="" textlink="">
      <xdr:nvSpPr>
        <xdr:cNvPr id="631" name="【庁舎】&#10;一人当たり面積平均値テキスト"/>
        <xdr:cNvSpPr txBox="1"/>
      </xdr:nvSpPr>
      <xdr:spPr>
        <a:xfrm>
          <a:off x="22250400" y="18304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152763</xdr:rowOff>
    </xdr:from>
    <xdr:to>
      <xdr:col>32</xdr:col>
      <xdr:colOff>238125</xdr:colOff>
      <xdr:row>107</xdr:row>
      <xdr:rowOff>82913</xdr:rowOff>
    </xdr:to>
    <xdr:sp macro="" textlink="">
      <xdr:nvSpPr>
        <xdr:cNvPr id="632" name="フローチャート : 判断 631"/>
        <xdr:cNvSpPr/>
      </xdr:nvSpPr>
      <xdr:spPr>
        <a:xfrm>
          <a:off x="221107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87449</xdr:rowOff>
    </xdr:from>
    <xdr:to>
      <xdr:col>31</xdr:col>
      <xdr:colOff>85725</xdr:colOff>
      <xdr:row>107</xdr:row>
      <xdr:rowOff>17599</xdr:rowOff>
    </xdr:to>
    <xdr:sp macro="" textlink="">
      <xdr:nvSpPr>
        <xdr:cNvPr id="633" name="フローチャート : 判断 632"/>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8726</xdr:rowOff>
    </xdr:from>
    <xdr:ext cx="469744" cy="259045"/>
    <xdr:sp macro="" textlink="">
      <xdr:nvSpPr>
        <xdr:cNvPr id="634" name="n_1aveValue【庁舎】&#10;一人当たり面積"/>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35" name="テキスト ボックス 6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6" name="テキスト ボックス 6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7" name="テキスト ボックス 6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8" name="テキスト ボックス 6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9" name="テキスト ボックス 6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12337</xdr:rowOff>
    </xdr:from>
    <xdr:to>
      <xdr:col>31</xdr:col>
      <xdr:colOff>85725</xdr:colOff>
      <xdr:row>100</xdr:row>
      <xdr:rowOff>113937</xdr:rowOff>
    </xdr:to>
    <xdr:sp macro="" textlink="">
      <xdr:nvSpPr>
        <xdr:cNvPr id="640" name="円/楕円 639"/>
        <xdr:cNvSpPr/>
      </xdr:nvSpPr>
      <xdr:spPr>
        <a:xfrm>
          <a:off x="21272500" y="171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130464</xdr:rowOff>
    </xdr:from>
    <xdr:ext cx="469744" cy="259045"/>
    <xdr:sp macro="" textlink="">
      <xdr:nvSpPr>
        <xdr:cNvPr id="641" name="n_1mainValue【庁舎】&#10;一人当たり面積"/>
        <xdr:cNvSpPr txBox="1"/>
      </xdr:nvSpPr>
      <xdr:spPr>
        <a:xfrm>
          <a:off x="21075727" y="1693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0.664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2" name="正方形/長方形 6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3" name="正方形/長方形 6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4" name="テキスト ボックス 6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町合併により、各町がそれぞれ同様の施設を所有していたため、各施設とも住民一人あたりの面積が大きくなっており、施設の数が過大になっていると思われる。</a:t>
          </a:r>
          <a:endParaRPr lang="ja-JP" altLang="ja-JP" sz="1400">
            <a:effectLst/>
          </a:endParaRPr>
        </a:p>
        <a:p>
          <a:r>
            <a:rPr kumimoji="1" lang="ja-JP" altLang="ja-JP" sz="1100">
              <a:solidFill>
                <a:schemeClr val="dk1"/>
              </a:solidFill>
              <a:effectLst/>
              <a:latin typeface="+mn-lt"/>
              <a:ea typeface="+mn-ea"/>
              <a:cs typeface="+mn-cs"/>
            </a:rPr>
            <a:t>　今後、老朽化した施設については公共施設等総合管理計画に沿い老朽化していない施設へ移転するなど、施設の転用や複合化を図り既存施設の有効活用を図っていく必要がある。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大分県国東市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29,330
29,141
318.10
22,864,815
22,352,186
434,220
12,604,884
22,449,400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基準財政需要額</a:t>
          </a:r>
          <a:r>
            <a:rPr lang="ja-JP" altLang="en-US" sz="1300" b="0" i="0" baseline="0">
              <a:solidFill>
                <a:schemeClr val="dk1"/>
              </a:solidFill>
              <a:effectLst/>
              <a:latin typeface="+mn-lt"/>
              <a:ea typeface="+mn-ea"/>
              <a:cs typeface="+mn-cs"/>
            </a:rPr>
            <a:t>は人口減少等の影響によりマイナス</a:t>
          </a:r>
          <a:r>
            <a:rPr lang="en-US" altLang="ja-JP" sz="1300" b="0" i="0" baseline="0">
              <a:solidFill>
                <a:schemeClr val="dk1"/>
              </a:solidFill>
              <a:effectLst/>
              <a:latin typeface="+mn-lt"/>
              <a:ea typeface="+mn-ea"/>
              <a:cs typeface="+mn-cs"/>
            </a:rPr>
            <a:t>155,171</a:t>
          </a:r>
          <a:r>
            <a:rPr lang="ja-JP" altLang="ja-JP" sz="1300" b="0" i="0" baseline="0">
              <a:solidFill>
                <a:schemeClr val="dk1"/>
              </a:solidFill>
              <a:effectLst/>
              <a:latin typeface="+mn-lt"/>
              <a:ea typeface="+mn-ea"/>
              <a:cs typeface="+mn-cs"/>
            </a:rPr>
            <a:t>千円となった</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基準財政収入額</a:t>
          </a:r>
          <a:r>
            <a:rPr lang="ja-JP" altLang="en-US" sz="1300" b="0" i="0" baseline="0">
              <a:solidFill>
                <a:schemeClr val="dk1"/>
              </a:solidFill>
              <a:effectLst/>
              <a:latin typeface="+mn-lt"/>
              <a:ea typeface="+mn-ea"/>
              <a:cs typeface="+mn-cs"/>
            </a:rPr>
            <a:t>は法人税や地方消費税交付金等が増額となったことで</a:t>
          </a:r>
          <a:r>
            <a:rPr lang="ja-JP" altLang="ja-JP" sz="1300" b="0" i="0" baseline="0">
              <a:solidFill>
                <a:schemeClr val="dk1"/>
              </a:solidFill>
              <a:effectLst/>
              <a:latin typeface="+mn-lt"/>
              <a:ea typeface="+mn-ea"/>
              <a:cs typeface="+mn-cs"/>
            </a:rPr>
            <a:t>プラス</a:t>
          </a:r>
          <a:r>
            <a:rPr lang="en-US" altLang="ja-JP" sz="1300" b="0" i="0" baseline="0">
              <a:solidFill>
                <a:schemeClr val="dk1"/>
              </a:solidFill>
              <a:effectLst/>
              <a:latin typeface="+mn-lt"/>
              <a:ea typeface="+mn-ea"/>
              <a:cs typeface="+mn-cs"/>
            </a:rPr>
            <a:t>167,112</a:t>
          </a:r>
          <a:r>
            <a:rPr lang="ja-JP" altLang="ja-JP" sz="1300" b="0" i="0" baseline="0">
              <a:solidFill>
                <a:schemeClr val="dk1"/>
              </a:solidFill>
              <a:effectLst/>
              <a:latin typeface="+mn-lt"/>
              <a:ea typeface="+mn-ea"/>
              <a:cs typeface="+mn-cs"/>
            </a:rPr>
            <a:t>千円</a:t>
          </a:r>
          <a:r>
            <a:rPr lang="ja-JP" altLang="en-US" sz="1300" b="0" i="0" baseline="0">
              <a:solidFill>
                <a:schemeClr val="dk1"/>
              </a:solidFill>
              <a:effectLst/>
              <a:latin typeface="+mn-lt"/>
              <a:ea typeface="+mn-ea"/>
              <a:cs typeface="+mn-cs"/>
            </a:rPr>
            <a:t>となり、財政力指数は前年度に比べ</a:t>
          </a:r>
          <a:r>
            <a:rPr lang="en-US" altLang="ja-JP" sz="1300" b="0" i="0" baseline="0">
              <a:solidFill>
                <a:schemeClr val="dk1"/>
              </a:solidFill>
              <a:effectLst/>
              <a:latin typeface="+mn-lt"/>
              <a:ea typeface="+mn-ea"/>
              <a:cs typeface="+mn-cs"/>
            </a:rPr>
            <a:t>0.01</a:t>
          </a:r>
          <a:r>
            <a:rPr lang="ja-JP" altLang="en-US" sz="1300" b="0" i="0" baseline="0">
              <a:solidFill>
                <a:schemeClr val="dk1"/>
              </a:solidFill>
              <a:effectLst/>
              <a:latin typeface="+mn-lt"/>
              <a:ea typeface="+mn-ea"/>
              <a:cs typeface="+mn-cs"/>
            </a:rPr>
            <a:t>ポイント改善した。</a:t>
          </a:r>
          <a:endParaRPr kumimoji="1" lang="ja-JP" altLang="en-US" sz="1300">
            <a:latin typeface="ＭＳ Ｐゴシック"/>
          </a:endParaRPr>
        </a:p>
        <a:p>
          <a:pPr rtl="0"/>
          <a:r>
            <a:rPr kumimoji="1" lang="ja-JP" altLang="en-US" sz="1300">
              <a:latin typeface="ＭＳ Ｐゴシック"/>
            </a:rPr>
            <a:t>　</a:t>
          </a: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しかしながら</a:t>
          </a:r>
          <a:r>
            <a:rPr lang="ja-JP" altLang="ja-JP" sz="1300" b="0" i="0" baseline="0">
              <a:solidFill>
                <a:schemeClr val="dk1"/>
              </a:solidFill>
              <a:effectLst/>
              <a:latin typeface="+mn-lt"/>
              <a:ea typeface="+mn-ea"/>
              <a:cs typeface="+mn-cs"/>
            </a:rPr>
            <a:t>、類似団体平均値と比較して</a:t>
          </a:r>
          <a:r>
            <a:rPr lang="en-US" altLang="ja-JP" sz="1300" b="0" i="0" baseline="0">
              <a:solidFill>
                <a:schemeClr val="dk1"/>
              </a:solidFill>
              <a:effectLst/>
              <a:latin typeface="+mn-lt"/>
              <a:ea typeface="+mn-ea"/>
              <a:cs typeface="+mn-cs"/>
            </a:rPr>
            <a:t>0.13</a:t>
          </a:r>
          <a:r>
            <a:rPr lang="ja-JP" altLang="en-US" sz="1300" b="0" i="0" baseline="0">
              <a:solidFill>
                <a:schemeClr val="dk1"/>
              </a:solidFill>
              <a:effectLst/>
              <a:latin typeface="+mn-lt"/>
              <a:ea typeface="+mn-ea"/>
              <a:cs typeface="+mn-cs"/>
            </a:rPr>
            <a:t>下回っており</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今後歳出の抑制や産業の創出、税収の確保につながる施策の推進に努める。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3" name="直線コネクタ 62"/>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64558</xdr:rowOff>
    </xdr:to>
    <xdr:cxnSp macro="">
      <xdr:nvCxnSpPr>
        <xdr:cNvPr id="68" name="直線コネクタ 67"/>
        <xdr:cNvCxnSpPr/>
      </xdr:nvCxnSpPr>
      <xdr:spPr>
        <a:xfrm flipV="1">
          <a:off x="4114800" y="75882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64558</xdr:rowOff>
    </xdr:from>
    <xdr:to>
      <xdr:col>6</xdr:col>
      <xdr:colOff>0</xdr:colOff>
      <xdr:row>44</xdr:row>
      <xdr:rowOff>64558</xdr:rowOff>
    </xdr:to>
    <xdr:cxnSp macro="">
      <xdr:nvCxnSpPr>
        <xdr:cNvPr id="71" name="直線コネクタ 70"/>
        <xdr:cNvCxnSpPr/>
      </xdr:nvCxnSpPr>
      <xdr:spPr>
        <a:xfrm>
          <a:off x="3225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64558</xdr:rowOff>
    </xdr:from>
    <xdr:to>
      <xdr:col>4</xdr:col>
      <xdr:colOff>482600</xdr:colOff>
      <xdr:row>44</xdr:row>
      <xdr:rowOff>64558</xdr:rowOff>
    </xdr:to>
    <xdr:cxnSp macro="">
      <xdr:nvCxnSpPr>
        <xdr:cNvPr id="74" name="直線コネクタ 73"/>
        <xdr:cNvCxnSpPr/>
      </xdr:nvCxnSpPr>
      <xdr:spPr>
        <a:xfrm>
          <a:off x="2336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64558</xdr:rowOff>
    </xdr:from>
    <xdr:to>
      <xdr:col>3</xdr:col>
      <xdr:colOff>279400</xdr:colOff>
      <xdr:row>44</xdr:row>
      <xdr:rowOff>64558</xdr:rowOff>
    </xdr:to>
    <xdr:cxnSp macro="">
      <xdr:nvCxnSpPr>
        <xdr:cNvPr id="77" name="直線コネクタ 76"/>
        <xdr:cNvCxnSpPr/>
      </xdr:nvCxnSpPr>
      <xdr:spPr>
        <a:xfrm>
          <a:off x="1447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7" name="円/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8"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13758</xdr:rowOff>
    </xdr:from>
    <xdr:to>
      <xdr:col>6</xdr:col>
      <xdr:colOff>50800</xdr:colOff>
      <xdr:row>44</xdr:row>
      <xdr:rowOff>115358</xdr:rowOff>
    </xdr:to>
    <xdr:sp macro="" textlink="">
      <xdr:nvSpPr>
        <xdr:cNvPr id="89" name="円/楕円 88"/>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100135</xdr:rowOff>
    </xdr:from>
    <xdr:ext cx="736600" cy="259045"/>
    <xdr:sp macro="" textlink="">
      <xdr:nvSpPr>
        <xdr:cNvPr id="90" name="テキスト ボックス 89"/>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13758</xdr:rowOff>
    </xdr:from>
    <xdr:to>
      <xdr:col>4</xdr:col>
      <xdr:colOff>533400</xdr:colOff>
      <xdr:row>44</xdr:row>
      <xdr:rowOff>115358</xdr:rowOff>
    </xdr:to>
    <xdr:sp macro="" textlink="">
      <xdr:nvSpPr>
        <xdr:cNvPr id="91" name="円/楕円 90"/>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100135</xdr:rowOff>
    </xdr:from>
    <xdr:ext cx="762000" cy="259045"/>
    <xdr:sp macro="" textlink="">
      <xdr:nvSpPr>
        <xdr:cNvPr id="92" name="テキスト ボックス 91"/>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13758</xdr:rowOff>
    </xdr:from>
    <xdr:to>
      <xdr:col>3</xdr:col>
      <xdr:colOff>330200</xdr:colOff>
      <xdr:row>44</xdr:row>
      <xdr:rowOff>115358</xdr:rowOff>
    </xdr:to>
    <xdr:sp macro="" textlink="">
      <xdr:nvSpPr>
        <xdr:cNvPr id="93" name="円/楕円 92"/>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100135</xdr:rowOff>
    </xdr:from>
    <xdr:ext cx="762000" cy="259045"/>
    <xdr:sp macro="" textlink="">
      <xdr:nvSpPr>
        <xdr:cNvPr id="94" name="テキスト ボックス 93"/>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13758</xdr:rowOff>
    </xdr:from>
    <xdr:to>
      <xdr:col>2</xdr:col>
      <xdr:colOff>127000</xdr:colOff>
      <xdr:row>44</xdr:row>
      <xdr:rowOff>115358</xdr:rowOff>
    </xdr:to>
    <xdr:sp macro="" textlink="">
      <xdr:nvSpPr>
        <xdr:cNvPr id="95" name="円/楕円 94"/>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100135</xdr:rowOff>
    </xdr:from>
    <xdr:ext cx="762000" cy="259045"/>
    <xdr:sp macro="" textlink="">
      <xdr:nvSpPr>
        <xdr:cNvPr id="96" name="テキスト ボックス 95"/>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歳出においては、扶助費、補助費が増加したものの、人件費（経常）や公債費等が減額となったたことにより、歳出経常一般財源はマイナス</a:t>
          </a:r>
          <a:r>
            <a:rPr kumimoji="1" lang="en-US" altLang="ja-JP" sz="1200">
              <a:latin typeface="ＭＳ Ｐゴシック"/>
            </a:rPr>
            <a:t>127,737</a:t>
          </a:r>
          <a:r>
            <a:rPr kumimoji="1" lang="ja-JP" altLang="en-US" sz="1200">
              <a:latin typeface="ＭＳ Ｐゴシック"/>
            </a:rPr>
            <a:t>千円となったが、歳入において、地方交付税の大幅な減額などの影響により、歳入経常一般財源はマイナス</a:t>
          </a:r>
          <a:r>
            <a:rPr kumimoji="1" lang="en-US" altLang="ja-JP" sz="1200">
              <a:latin typeface="ＭＳ Ｐゴシック"/>
            </a:rPr>
            <a:t>790,153</a:t>
          </a:r>
          <a:r>
            <a:rPr kumimoji="1" lang="ja-JP" altLang="en-US" sz="1200">
              <a:latin typeface="ＭＳ Ｐゴシック"/>
            </a:rPr>
            <a:t>千円となったため、 経常収支比率は</a:t>
          </a:r>
          <a:r>
            <a:rPr kumimoji="1" lang="en-US" altLang="ja-JP" sz="1200">
              <a:latin typeface="ＭＳ Ｐゴシック"/>
            </a:rPr>
            <a:t>4.6</a:t>
          </a:r>
          <a:r>
            <a:rPr kumimoji="1" lang="ja-JP" altLang="en-US" sz="1200">
              <a:latin typeface="ＭＳ Ｐゴシック"/>
            </a:rPr>
            <a:t>ポイント悪化した。類似団体との比較でも、</a:t>
          </a:r>
          <a:r>
            <a:rPr kumimoji="1" lang="en-US" altLang="ja-JP" sz="1200">
              <a:latin typeface="ＭＳ Ｐゴシック"/>
            </a:rPr>
            <a:t>5.1</a:t>
          </a:r>
          <a:r>
            <a:rPr kumimoji="1" lang="ja-JP" altLang="en-US" sz="1200">
              <a:latin typeface="ＭＳ Ｐゴシック"/>
            </a:rPr>
            <a:t>ポイントの差となった。</a:t>
          </a:r>
        </a:p>
        <a:p>
          <a:r>
            <a:rPr kumimoji="1" lang="ja-JP" altLang="en-US" sz="1200">
              <a:latin typeface="ＭＳ Ｐゴシック"/>
            </a:rPr>
            <a:t>　今後は事務事業の見直しを更に進めるとともに、優先度を点検し、優先度の低い事務事業について計画的に廃止・縮小を進め、経常経費の削減を図っていきたい。</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24493</xdr:rowOff>
    </xdr:from>
    <xdr:to>
      <xdr:col>7</xdr:col>
      <xdr:colOff>152400</xdr:colOff>
      <xdr:row>66</xdr:row>
      <xdr:rowOff>106680</xdr:rowOff>
    </xdr:to>
    <xdr:cxnSp macro="">
      <xdr:nvCxnSpPr>
        <xdr:cNvPr id="128" name="直線コネクタ 127"/>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9"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30" name="直線コネクタ 129"/>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110870</xdr:rowOff>
    </xdr:from>
    <xdr:ext cx="762000" cy="259045"/>
    <xdr:sp macro="" textlink="">
      <xdr:nvSpPr>
        <xdr:cNvPr id="131"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7</xdr:col>
      <xdr:colOff>63500</xdr:colOff>
      <xdr:row>59</xdr:row>
      <xdr:rowOff>24493</xdr:rowOff>
    </xdr:from>
    <xdr:to>
      <xdr:col>7</xdr:col>
      <xdr:colOff>241300</xdr:colOff>
      <xdr:row>59</xdr:row>
      <xdr:rowOff>24493</xdr:rowOff>
    </xdr:to>
    <xdr:cxnSp macro="">
      <xdr:nvCxnSpPr>
        <xdr:cNvPr id="132" name="直線コネクタ 131"/>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124641</xdr:rowOff>
    </xdr:from>
    <xdr:to>
      <xdr:col>7</xdr:col>
      <xdr:colOff>152400</xdr:colOff>
      <xdr:row>65</xdr:row>
      <xdr:rowOff>98878</xdr:rowOff>
    </xdr:to>
    <xdr:cxnSp macro="">
      <xdr:nvCxnSpPr>
        <xdr:cNvPr id="133" name="直線コネクタ 132"/>
        <xdr:cNvCxnSpPr/>
      </xdr:nvCxnSpPr>
      <xdr:spPr>
        <a:xfrm>
          <a:off x="4114800" y="10925991"/>
          <a:ext cx="838200" cy="3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4"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124641</xdr:rowOff>
    </xdr:from>
    <xdr:to>
      <xdr:col>6</xdr:col>
      <xdr:colOff>0</xdr:colOff>
      <xdr:row>64</xdr:row>
      <xdr:rowOff>139337</xdr:rowOff>
    </xdr:to>
    <xdr:cxnSp macro="">
      <xdr:nvCxnSpPr>
        <xdr:cNvPr id="136" name="直線コネクタ 135"/>
        <xdr:cNvCxnSpPr/>
      </xdr:nvCxnSpPr>
      <xdr:spPr>
        <a:xfrm flipV="1">
          <a:off x="3225800" y="10925991"/>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93617</xdr:rowOff>
    </xdr:from>
    <xdr:to>
      <xdr:col>6</xdr:col>
      <xdr:colOff>50800</xdr:colOff>
      <xdr:row>63</xdr:row>
      <xdr:rowOff>23767</xdr:rowOff>
    </xdr:to>
    <xdr:sp macro="" textlink="">
      <xdr:nvSpPr>
        <xdr:cNvPr id="137" name="フローチャート : 判断 136"/>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33944</xdr:rowOff>
    </xdr:from>
    <xdr:ext cx="736600" cy="259045"/>
    <xdr:sp macro="" textlink="">
      <xdr:nvSpPr>
        <xdr:cNvPr id="138" name="テキスト ボックス 137"/>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118654</xdr:rowOff>
    </xdr:from>
    <xdr:to>
      <xdr:col>4</xdr:col>
      <xdr:colOff>482600</xdr:colOff>
      <xdr:row>64</xdr:row>
      <xdr:rowOff>139337</xdr:rowOff>
    </xdr:to>
    <xdr:cxnSp macro="">
      <xdr:nvCxnSpPr>
        <xdr:cNvPr id="139" name="直線コネクタ 138"/>
        <xdr:cNvCxnSpPr/>
      </xdr:nvCxnSpPr>
      <xdr:spPr>
        <a:xfrm>
          <a:off x="2336800" y="1109145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169454</xdr:rowOff>
    </xdr:from>
    <xdr:to>
      <xdr:col>4</xdr:col>
      <xdr:colOff>533400</xdr:colOff>
      <xdr:row>63</xdr:row>
      <xdr:rowOff>99604</xdr:rowOff>
    </xdr:to>
    <xdr:sp macro="" textlink="">
      <xdr:nvSpPr>
        <xdr:cNvPr id="140" name="フローチャート : 判断 139"/>
        <xdr:cNvSpPr/>
      </xdr:nvSpPr>
      <xdr:spPr>
        <a:xfrm>
          <a:off x="3175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109781</xdr:rowOff>
    </xdr:from>
    <xdr:ext cx="762000" cy="259045"/>
    <xdr:sp macro="" textlink="">
      <xdr:nvSpPr>
        <xdr:cNvPr id="141" name="テキスト ボックス 140"/>
        <xdr:cNvSpPr txBox="1"/>
      </xdr:nvSpPr>
      <xdr:spPr>
        <a:xfrm>
          <a:off x="2844800" y="1056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104866</xdr:rowOff>
    </xdr:from>
    <xdr:to>
      <xdr:col>3</xdr:col>
      <xdr:colOff>279400</xdr:colOff>
      <xdr:row>64</xdr:row>
      <xdr:rowOff>118654</xdr:rowOff>
    </xdr:to>
    <xdr:cxnSp macro="">
      <xdr:nvCxnSpPr>
        <xdr:cNvPr id="142" name="直線コネクタ 141"/>
        <xdr:cNvCxnSpPr/>
      </xdr:nvCxnSpPr>
      <xdr:spPr>
        <a:xfrm>
          <a:off x="1447800" y="1107766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107406</xdr:rowOff>
    </xdr:from>
    <xdr:to>
      <xdr:col>3</xdr:col>
      <xdr:colOff>330200</xdr:colOff>
      <xdr:row>63</xdr:row>
      <xdr:rowOff>37556</xdr:rowOff>
    </xdr:to>
    <xdr:sp macro="" textlink="">
      <xdr:nvSpPr>
        <xdr:cNvPr id="143" name="フローチャート : 判断 142"/>
        <xdr:cNvSpPr/>
      </xdr:nvSpPr>
      <xdr:spPr>
        <a:xfrm>
          <a:off x="2286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47733</xdr:rowOff>
    </xdr:from>
    <xdr:ext cx="762000" cy="259045"/>
    <xdr:sp macro="" textlink="">
      <xdr:nvSpPr>
        <xdr:cNvPr id="144" name="テキスト ボックス 143"/>
        <xdr:cNvSpPr txBox="1"/>
      </xdr:nvSpPr>
      <xdr:spPr>
        <a:xfrm>
          <a:off x="1955800" y="1050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148772</xdr:rowOff>
    </xdr:from>
    <xdr:to>
      <xdr:col>2</xdr:col>
      <xdr:colOff>127000</xdr:colOff>
      <xdr:row>63</xdr:row>
      <xdr:rowOff>78922</xdr:rowOff>
    </xdr:to>
    <xdr:sp macro="" textlink="">
      <xdr:nvSpPr>
        <xdr:cNvPr id="145" name="フローチャート : 判断 144"/>
        <xdr:cNvSpPr/>
      </xdr:nvSpPr>
      <xdr:spPr>
        <a:xfrm>
          <a:off x="1397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89099</xdr:rowOff>
    </xdr:from>
    <xdr:ext cx="762000" cy="259045"/>
    <xdr:sp macro="" textlink="">
      <xdr:nvSpPr>
        <xdr:cNvPr id="146" name="テキスト ボックス 145"/>
        <xdr:cNvSpPr txBox="1"/>
      </xdr:nvSpPr>
      <xdr:spPr>
        <a:xfrm>
          <a:off x="1066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48078</xdr:rowOff>
    </xdr:from>
    <xdr:to>
      <xdr:col>7</xdr:col>
      <xdr:colOff>203200</xdr:colOff>
      <xdr:row>65</xdr:row>
      <xdr:rowOff>149678</xdr:rowOff>
    </xdr:to>
    <xdr:sp macro="" textlink="">
      <xdr:nvSpPr>
        <xdr:cNvPr id="152" name="円/楕円 151"/>
        <xdr:cNvSpPr/>
      </xdr:nvSpPr>
      <xdr:spPr>
        <a:xfrm>
          <a:off x="49022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20155</xdr:rowOff>
    </xdr:from>
    <xdr:ext cx="762000" cy="259045"/>
    <xdr:sp macro="" textlink="">
      <xdr:nvSpPr>
        <xdr:cNvPr id="153" name="財政構造の弾力性該当値テキスト"/>
        <xdr:cNvSpPr txBox="1"/>
      </xdr:nvSpPr>
      <xdr:spPr>
        <a:xfrm>
          <a:off x="5041900" y="1116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73841</xdr:rowOff>
    </xdr:from>
    <xdr:to>
      <xdr:col>6</xdr:col>
      <xdr:colOff>50800</xdr:colOff>
      <xdr:row>64</xdr:row>
      <xdr:rowOff>3991</xdr:rowOff>
    </xdr:to>
    <xdr:sp macro="" textlink="">
      <xdr:nvSpPr>
        <xdr:cNvPr id="154" name="円/楕円 153"/>
        <xdr:cNvSpPr/>
      </xdr:nvSpPr>
      <xdr:spPr>
        <a:xfrm>
          <a:off x="4064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160218</xdr:rowOff>
    </xdr:from>
    <xdr:ext cx="736600" cy="259045"/>
    <xdr:sp macro="" textlink="">
      <xdr:nvSpPr>
        <xdr:cNvPr id="155" name="テキスト ボックス 154"/>
        <xdr:cNvSpPr txBox="1"/>
      </xdr:nvSpPr>
      <xdr:spPr>
        <a:xfrm>
          <a:off x="3733800" y="10961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88537</xdr:rowOff>
    </xdr:from>
    <xdr:to>
      <xdr:col>4</xdr:col>
      <xdr:colOff>533400</xdr:colOff>
      <xdr:row>65</xdr:row>
      <xdr:rowOff>18687</xdr:rowOff>
    </xdr:to>
    <xdr:sp macro="" textlink="">
      <xdr:nvSpPr>
        <xdr:cNvPr id="156" name="円/楕円 155"/>
        <xdr:cNvSpPr/>
      </xdr:nvSpPr>
      <xdr:spPr>
        <a:xfrm>
          <a:off x="3175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3464</xdr:rowOff>
    </xdr:from>
    <xdr:ext cx="762000" cy="259045"/>
    <xdr:sp macro="" textlink="">
      <xdr:nvSpPr>
        <xdr:cNvPr id="157" name="テキスト ボックス 156"/>
        <xdr:cNvSpPr txBox="1"/>
      </xdr:nvSpPr>
      <xdr:spPr>
        <a:xfrm>
          <a:off x="2844800" y="1114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67854</xdr:rowOff>
    </xdr:from>
    <xdr:to>
      <xdr:col>3</xdr:col>
      <xdr:colOff>330200</xdr:colOff>
      <xdr:row>64</xdr:row>
      <xdr:rowOff>169454</xdr:rowOff>
    </xdr:to>
    <xdr:sp macro="" textlink="">
      <xdr:nvSpPr>
        <xdr:cNvPr id="158" name="円/楕円 157"/>
        <xdr:cNvSpPr/>
      </xdr:nvSpPr>
      <xdr:spPr>
        <a:xfrm>
          <a:off x="2286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154231</xdr:rowOff>
    </xdr:from>
    <xdr:ext cx="762000" cy="259045"/>
    <xdr:sp macro="" textlink="">
      <xdr:nvSpPr>
        <xdr:cNvPr id="159" name="テキスト ボックス 158"/>
        <xdr:cNvSpPr txBox="1"/>
      </xdr:nvSpPr>
      <xdr:spPr>
        <a:xfrm>
          <a:off x="1955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54066</xdr:rowOff>
    </xdr:from>
    <xdr:to>
      <xdr:col>2</xdr:col>
      <xdr:colOff>127000</xdr:colOff>
      <xdr:row>64</xdr:row>
      <xdr:rowOff>155666</xdr:rowOff>
    </xdr:to>
    <xdr:sp macro="" textlink="">
      <xdr:nvSpPr>
        <xdr:cNvPr id="160" name="円/楕円 159"/>
        <xdr:cNvSpPr/>
      </xdr:nvSpPr>
      <xdr:spPr>
        <a:xfrm>
          <a:off x="1397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140443</xdr:rowOff>
    </xdr:from>
    <xdr:ext cx="762000" cy="259045"/>
    <xdr:sp macro="" textlink="">
      <xdr:nvSpPr>
        <xdr:cNvPr id="161" name="テキスト ボックス 160"/>
        <xdr:cNvSpPr txBox="1"/>
      </xdr:nvSpPr>
      <xdr:spPr>
        <a:xfrm>
          <a:off x="1066800" y="11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[212,643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分子側の人件費が減となったが物件費及び維持補修費が増となったため総額で増となった。また、分母側の人口は△</a:t>
          </a:r>
          <a:r>
            <a:rPr kumimoji="1" lang="en-US" altLang="ja-JP" sz="1300">
              <a:latin typeface="ＭＳ Ｐゴシック"/>
            </a:rPr>
            <a:t>455</a:t>
          </a:r>
          <a:r>
            <a:rPr kumimoji="1" lang="ja-JP" altLang="en-US" sz="1300">
              <a:latin typeface="ＭＳ Ｐゴシック"/>
            </a:rPr>
            <a:t>となったことにより、人口</a:t>
          </a:r>
          <a:r>
            <a:rPr kumimoji="1" lang="en-US" altLang="ja-JP" sz="1300">
              <a:latin typeface="ＭＳ Ｐゴシック"/>
            </a:rPr>
            <a:t>1</a:t>
          </a:r>
          <a:r>
            <a:rPr kumimoji="1" lang="ja-JP" altLang="en-US" sz="1300">
              <a:latin typeface="ＭＳ Ｐゴシック"/>
            </a:rPr>
            <a:t>人当たり人件費・物件費等決算額は</a:t>
          </a:r>
          <a:r>
            <a:rPr kumimoji="1" lang="en-US" altLang="ja-JP" sz="1300">
              <a:latin typeface="ＭＳ Ｐゴシック"/>
            </a:rPr>
            <a:t>6,203</a:t>
          </a:r>
          <a:r>
            <a:rPr kumimoji="1" lang="ja-JP" altLang="en-US" sz="1300">
              <a:latin typeface="ＭＳ Ｐゴシック"/>
            </a:rPr>
            <a:t>円の増額となった。</a:t>
          </a:r>
        </a:p>
        <a:p>
          <a:r>
            <a:rPr kumimoji="1" lang="ja-JP" altLang="en-US" sz="1300">
              <a:latin typeface="ＭＳ Ｐゴシック"/>
            </a:rPr>
            <a:t>　類似団体と比較すると人件費が多いが、合併に伴い類似団体平均より職員数が多いことが影響している。指定管理者制度の導入や新規採用職員の抑制・勧奨退職制度の活用等により、定員適正化を行い、人件費の抑制を図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56001</xdr:rowOff>
    </xdr:from>
    <xdr:to>
      <xdr:col>7</xdr:col>
      <xdr:colOff>152400</xdr:colOff>
      <xdr:row>89</xdr:row>
      <xdr:rowOff>132859</xdr:rowOff>
    </xdr:to>
    <xdr:cxnSp macro="">
      <xdr:nvCxnSpPr>
        <xdr:cNvPr id="189" name="直線コネクタ 188"/>
        <xdr:cNvCxnSpPr/>
      </xdr:nvCxnSpPr>
      <xdr:spPr>
        <a:xfrm flipV="1">
          <a:off x="4953000" y="13943451"/>
          <a:ext cx="0" cy="1448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104936</xdr:rowOff>
    </xdr:from>
    <xdr:ext cx="762000" cy="259045"/>
    <xdr:sp macro="" textlink="">
      <xdr:nvSpPr>
        <xdr:cNvPr id="190" name="人件費・物件費等の状況最小値テキスト"/>
        <xdr:cNvSpPr txBox="1"/>
      </xdr:nvSpPr>
      <xdr:spPr>
        <a:xfrm>
          <a:off x="5041900" y="153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256,528</a:t>
          </a:r>
          <a:endParaRPr kumimoji="1" lang="ja-JP" altLang="en-US" sz="1000" b="1">
            <a:latin typeface="ＭＳ Ｐゴシック"/>
          </a:endParaRPr>
        </a:p>
      </xdr:txBody>
    </xdr:sp>
    <xdr:clientData/>
  </xdr:oneCellAnchor>
  <xdr:twoCellAnchor>
    <xdr:from>
      <xdr:col>7</xdr:col>
      <xdr:colOff>63500</xdr:colOff>
      <xdr:row>89</xdr:row>
      <xdr:rowOff>132859</xdr:rowOff>
    </xdr:from>
    <xdr:to>
      <xdr:col>7</xdr:col>
      <xdr:colOff>241300</xdr:colOff>
      <xdr:row>89</xdr:row>
      <xdr:rowOff>132859</xdr:rowOff>
    </xdr:to>
    <xdr:cxnSp macro="">
      <xdr:nvCxnSpPr>
        <xdr:cNvPr id="191" name="直線コネクタ 190"/>
        <xdr:cNvCxnSpPr/>
      </xdr:nvCxnSpPr>
      <xdr:spPr>
        <a:xfrm>
          <a:off x="4864100" y="1539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142378</xdr:rowOff>
    </xdr:from>
    <xdr:ext cx="762000" cy="259045"/>
    <xdr:sp macro="" textlink="">
      <xdr:nvSpPr>
        <xdr:cNvPr id="192" name="人件費・物件費等の状況最大値テキスト"/>
        <xdr:cNvSpPr txBox="1"/>
      </xdr:nvSpPr>
      <xdr:spPr>
        <a:xfrm>
          <a:off x="5041900" y="1368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106,460</a:t>
          </a:r>
          <a:endParaRPr kumimoji="1" lang="ja-JP" altLang="en-US" sz="1000" b="1">
            <a:latin typeface="ＭＳ Ｐゴシック"/>
          </a:endParaRPr>
        </a:p>
      </xdr:txBody>
    </xdr:sp>
    <xdr:clientData/>
  </xdr:oneCellAnchor>
  <xdr:twoCellAnchor>
    <xdr:from>
      <xdr:col>7</xdr:col>
      <xdr:colOff>63500</xdr:colOff>
      <xdr:row>81</xdr:row>
      <xdr:rowOff>56001</xdr:rowOff>
    </xdr:from>
    <xdr:to>
      <xdr:col>7</xdr:col>
      <xdr:colOff>241300</xdr:colOff>
      <xdr:row>81</xdr:row>
      <xdr:rowOff>56001</xdr:rowOff>
    </xdr:to>
    <xdr:cxnSp macro="">
      <xdr:nvCxnSpPr>
        <xdr:cNvPr id="193" name="直線コネクタ 192"/>
        <xdr:cNvCxnSpPr/>
      </xdr:nvCxnSpPr>
      <xdr:spPr>
        <a:xfrm>
          <a:off x="4864100" y="13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163759</xdr:rowOff>
    </xdr:from>
    <xdr:to>
      <xdr:col>7</xdr:col>
      <xdr:colOff>152400</xdr:colOff>
      <xdr:row>87</xdr:row>
      <xdr:rowOff>52180</xdr:rowOff>
    </xdr:to>
    <xdr:cxnSp macro="">
      <xdr:nvCxnSpPr>
        <xdr:cNvPr id="194" name="直線コネクタ 193"/>
        <xdr:cNvCxnSpPr/>
      </xdr:nvCxnSpPr>
      <xdr:spPr>
        <a:xfrm>
          <a:off x="4114800" y="14908459"/>
          <a:ext cx="838200" cy="5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103</xdr:rowOff>
    </xdr:from>
    <xdr:ext cx="762000" cy="259045"/>
    <xdr:sp macro="" textlink="">
      <xdr:nvSpPr>
        <xdr:cNvPr id="195" name="人件費・物件費等の状況平均値テキスト"/>
        <xdr:cNvSpPr txBox="1"/>
      </xdr:nvSpPr>
      <xdr:spPr>
        <a:xfrm>
          <a:off x="5041900" y="14230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157,509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155026</xdr:rowOff>
    </xdr:from>
    <xdr:to>
      <xdr:col>7</xdr:col>
      <xdr:colOff>203200</xdr:colOff>
      <xdr:row>84</xdr:row>
      <xdr:rowOff>85176</xdr:rowOff>
    </xdr:to>
    <xdr:sp macro="" textlink="">
      <xdr:nvSpPr>
        <xdr:cNvPr id="196" name="フローチャート : 判断 195"/>
        <xdr:cNvSpPr/>
      </xdr:nvSpPr>
      <xdr:spPr>
        <a:xfrm>
          <a:off x="49022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77335</xdr:rowOff>
    </xdr:from>
    <xdr:to>
      <xdr:col>6</xdr:col>
      <xdr:colOff>0</xdr:colOff>
      <xdr:row>86</xdr:row>
      <xdr:rowOff>163759</xdr:rowOff>
    </xdr:to>
    <xdr:cxnSp macro="">
      <xdr:nvCxnSpPr>
        <xdr:cNvPr id="197" name="直線コネクタ 196"/>
        <xdr:cNvCxnSpPr/>
      </xdr:nvCxnSpPr>
      <xdr:spPr>
        <a:xfrm>
          <a:off x="3225800" y="14822035"/>
          <a:ext cx="889000" cy="8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121090</xdr:rowOff>
    </xdr:from>
    <xdr:to>
      <xdr:col>6</xdr:col>
      <xdr:colOff>50800</xdr:colOff>
      <xdr:row>84</xdr:row>
      <xdr:rowOff>51240</xdr:rowOff>
    </xdr:to>
    <xdr:sp macro="" textlink="">
      <xdr:nvSpPr>
        <xdr:cNvPr id="198" name="フローチャート : 判断 197"/>
        <xdr:cNvSpPr/>
      </xdr:nvSpPr>
      <xdr:spPr>
        <a:xfrm>
          <a:off x="4064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61417</xdr:rowOff>
    </xdr:from>
    <xdr:ext cx="736600" cy="259045"/>
    <xdr:sp macro="" textlink="">
      <xdr:nvSpPr>
        <xdr:cNvPr id="199" name="テキスト ボックス 198"/>
        <xdr:cNvSpPr txBox="1"/>
      </xdr:nvSpPr>
      <xdr:spPr>
        <a:xfrm>
          <a:off x="3733800" y="14120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13043</xdr:rowOff>
    </xdr:from>
    <xdr:to>
      <xdr:col>4</xdr:col>
      <xdr:colOff>482600</xdr:colOff>
      <xdr:row>86</xdr:row>
      <xdr:rowOff>77335</xdr:rowOff>
    </xdr:to>
    <xdr:cxnSp macro="">
      <xdr:nvCxnSpPr>
        <xdr:cNvPr id="200" name="直線コネクタ 199"/>
        <xdr:cNvCxnSpPr/>
      </xdr:nvCxnSpPr>
      <xdr:spPr>
        <a:xfrm>
          <a:off x="2336800" y="14757743"/>
          <a:ext cx="889000" cy="6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98351</xdr:rowOff>
    </xdr:from>
    <xdr:to>
      <xdr:col>4</xdr:col>
      <xdr:colOff>533400</xdr:colOff>
      <xdr:row>84</xdr:row>
      <xdr:rowOff>28501</xdr:rowOff>
    </xdr:to>
    <xdr:sp macro="" textlink="">
      <xdr:nvSpPr>
        <xdr:cNvPr id="201" name="フローチャート : 判断 200"/>
        <xdr:cNvSpPr/>
      </xdr:nvSpPr>
      <xdr:spPr>
        <a:xfrm>
          <a:off x="3175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38678</xdr:rowOff>
    </xdr:from>
    <xdr:ext cx="762000" cy="259045"/>
    <xdr:sp macro="" textlink="">
      <xdr:nvSpPr>
        <xdr:cNvPr id="202" name="テキスト ボックス 201"/>
        <xdr:cNvSpPr txBox="1"/>
      </xdr:nvSpPr>
      <xdr:spPr>
        <a:xfrm>
          <a:off x="2844800" y="1409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161221</xdr:rowOff>
    </xdr:from>
    <xdr:to>
      <xdr:col>3</xdr:col>
      <xdr:colOff>279400</xdr:colOff>
      <xdr:row>86</xdr:row>
      <xdr:rowOff>13043</xdr:rowOff>
    </xdr:to>
    <xdr:cxnSp macro="">
      <xdr:nvCxnSpPr>
        <xdr:cNvPr id="203" name="直線コネクタ 202"/>
        <xdr:cNvCxnSpPr/>
      </xdr:nvCxnSpPr>
      <xdr:spPr>
        <a:xfrm>
          <a:off x="1447800" y="14734471"/>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65148</xdr:rowOff>
    </xdr:from>
    <xdr:to>
      <xdr:col>3</xdr:col>
      <xdr:colOff>330200</xdr:colOff>
      <xdr:row>83</xdr:row>
      <xdr:rowOff>166748</xdr:rowOff>
    </xdr:to>
    <xdr:sp macro="" textlink="">
      <xdr:nvSpPr>
        <xdr:cNvPr id="204" name="フローチャート : 判断 203"/>
        <xdr:cNvSpPr/>
      </xdr:nvSpPr>
      <xdr:spPr>
        <a:xfrm>
          <a:off x="2286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5475</xdr:rowOff>
    </xdr:from>
    <xdr:ext cx="762000" cy="259045"/>
    <xdr:sp macro="" textlink="">
      <xdr:nvSpPr>
        <xdr:cNvPr id="205" name="テキスト ボックス 204"/>
        <xdr:cNvSpPr txBox="1"/>
      </xdr:nvSpPr>
      <xdr:spPr>
        <a:xfrm>
          <a:off x="1955800" y="140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15083</xdr:rowOff>
    </xdr:from>
    <xdr:to>
      <xdr:col>2</xdr:col>
      <xdr:colOff>127000</xdr:colOff>
      <xdr:row>83</xdr:row>
      <xdr:rowOff>116683</xdr:rowOff>
    </xdr:to>
    <xdr:sp macro="" textlink="">
      <xdr:nvSpPr>
        <xdr:cNvPr id="206" name="フローチャート : 判断 205"/>
        <xdr:cNvSpPr/>
      </xdr:nvSpPr>
      <xdr:spPr>
        <a:xfrm>
          <a:off x="1397000" y="1424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126860</xdr:rowOff>
    </xdr:from>
    <xdr:ext cx="762000" cy="259045"/>
    <xdr:sp macro="" textlink="">
      <xdr:nvSpPr>
        <xdr:cNvPr id="207" name="テキスト ボックス 206"/>
        <xdr:cNvSpPr txBox="1"/>
      </xdr:nvSpPr>
      <xdr:spPr>
        <a:xfrm>
          <a:off x="1066800" y="1401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87</xdr:row>
      <xdr:rowOff>1380</xdr:rowOff>
    </xdr:from>
    <xdr:to>
      <xdr:col>7</xdr:col>
      <xdr:colOff>203200</xdr:colOff>
      <xdr:row>87</xdr:row>
      <xdr:rowOff>102980</xdr:rowOff>
    </xdr:to>
    <xdr:sp macro="" textlink="">
      <xdr:nvSpPr>
        <xdr:cNvPr id="213" name="円/楕円 212"/>
        <xdr:cNvSpPr/>
      </xdr:nvSpPr>
      <xdr:spPr>
        <a:xfrm>
          <a:off x="4902200" y="1491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144907</xdr:rowOff>
    </xdr:from>
    <xdr:ext cx="762000" cy="259045"/>
    <xdr:sp macro="" textlink="">
      <xdr:nvSpPr>
        <xdr:cNvPr id="214" name="人件費・物件費等の状況該当値テキスト"/>
        <xdr:cNvSpPr txBox="1"/>
      </xdr:nvSpPr>
      <xdr:spPr>
        <a:xfrm>
          <a:off x="5041900" y="1488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212,643</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112959</xdr:rowOff>
    </xdr:from>
    <xdr:to>
      <xdr:col>6</xdr:col>
      <xdr:colOff>50800</xdr:colOff>
      <xdr:row>87</xdr:row>
      <xdr:rowOff>43109</xdr:rowOff>
    </xdr:to>
    <xdr:sp macro="" textlink="">
      <xdr:nvSpPr>
        <xdr:cNvPr id="215" name="円/楕円 214"/>
        <xdr:cNvSpPr/>
      </xdr:nvSpPr>
      <xdr:spPr>
        <a:xfrm>
          <a:off x="4064000" y="1485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27886</xdr:rowOff>
    </xdr:from>
    <xdr:ext cx="736600" cy="259045"/>
    <xdr:sp macro="" textlink="">
      <xdr:nvSpPr>
        <xdr:cNvPr id="216" name="テキスト ボックス 215"/>
        <xdr:cNvSpPr txBox="1"/>
      </xdr:nvSpPr>
      <xdr:spPr>
        <a:xfrm>
          <a:off x="3733800" y="14944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206,440</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26535</xdr:rowOff>
    </xdr:from>
    <xdr:to>
      <xdr:col>4</xdr:col>
      <xdr:colOff>533400</xdr:colOff>
      <xdr:row>86</xdr:row>
      <xdr:rowOff>128135</xdr:rowOff>
    </xdr:to>
    <xdr:sp macro="" textlink="">
      <xdr:nvSpPr>
        <xdr:cNvPr id="217" name="円/楕円 216"/>
        <xdr:cNvSpPr/>
      </xdr:nvSpPr>
      <xdr:spPr>
        <a:xfrm>
          <a:off x="3175000" y="147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112912</xdr:rowOff>
    </xdr:from>
    <xdr:ext cx="762000" cy="259045"/>
    <xdr:sp macro="" textlink="">
      <xdr:nvSpPr>
        <xdr:cNvPr id="218" name="テキスト ボックス 217"/>
        <xdr:cNvSpPr txBox="1"/>
      </xdr:nvSpPr>
      <xdr:spPr>
        <a:xfrm>
          <a:off x="2844800" y="1485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197,486</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133693</xdr:rowOff>
    </xdr:from>
    <xdr:to>
      <xdr:col>3</xdr:col>
      <xdr:colOff>330200</xdr:colOff>
      <xdr:row>86</xdr:row>
      <xdr:rowOff>63843</xdr:rowOff>
    </xdr:to>
    <xdr:sp macro="" textlink="">
      <xdr:nvSpPr>
        <xdr:cNvPr id="219" name="円/楕円 218"/>
        <xdr:cNvSpPr/>
      </xdr:nvSpPr>
      <xdr:spPr>
        <a:xfrm>
          <a:off x="2286000" y="1470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48620</xdr:rowOff>
    </xdr:from>
    <xdr:ext cx="762000" cy="259045"/>
    <xdr:sp macro="" textlink="">
      <xdr:nvSpPr>
        <xdr:cNvPr id="220" name="テキスト ボックス 219"/>
        <xdr:cNvSpPr txBox="1"/>
      </xdr:nvSpPr>
      <xdr:spPr>
        <a:xfrm>
          <a:off x="1955800" y="1479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190,825</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110421</xdr:rowOff>
    </xdr:from>
    <xdr:to>
      <xdr:col>2</xdr:col>
      <xdr:colOff>127000</xdr:colOff>
      <xdr:row>86</xdr:row>
      <xdr:rowOff>40571</xdr:rowOff>
    </xdr:to>
    <xdr:sp macro="" textlink="">
      <xdr:nvSpPr>
        <xdr:cNvPr id="221" name="円/楕円 220"/>
        <xdr:cNvSpPr/>
      </xdr:nvSpPr>
      <xdr:spPr>
        <a:xfrm>
          <a:off x="1397000" y="1468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25348</xdr:rowOff>
    </xdr:from>
    <xdr:ext cx="762000" cy="259045"/>
    <xdr:sp macro="" textlink="">
      <xdr:nvSpPr>
        <xdr:cNvPr id="222" name="テキスト ボックス 221"/>
        <xdr:cNvSpPr txBox="1"/>
      </xdr:nvSpPr>
      <xdr:spPr>
        <a:xfrm>
          <a:off x="1066800" y="14770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188,414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ラスパイレス指数は、経験年数階層の変動等により、昨年と比べ</a:t>
          </a:r>
          <a:r>
            <a:rPr kumimoji="1" lang="en-US" altLang="ja-JP" sz="1300">
              <a:latin typeface="ＭＳ Ｐゴシック"/>
            </a:rPr>
            <a:t>0.1</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しかしながら、類似団体平均との比較では、</a:t>
          </a:r>
          <a:r>
            <a:rPr kumimoji="1" lang="en-US" altLang="ja-JP" sz="1300">
              <a:latin typeface="ＭＳ Ｐゴシック"/>
            </a:rPr>
            <a:t>3.5</a:t>
          </a:r>
          <a:r>
            <a:rPr kumimoji="1" lang="ja-JP" altLang="en-US" sz="1300">
              <a:latin typeface="ＭＳ Ｐゴシック"/>
            </a:rPr>
            <a:t>ポイント高と乖離が大きく、今後は給与制度の見直し等により給与水準の適正化に努める。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162561</xdr:rowOff>
    </xdr:from>
    <xdr:to>
      <xdr:col>24</xdr:col>
      <xdr:colOff>558800</xdr:colOff>
      <xdr:row>85</xdr:row>
      <xdr:rowOff>144357</xdr:rowOff>
    </xdr:to>
    <xdr:cxnSp macro="">
      <xdr:nvCxnSpPr>
        <xdr:cNvPr id="251" name="直線コネクタ 250"/>
        <xdr:cNvCxnSpPr/>
      </xdr:nvCxnSpPr>
      <xdr:spPr>
        <a:xfrm flipV="1">
          <a:off x="17018000" y="14050011"/>
          <a:ext cx="0" cy="667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116434</xdr:rowOff>
    </xdr:from>
    <xdr:ext cx="762000" cy="259045"/>
    <xdr:sp macro="" textlink="">
      <xdr:nvSpPr>
        <xdr:cNvPr id="252" name="給与水準   （国との比較）最小値テキスト"/>
        <xdr:cNvSpPr txBox="1"/>
      </xdr:nvSpPr>
      <xdr:spPr>
        <a:xfrm>
          <a:off x="17106900" y="146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144357</xdr:rowOff>
    </xdr:from>
    <xdr:to>
      <xdr:col>24</xdr:col>
      <xdr:colOff>647700</xdr:colOff>
      <xdr:row>85</xdr:row>
      <xdr:rowOff>144357</xdr:rowOff>
    </xdr:to>
    <xdr:cxnSp macro="">
      <xdr:nvCxnSpPr>
        <xdr:cNvPr id="253" name="直線コネクタ 252"/>
        <xdr:cNvCxnSpPr/>
      </xdr:nvCxnSpPr>
      <xdr:spPr>
        <a:xfrm>
          <a:off x="16929100" y="1471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77488</xdr:rowOff>
    </xdr:from>
    <xdr:ext cx="762000" cy="259045"/>
    <xdr:sp macro="" textlink="">
      <xdr:nvSpPr>
        <xdr:cNvPr id="254" name="給与水準   （国との比較）最大値テキスト"/>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81</xdr:row>
      <xdr:rowOff>162561</xdr:rowOff>
    </xdr:from>
    <xdr:to>
      <xdr:col>24</xdr:col>
      <xdr:colOff>647700</xdr:colOff>
      <xdr:row>81</xdr:row>
      <xdr:rowOff>162561</xdr:rowOff>
    </xdr:to>
    <xdr:cxnSp macro="">
      <xdr:nvCxnSpPr>
        <xdr:cNvPr id="255" name="直線コネクタ 254"/>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120227</xdr:rowOff>
    </xdr:from>
    <xdr:to>
      <xdr:col>24</xdr:col>
      <xdr:colOff>558800</xdr:colOff>
      <xdr:row>85</xdr:row>
      <xdr:rowOff>128270</xdr:rowOff>
    </xdr:to>
    <xdr:cxnSp macro="">
      <xdr:nvCxnSpPr>
        <xdr:cNvPr id="256" name="直線コネクタ 255"/>
        <xdr:cNvCxnSpPr/>
      </xdr:nvCxnSpPr>
      <xdr:spPr>
        <a:xfrm flipV="1">
          <a:off x="16179800" y="146934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7"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8" name="フローチャート : 判断 257"/>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86</xdr:row>
      <xdr:rowOff>69427</xdr:rowOff>
    </xdr:to>
    <xdr:cxnSp macro="">
      <xdr:nvCxnSpPr>
        <xdr:cNvPr id="259" name="直線コネクタ 258"/>
        <xdr:cNvCxnSpPr/>
      </xdr:nvCxnSpPr>
      <xdr:spPr>
        <a:xfrm flipV="1">
          <a:off x="15290800" y="1470152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138854</xdr:rowOff>
    </xdr:from>
    <xdr:to>
      <xdr:col>23</xdr:col>
      <xdr:colOff>457200</xdr:colOff>
      <xdr:row>84</xdr:row>
      <xdr:rowOff>69004</xdr:rowOff>
    </xdr:to>
    <xdr:sp macro="" textlink="">
      <xdr:nvSpPr>
        <xdr:cNvPr id="260" name="フローチャート : 判断 259"/>
        <xdr:cNvSpPr/>
      </xdr:nvSpPr>
      <xdr:spPr>
        <a:xfrm>
          <a:off x="16129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79181</xdr:rowOff>
    </xdr:from>
    <xdr:ext cx="736600" cy="259045"/>
    <xdr:sp macro="" textlink="">
      <xdr:nvSpPr>
        <xdr:cNvPr id="261" name="テキスト ボックス 260"/>
        <xdr:cNvSpPr txBox="1"/>
      </xdr:nvSpPr>
      <xdr:spPr>
        <a:xfrm>
          <a:off x="15798800" y="1413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74507</xdr:rowOff>
    </xdr:from>
    <xdr:to>
      <xdr:col>22</xdr:col>
      <xdr:colOff>203200</xdr:colOff>
      <xdr:row>86</xdr:row>
      <xdr:rowOff>69427</xdr:rowOff>
    </xdr:to>
    <xdr:cxnSp macro="">
      <xdr:nvCxnSpPr>
        <xdr:cNvPr id="262" name="直線コネクタ 261"/>
        <xdr:cNvCxnSpPr/>
      </xdr:nvCxnSpPr>
      <xdr:spPr>
        <a:xfrm>
          <a:off x="14401800" y="14476307"/>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74507</xdr:rowOff>
    </xdr:from>
    <xdr:to>
      <xdr:col>22</xdr:col>
      <xdr:colOff>254000</xdr:colOff>
      <xdr:row>84</xdr:row>
      <xdr:rowOff>4657</xdr:rowOff>
    </xdr:to>
    <xdr:sp macro="" textlink="">
      <xdr:nvSpPr>
        <xdr:cNvPr id="263" name="フローチャート : 判断 262"/>
        <xdr:cNvSpPr/>
      </xdr:nvSpPr>
      <xdr:spPr>
        <a:xfrm>
          <a:off x="15240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14834</xdr:rowOff>
    </xdr:from>
    <xdr:ext cx="762000" cy="259045"/>
    <xdr:sp macro="" textlink="">
      <xdr:nvSpPr>
        <xdr:cNvPr id="264" name="テキスト ボックス 263"/>
        <xdr:cNvSpPr txBox="1"/>
      </xdr:nvSpPr>
      <xdr:spPr>
        <a:xfrm>
          <a:off x="14909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74507</xdr:rowOff>
    </xdr:from>
    <xdr:to>
      <xdr:col>21</xdr:col>
      <xdr:colOff>0</xdr:colOff>
      <xdr:row>89</xdr:row>
      <xdr:rowOff>77893</xdr:rowOff>
    </xdr:to>
    <xdr:cxnSp macro="">
      <xdr:nvCxnSpPr>
        <xdr:cNvPr id="265" name="直線コネクタ 264"/>
        <xdr:cNvCxnSpPr/>
      </xdr:nvCxnSpPr>
      <xdr:spPr>
        <a:xfrm flipV="1">
          <a:off x="13512800" y="14476307"/>
          <a:ext cx="889000" cy="86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74507</xdr:rowOff>
    </xdr:from>
    <xdr:to>
      <xdr:col>21</xdr:col>
      <xdr:colOff>50800</xdr:colOff>
      <xdr:row>84</xdr:row>
      <xdr:rowOff>4657</xdr:rowOff>
    </xdr:to>
    <xdr:sp macro="" textlink="">
      <xdr:nvSpPr>
        <xdr:cNvPr id="266" name="フローチャート : 判断 265"/>
        <xdr:cNvSpPr/>
      </xdr:nvSpPr>
      <xdr:spPr>
        <a:xfrm>
          <a:off x="14351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14834</xdr:rowOff>
    </xdr:from>
    <xdr:ext cx="762000" cy="259045"/>
    <xdr:sp macro="" textlink="">
      <xdr:nvSpPr>
        <xdr:cNvPr id="267" name="テキスト ボックス 266"/>
        <xdr:cNvSpPr txBox="1"/>
      </xdr:nvSpPr>
      <xdr:spPr>
        <a:xfrm>
          <a:off x="14020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68" name="フローチャート : 判断 267"/>
        <xdr:cNvSpPr/>
      </xdr:nvSpPr>
      <xdr:spPr>
        <a:xfrm>
          <a:off x="13462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135907</xdr:rowOff>
    </xdr:from>
    <xdr:ext cx="762000" cy="259045"/>
    <xdr:sp macro="" textlink="">
      <xdr:nvSpPr>
        <xdr:cNvPr id="269" name="テキスト ボックス 268"/>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75" name="円/楕円 274"/>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136754</xdr:rowOff>
    </xdr:from>
    <xdr:ext cx="762000" cy="259045"/>
    <xdr:sp macro="" textlink="">
      <xdr:nvSpPr>
        <xdr:cNvPr id="276" name="給与水準   （国との比較）該当値テキスト"/>
        <xdr:cNvSpPr txBox="1"/>
      </xdr:nvSpPr>
      <xdr:spPr>
        <a:xfrm>
          <a:off x="17106900" y="1453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7" name="円/楕円 276"/>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78" name="テキスト ボックス 277"/>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18627</xdr:rowOff>
    </xdr:from>
    <xdr:to>
      <xdr:col>22</xdr:col>
      <xdr:colOff>254000</xdr:colOff>
      <xdr:row>86</xdr:row>
      <xdr:rowOff>120227</xdr:rowOff>
    </xdr:to>
    <xdr:sp macro="" textlink="">
      <xdr:nvSpPr>
        <xdr:cNvPr id="279" name="円/楕円 278"/>
        <xdr:cNvSpPr/>
      </xdr:nvSpPr>
      <xdr:spPr>
        <a:xfrm>
          <a:off x="15240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105004</xdr:rowOff>
    </xdr:from>
    <xdr:ext cx="762000" cy="259045"/>
    <xdr:sp macro="" textlink="">
      <xdr:nvSpPr>
        <xdr:cNvPr id="280" name="テキスト ボックス 279"/>
        <xdr:cNvSpPr txBox="1"/>
      </xdr:nvSpPr>
      <xdr:spPr>
        <a:xfrm>
          <a:off x="14909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23707</xdr:rowOff>
    </xdr:from>
    <xdr:to>
      <xdr:col>21</xdr:col>
      <xdr:colOff>50800</xdr:colOff>
      <xdr:row>84</xdr:row>
      <xdr:rowOff>125307</xdr:rowOff>
    </xdr:to>
    <xdr:sp macro="" textlink="">
      <xdr:nvSpPr>
        <xdr:cNvPr id="281" name="円/楕円 280"/>
        <xdr:cNvSpPr/>
      </xdr:nvSpPr>
      <xdr:spPr>
        <a:xfrm>
          <a:off x="14351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110084</xdr:rowOff>
    </xdr:from>
    <xdr:ext cx="762000" cy="259045"/>
    <xdr:sp macro="" textlink="">
      <xdr:nvSpPr>
        <xdr:cNvPr id="282" name="テキスト ボックス 281"/>
        <xdr:cNvSpPr txBox="1"/>
      </xdr:nvSpPr>
      <xdr:spPr>
        <a:xfrm>
          <a:off x="140208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83" name="円/楕円 282"/>
        <xdr:cNvSpPr/>
      </xdr:nvSpPr>
      <xdr:spPr>
        <a:xfrm>
          <a:off x="13462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84" name="テキスト ボックス 283"/>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分母側の人口は△</a:t>
          </a:r>
          <a:r>
            <a:rPr kumimoji="1" lang="en-US" altLang="ja-JP" sz="1300">
              <a:latin typeface="ＭＳ Ｐゴシック"/>
            </a:rPr>
            <a:t>455</a:t>
          </a:r>
          <a:r>
            <a:rPr kumimoji="1" lang="ja-JP" altLang="en-US" sz="1300">
              <a:latin typeface="ＭＳ Ｐゴシック"/>
            </a:rPr>
            <a:t>となったことにより、人口</a:t>
          </a:r>
          <a:r>
            <a:rPr kumimoji="1" lang="en-US" altLang="ja-JP" sz="1300">
              <a:latin typeface="ＭＳ Ｐゴシック"/>
            </a:rPr>
            <a:t>1</a:t>
          </a:r>
          <a:r>
            <a:rPr kumimoji="1" lang="ja-JP" altLang="en-US" sz="1300">
              <a:latin typeface="ＭＳ Ｐゴシック"/>
            </a:rPr>
            <a:t>人当たりの職員数は</a:t>
          </a:r>
          <a:r>
            <a:rPr kumimoji="1" lang="en-US" altLang="ja-JP" sz="1300">
              <a:latin typeface="ＭＳ Ｐゴシック"/>
            </a:rPr>
            <a:t>0.46</a:t>
          </a:r>
          <a:r>
            <a:rPr kumimoji="1" lang="ja-JP" altLang="en-US" sz="1300">
              <a:latin typeface="ＭＳ Ｐゴシック"/>
            </a:rPr>
            <a:t>人増加した。</a:t>
          </a:r>
        </a:p>
        <a:p>
          <a:r>
            <a:rPr kumimoji="1" lang="ja-JP" altLang="en-US" sz="1300">
              <a:latin typeface="ＭＳ Ｐゴシック"/>
            </a:rPr>
            <a:t>　今後、指定管理者制度の導入や新規採用職員の抑制・勧奨退職制度の活用等により、職員数の削減を図りながら定員適性化に努める。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25929</xdr:rowOff>
    </xdr:from>
    <xdr:to>
      <xdr:col>24</xdr:col>
      <xdr:colOff>558800</xdr:colOff>
      <xdr:row>68</xdr:row>
      <xdr:rowOff>39264</xdr:rowOff>
    </xdr:to>
    <xdr:cxnSp macro="">
      <xdr:nvCxnSpPr>
        <xdr:cNvPr id="314" name="直線コネクタ 313"/>
        <xdr:cNvCxnSpPr/>
      </xdr:nvCxnSpPr>
      <xdr:spPr>
        <a:xfrm flipV="1">
          <a:off x="17018000" y="10141479"/>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11341</xdr:rowOff>
    </xdr:from>
    <xdr:ext cx="762000" cy="259045"/>
    <xdr:sp macro="" textlink="">
      <xdr:nvSpPr>
        <xdr:cNvPr id="315" name="定員管理の状況最小値テキスト"/>
        <xdr:cNvSpPr txBox="1"/>
      </xdr:nvSpPr>
      <xdr:spPr>
        <a:xfrm>
          <a:off x="17106900" y="116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14.49</a:t>
          </a:r>
          <a:endParaRPr kumimoji="1" lang="ja-JP" altLang="en-US" sz="1000" b="1">
            <a:latin typeface="ＭＳ Ｐゴシック"/>
          </a:endParaRPr>
        </a:p>
      </xdr:txBody>
    </xdr:sp>
    <xdr:clientData/>
  </xdr:oneCellAnchor>
  <xdr:twoCellAnchor>
    <xdr:from>
      <xdr:col>24</xdr:col>
      <xdr:colOff>469900</xdr:colOff>
      <xdr:row>68</xdr:row>
      <xdr:rowOff>39264</xdr:rowOff>
    </xdr:from>
    <xdr:to>
      <xdr:col>24</xdr:col>
      <xdr:colOff>647700</xdr:colOff>
      <xdr:row>68</xdr:row>
      <xdr:rowOff>39264</xdr:rowOff>
    </xdr:to>
    <xdr:cxnSp macro="">
      <xdr:nvCxnSpPr>
        <xdr:cNvPr id="316" name="直線コネクタ 315"/>
        <xdr:cNvCxnSpPr/>
      </xdr:nvCxnSpPr>
      <xdr:spPr>
        <a:xfrm>
          <a:off x="16929100" y="11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112306</xdr:rowOff>
    </xdr:from>
    <xdr:ext cx="762000" cy="259045"/>
    <xdr:sp macro="" textlink="">
      <xdr:nvSpPr>
        <xdr:cNvPr id="317"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59</xdr:row>
      <xdr:rowOff>25929</xdr:rowOff>
    </xdr:from>
    <xdr:to>
      <xdr:col>24</xdr:col>
      <xdr:colOff>647700</xdr:colOff>
      <xdr:row>59</xdr:row>
      <xdr:rowOff>25929</xdr:rowOff>
    </xdr:to>
    <xdr:cxnSp macro="">
      <xdr:nvCxnSpPr>
        <xdr:cNvPr id="318" name="直線コネクタ 317"/>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118216</xdr:rowOff>
    </xdr:from>
    <xdr:to>
      <xdr:col>24</xdr:col>
      <xdr:colOff>558800</xdr:colOff>
      <xdr:row>68</xdr:row>
      <xdr:rowOff>39264</xdr:rowOff>
    </xdr:to>
    <xdr:cxnSp macro="">
      <xdr:nvCxnSpPr>
        <xdr:cNvPr id="319" name="直線コネクタ 318"/>
        <xdr:cNvCxnSpPr/>
      </xdr:nvCxnSpPr>
      <xdr:spPr>
        <a:xfrm>
          <a:off x="16179800" y="11605366"/>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52405</xdr:rowOff>
    </xdr:from>
    <xdr:ext cx="762000" cy="259045"/>
    <xdr:sp macro="" textlink="">
      <xdr:nvSpPr>
        <xdr:cNvPr id="320" name="定員管理の状況平均値テキスト"/>
        <xdr:cNvSpPr txBox="1"/>
      </xdr:nvSpPr>
      <xdr:spPr>
        <a:xfrm>
          <a:off x="17106900" y="10510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35878</xdr:rowOff>
    </xdr:from>
    <xdr:to>
      <xdr:col>24</xdr:col>
      <xdr:colOff>609600</xdr:colOff>
      <xdr:row>62</xdr:row>
      <xdr:rowOff>137478</xdr:rowOff>
    </xdr:to>
    <xdr:sp macro="" textlink="">
      <xdr:nvSpPr>
        <xdr:cNvPr id="321" name="フローチャート : 判断 320"/>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59902</xdr:rowOff>
    </xdr:from>
    <xdr:to>
      <xdr:col>23</xdr:col>
      <xdr:colOff>406400</xdr:colOff>
      <xdr:row>67</xdr:row>
      <xdr:rowOff>118216</xdr:rowOff>
    </xdr:to>
    <xdr:cxnSp macro="">
      <xdr:nvCxnSpPr>
        <xdr:cNvPr id="322" name="直線コネクタ 321"/>
        <xdr:cNvCxnSpPr/>
      </xdr:nvCxnSpPr>
      <xdr:spPr>
        <a:xfrm>
          <a:off x="15290800" y="11547052"/>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147003</xdr:rowOff>
    </xdr:from>
    <xdr:to>
      <xdr:col>23</xdr:col>
      <xdr:colOff>457200</xdr:colOff>
      <xdr:row>62</xdr:row>
      <xdr:rowOff>77153</xdr:rowOff>
    </xdr:to>
    <xdr:sp macro="" textlink="">
      <xdr:nvSpPr>
        <xdr:cNvPr id="323" name="フローチャート : 判断 322"/>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87330</xdr:rowOff>
    </xdr:from>
    <xdr:ext cx="736600" cy="259045"/>
    <xdr:sp macro="" textlink="">
      <xdr:nvSpPr>
        <xdr:cNvPr id="324" name="テキスト ボックス 323"/>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21696</xdr:rowOff>
    </xdr:from>
    <xdr:to>
      <xdr:col>22</xdr:col>
      <xdr:colOff>203200</xdr:colOff>
      <xdr:row>67</xdr:row>
      <xdr:rowOff>59902</xdr:rowOff>
    </xdr:to>
    <xdr:cxnSp macro="">
      <xdr:nvCxnSpPr>
        <xdr:cNvPr id="325" name="直線コネクタ 324"/>
        <xdr:cNvCxnSpPr/>
      </xdr:nvCxnSpPr>
      <xdr:spPr>
        <a:xfrm>
          <a:off x="14401800" y="11508846"/>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6" name="フローチャート : 判断 325"/>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7" name="テキスト ボックス 326"/>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17674</xdr:rowOff>
    </xdr:from>
    <xdr:to>
      <xdr:col>21</xdr:col>
      <xdr:colOff>0</xdr:colOff>
      <xdr:row>67</xdr:row>
      <xdr:rowOff>21696</xdr:rowOff>
    </xdr:to>
    <xdr:cxnSp macro="">
      <xdr:nvCxnSpPr>
        <xdr:cNvPr id="328" name="直線コネクタ 327"/>
        <xdr:cNvCxnSpPr/>
      </xdr:nvCxnSpPr>
      <xdr:spPr>
        <a:xfrm>
          <a:off x="13512800" y="1150482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96731</xdr:rowOff>
    </xdr:from>
    <xdr:to>
      <xdr:col>21</xdr:col>
      <xdr:colOff>50800</xdr:colOff>
      <xdr:row>62</xdr:row>
      <xdr:rowOff>26881</xdr:rowOff>
    </xdr:to>
    <xdr:sp macro="" textlink="">
      <xdr:nvSpPr>
        <xdr:cNvPr id="329" name="フローチャート : 判断 328"/>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37058</xdr:rowOff>
    </xdr:from>
    <xdr:ext cx="762000" cy="259045"/>
    <xdr:sp macro="" textlink="">
      <xdr:nvSpPr>
        <xdr:cNvPr id="330" name="テキスト ボックス 329"/>
        <xdr:cNvSpPr txBox="1"/>
      </xdr:nvSpPr>
      <xdr:spPr>
        <a:xfrm>
          <a:off x="14020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110807</xdr:rowOff>
    </xdr:from>
    <xdr:to>
      <xdr:col>19</xdr:col>
      <xdr:colOff>533400</xdr:colOff>
      <xdr:row>62</xdr:row>
      <xdr:rowOff>40957</xdr:rowOff>
    </xdr:to>
    <xdr:sp macro="" textlink="">
      <xdr:nvSpPr>
        <xdr:cNvPr id="331" name="フローチャート : 判断 330"/>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51134</xdr:rowOff>
    </xdr:from>
    <xdr:ext cx="762000" cy="259045"/>
    <xdr:sp macro="" textlink="">
      <xdr:nvSpPr>
        <xdr:cNvPr id="332" name="テキスト ボックス 331"/>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67</xdr:row>
      <xdr:rowOff>159914</xdr:rowOff>
    </xdr:from>
    <xdr:to>
      <xdr:col>24</xdr:col>
      <xdr:colOff>609600</xdr:colOff>
      <xdr:row>68</xdr:row>
      <xdr:rowOff>90064</xdr:rowOff>
    </xdr:to>
    <xdr:sp macro="" textlink="">
      <xdr:nvSpPr>
        <xdr:cNvPr id="338" name="円/楕円 337"/>
        <xdr:cNvSpPr/>
      </xdr:nvSpPr>
      <xdr:spPr>
        <a:xfrm>
          <a:off x="16967200" y="1164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67</xdr:row>
      <xdr:rowOff>55791</xdr:rowOff>
    </xdr:from>
    <xdr:ext cx="762000" cy="259045"/>
    <xdr:sp macro="" textlink="">
      <xdr:nvSpPr>
        <xdr:cNvPr id="339" name="定員管理の状況該当値テキスト"/>
        <xdr:cNvSpPr txBox="1"/>
      </xdr:nvSpPr>
      <xdr:spPr>
        <a:xfrm>
          <a:off x="17106900" y="1154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14.49</a:t>
          </a:r>
          <a:endParaRPr kumimoji="1" lang="ja-JP" altLang="en-US" sz="1000" b="1">
            <a:solidFill>
              <a:srgbClr val="FF0000"/>
            </a:solidFill>
            <a:latin typeface="ＭＳ Ｐゴシック"/>
          </a:endParaRPr>
        </a:p>
      </xdr:txBody>
    </xdr:sp>
    <xdr:clientData/>
  </xdr:oneCellAnchor>
  <xdr:twoCellAnchor>
    <xdr:from>
      <xdr:col>23</xdr:col>
      <xdr:colOff>355600</xdr:colOff>
      <xdr:row>67</xdr:row>
      <xdr:rowOff>67416</xdr:rowOff>
    </xdr:from>
    <xdr:to>
      <xdr:col>23</xdr:col>
      <xdr:colOff>457200</xdr:colOff>
      <xdr:row>67</xdr:row>
      <xdr:rowOff>169016</xdr:rowOff>
    </xdr:to>
    <xdr:sp macro="" textlink="">
      <xdr:nvSpPr>
        <xdr:cNvPr id="340" name="円/楕円 339"/>
        <xdr:cNvSpPr/>
      </xdr:nvSpPr>
      <xdr:spPr>
        <a:xfrm>
          <a:off x="16129000" y="1155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153793</xdr:rowOff>
    </xdr:from>
    <xdr:ext cx="736600" cy="259045"/>
    <xdr:sp macro="" textlink="">
      <xdr:nvSpPr>
        <xdr:cNvPr id="341" name="テキスト ボックス 340"/>
        <xdr:cNvSpPr txBox="1"/>
      </xdr:nvSpPr>
      <xdr:spPr>
        <a:xfrm>
          <a:off x="15798800" y="1164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14.03</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9102</xdr:rowOff>
    </xdr:from>
    <xdr:to>
      <xdr:col>22</xdr:col>
      <xdr:colOff>254000</xdr:colOff>
      <xdr:row>67</xdr:row>
      <xdr:rowOff>110702</xdr:rowOff>
    </xdr:to>
    <xdr:sp macro="" textlink="">
      <xdr:nvSpPr>
        <xdr:cNvPr id="342" name="円/楕円 341"/>
        <xdr:cNvSpPr/>
      </xdr:nvSpPr>
      <xdr:spPr>
        <a:xfrm>
          <a:off x="15240000" y="1149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95479</xdr:rowOff>
    </xdr:from>
    <xdr:ext cx="762000" cy="259045"/>
    <xdr:sp macro="" textlink="">
      <xdr:nvSpPr>
        <xdr:cNvPr id="343" name="テキスト ボックス 342"/>
        <xdr:cNvSpPr txBox="1"/>
      </xdr:nvSpPr>
      <xdr:spPr>
        <a:xfrm>
          <a:off x="14909800" y="1158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13.74</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142346</xdr:rowOff>
    </xdr:from>
    <xdr:to>
      <xdr:col>21</xdr:col>
      <xdr:colOff>50800</xdr:colOff>
      <xdr:row>67</xdr:row>
      <xdr:rowOff>72496</xdr:rowOff>
    </xdr:to>
    <xdr:sp macro="" textlink="">
      <xdr:nvSpPr>
        <xdr:cNvPr id="344" name="円/楕円 343"/>
        <xdr:cNvSpPr/>
      </xdr:nvSpPr>
      <xdr:spPr>
        <a:xfrm>
          <a:off x="14351000" y="1145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57273</xdr:rowOff>
    </xdr:from>
    <xdr:ext cx="762000" cy="259045"/>
    <xdr:sp macro="" textlink="">
      <xdr:nvSpPr>
        <xdr:cNvPr id="345" name="テキスト ボックス 344"/>
        <xdr:cNvSpPr txBox="1"/>
      </xdr:nvSpPr>
      <xdr:spPr>
        <a:xfrm>
          <a:off x="14020800" y="1154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138324</xdr:rowOff>
    </xdr:from>
    <xdr:to>
      <xdr:col>19</xdr:col>
      <xdr:colOff>533400</xdr:colOff>
      <xdr:row>67</xdr:row>
      <xdr:rowOff>68474</xdr:rowOff>
    </xdr:to>
    <xdr:sp macro="" textlink="">
      <xdr:nvSpPr>
        <xdr:cNvPr id="346" name="円/楕円 345"/>
        <xdr:cNvSpPr/>
      </xdr:nvSpPr>
      <xdr:spPr>
        <a:xfrm>
          <a:off x="13462000" y="1145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53251</xdr:rowOff>
    </xdr:from>
    <xdr:ext cx="762000" cy="259045"/>
    <xdr:sp macro="" textlink="">
      <xdr:nvSpPr>
        <xdr:cNvPr id="347" name="テキスト ボックス 346"/>
        <xdr:cNvSpPr txBox="1"/>
      </xdr:nvSpPr>
      <xdr:spPr>
        <a:xfrm>
          <a:off x="13131800" y="1154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分母側では標準財政規模がマイナス</a:t>
          </a:r>
          <a:r>
            <a:rPr kumimoji="1" lang="en-US" altLang="ja-JP" sz="1300">
              <a:latin typeface="ＭＳ Ｐゴシック"/>
            </a:rPr>
            <a:t>386,413</a:t>
          </a:r>
          <a:r>
            <a:rPr kumimoji="1" lang="ja-JP" altLang="en-US" sz="1300">
              <a:latin typeface="ＭＳ Ｐゴシック"/>
            </a:rPr>
            <a:t>千円となった。</a:t>
          </a:r>
          <a:endParaRPr kumimoji="1" lang="en-US" altLang="ja-JP" sz="1300">
            <a:latin typeface="ＭＳ Ｐゴシック"/>
          </a:endParaRPr>
        </a:p>
        <a:p>
          <a:r>
            <a:rPr kumimoji="1" lang="ja-JP" altLang="en-US" sz="1300">
              <a:latin typeface="ＭＳ Ｐゴシック"/>
            </a:rPr>
            <a:t>　また、元利償還額がマイナス</a:t>
          </a:r>
          <a:r>
            <a:rPr kumimoji="1" lang="en-US" altLang="ja-JP" sz="1300">
              <a:latin typeface="ＭＳ Ｐゴシック"/>
            </a:rPr>
            <a:t>134,732</a:t>
          </a:r>
          <a:r>
            <a:rPr kumimoji="1" lang="ja-JP" altLang="en-US" sz="1300">
              <a:latin typeface="ＭＳ Ｐゴシック"/>
            </a:rPr>
            <a:t>千円となったことなどの理由により、実質公債費比率は</a:t>
          </a:r>
          <a:r>
            <a:rPr kumimoji="1" lang="en-US" altLang="ja-JP" sz="1300">
              <a:latin typeface="ＭＳ Ｐゴシック"/>
            </a:rPr>
            <a:t>0.3</a:t>
          </a:r>
          <a:r>
            <a:rPr kumimoji="1" lang="ja-JP" altLang="en-US" sz="1300">
              <a:latin typeface="ＭＳ Ｐゴシック"/>
            </a:rPr>
            <a:t>ポイント改善した。</a:t>
          </a:r>
        </a:p>
        <a:p>
          <a:r>
            <a:rPr kumimoji="1" lang="ja-JP" altLang="en-US" sz="1300">
              <a:latin typeface="ＭＳ Ｐゴシック"/>
            </a:rPr>
            <a:t>　今後、老朽化した支所の整備や広域ごみ処理場の新築事業等の必要不可欠な大型事業が実施されるため、これらの事業以外の新規債の発行抑制に努め、実質公債費比率の抑制を図る。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45</xdr:row>
      <xdr:rowOff>62593</xdr:rowOff>
    </xdr:to>
    <xdr:cxnSp macro="">
      <xdr:nvCxnSpPr>
        <xdr:cNvPr id="378" name="直線コネクタ 377"/>
        <xdr:cNvCxnSpPr/>
      </xdr:nvCxnSpPr>
      <xdr:spPr>
        <a:xfrm flipV="1">
          <a:off x="17018000" y="612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34670</xdr:rowOff>
    </xdr:from>
    <xdr:ext cx="762000" cy="259045"/>
    <xdr:sp macro="" textlink="">
      <xdr:nvSpPr>
        <xdr:cNvPr id="379"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24</xdr:col>
      <xdr:colOff>469900</xdr:colOff>
      <xdr:row>45</xdr:row>
      <xdr:rowOff>62593</xdr:rowOff>
    </xdr:from>
    <xdr:to>
      <xdr:col>24</xdr:col>
      <xdr:colOff>647700</xdr:colOff>
      <xdr:row>45</xdr:row>
      <xdr:rowOff>62593</xdr:rowOff>
    </xdr:to>
    <xdr:cxnSp macro="">
      <xdr:nvCxnSpPr>
        <xdr:cNvPr id="380" name="直線コネクタ 379"/>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81"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82" name="直線コネクタ 381"/>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2419</xdr:rowOff>
    </xdr:from>
    <xdr:to>
      <xdr:col>24</xdr:col>
      <xdr:colOff>558800</xdr:colOff>
      <xdr:row>42</xdr:row>
      <xdr:rowOff>36891</xdr:rowOff>
    </xdr:to>
    <xdr:cxnSp macro="">
      <xdr:nvCxnSpPr>
        <xdr:cNvPr id="383" name="直線コネクタ 382"/>
        <xdr:cNvCxnSpPr/>
      </xdr:nvCxnSpPr>
      <xdr:spPr>
        <a:xfrm flipV="1">
          <a:off x="16179800" y="720331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47672</xdr:rowOff>
    </xdr:from>
    <xdr:ext cx="762000" cy="259045"/>
    <xdr:sp macro="" textlink="">
      <xdr:nvSpPr>
        <xdr:cNvPr id="384" name="公債費負担の状況平均値テキスト"/>
        <xdr:cNvSpPr txBox="1"/>
      </xdr:nvSpPr>
      <xdr:spPr>
        <a:xfrm>
          <a:off x="17106900" y="690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31145</xdr:rowOff>
    </xdr:from>
    <xdr:to>
      <xdr:col>24</xdr:col>
      <xdr:colOff>609600</xdr:colOff>
      <xdr:row>41</xdr:row>
      <xdr:rowOff>132745</xdr:rowOff>
    </xdr:to>
    <xdr:sp macro="" textlink="">
      <xdr:nvSpPr>
        <xdr:cNvPr id="385" name="フローチャート : 判断 384"/>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36891</xdr:rowOff>
    </xdr:from>
    <xdr:to>
      <xdr:col>23</xdr:col>
      <xdr:colOff>406400</xdr:colOff>
      <xdr:row>42</xdr:row>
      <xdr:rowOff>94343</xdr:rowOff>
    </xdr:to>
    <xdr:cxnSp macro="">
      <xdr:nvCxnSpPr>
        <xdr:cNvPr id="386" name="直線コネクタ 385"/>
        <xdr:cNvCxnSpPr/>
      </xdr:nvCxnSpPr>
      <xdr:spPr>
        <a:xfrm flipV="1">
          <a:off x="15290800" y="72377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134559</xdr:rowOff>
    </xdr:from>
    <xdr:to>
      <xdr:col>23</xdr:col>
      <xdr:colOff>457200</xdr:colOff>
      <xdr:row>42</xdr:row>
      <xdr:rowOff>64709</xdr:rowOff>
    </xdr:to>
    <xdr:sp macro="" textlink="">
      <xdr:nvSpPr>
        <xdr:cNvPr id="387" name="フローチャート : 判断 386"/>
        <xdr:cNvSpPr/>
      </xdr:nvSpPr>
      <xdr:spPr>
        <a:xfrm>
          <a:off x="16129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74886</xdr:rowOff>
    </xdr:from>
    <xdr:ext cx="736600" cy="259045"/>
    <xdr:sp macro="" textlink="">
      <xdr:nvSpPr>
        <xdr:cNvPr id="388" name="テキスト ボックス 387"/>
        <xdr:cNvSpPr txBox="1"/>
      </xdr:nvSpPr>
      <xdr:spPr>
        <a:xfrm>
          <a:off x="15798800" y="693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94343</xdr:rowOff>
    </xdr:from>
    <xdr:to>
      <xdr:col>22</xdr:col>
      <xdr:colOff>203200</xdr:colOff>
      <xdr:row>43</xdr:row>
      <xdr:rowOff>72269</xdr:rowOff>
    </xdr:to>
    <xdr:cxnSp macro="">
      <xdr:nvCxnSpPr>
        <xdr:cNvPr id="389" name="直線コネクタ 388"/>
        <xdr:cNvCxnSpPr/>
      </xdr:nvCxnSpPr>
      <xdr:spPr>
        <a:xfrm flipV="1">
          <a:off x="14401800" y="7295243"/>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66524</xdr:rowOff>
    </xdr:from>
    <xdr:to>
      <xdr:col>22</xdr:col>
      <xdr:colOff>254000</xdr:colOff>
      <xdr:row>42</xdr:row>
      <xdr:rowOff>168124</xdr:rowOff>
    </xdr:to>
    <xdr:sp macro="" textlink="">
      <xdr:nvSpPr>
        <xdr:cNvPr id="390" name="フローチャート : 判断 389"/>
        <xdr:cNvSpPr/>
      </xdr:nvSpPr>
      <xdr:spPr>
        <a:xfrm>
          <a:off x="15240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152901</xdr:rowOff>
    </xdr:from>
    <xdr:ext cx="762000" cy="259045"/>
    <xdr:sp macro="" textlink="">
      <xdr:nvSpPr>
        <xdr:cNvPr id="391" name="テキスト ボックス 390"/>
        <xdr:cNvSpPr txBox="1"/>
      </xdr:nvSpPr>
      <xdr:spPr>
        <a:xfrm>
          <a:off x="14909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72269</xdr:rowOff>
    </xdr:from>
    <xdr:to>
      <xdr:col>21</xdr:col>
      <xdr:colOff>0</xdr:colOff>
      <xdr:row>44</xdr:row>
      <xdr:rowOff>15724</xdr:rowOff>
    </xdr:to>
    <xdr:cxnSp macro="">
      <xdr:nvCxnSpPr>
        <xdr:cNvPr id="392" name="直線コネクタ 391"/>
        <xdr:cNvCxnSpPr/>
      </xdr:nvCxnSpPr>
      <xdr:spPr>
        <a:xfrm flipV="1">
          <a:off x="13512800" y="744461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21469</xdr:rowOff>
    </xdr:from>
    <xdr:to>
      <xdr:col>21</xdr:col>
      <xdr:colOff>50800</xdr:colOff>
      <xdr:row>43</xdr:row>
      <xdr:rowOff>123069</xdr:rowOff>
    </xdr:to>
    <xdr:sp macro="" textlink="">
      <xdr:nvSpPr>
        <xdr:cNvPr id="393" name="フローチャート : 判断 392"/>
        <xdr:cNvSpPr/>
      </xdr:nvSpPr>
      <xdr:spPr>
        <a:xfrm>
          <a:off x="14351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133246</xdr:rowOff>
    </xdr:from>
    <xdr:ext cx="762000" cy="259045"/>
    <xdr:sp macro="" textlink="">
      <xdr:nvSpPr>
        <xdr:cNvPr id="394" name="テキスト ボックス 393"/>
        <xdr:cNvSpPr txBox="1"/>
      </xdr:nvSpPr>
      <xdr:spPr>
        <a:xfrm>
          <a:off x="14020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395" name="フローチャート : 判断 394"/>
        <xdr:cNvSpPr/>
      </xdr:nvSpPr>
      <xdr:spPr>
        <a:xfrm>
          <a:off x="13462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65210</xdr:rowOff>
    </xdr:from>
    <xdr:ext cx="762000" cy="259045"/>
    <xdr:sp macro="" textlink="">
      <xdr:nvSpPr>
        <xdr:cNvPr id="396" name="テキスト ボックス 395"/>
        <xdr:cNvSpPr txBox="1"/>
      </xdr:nvSpPr>
      <xdr:spPr>
        <a:xfrm>
          <a:off x="13131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123069</xdr:rowOff>
    </xdr:from>
    <xdr:to>
      <xdr:col>24</xdr:col>
      <xdr:colOff>609600</xdr:colOff>
      <xdr:row>42</xdr:row>
      <xdr:rowOff>53219</xdr:rowOff>
    </xdr:to>
    <xdr:sp macro="" textlink="">
      <xdr:nvSpPr>
        <xdr:cNvPr id="402" name="円/楕円 401"/>
        <xdr:cNvSpPr/>
      </xdr:nvSpPr>
      <xdr:spPr>
        <a:xfrm>
          <a:off x="16967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95146</xdr:rowOff>
    </xdr:from>
    <xdr:ext cx="762000" cy="259045"/>
    <xdr:sp macro="" textlink="">
      <xdr:nvSpPr>
        <xdr:cNvPr id="403" name="公債費負担の状況該当値テキスト"/>
        <xdr:cNvSpPr txBox="1"/>
      </xdr:nvSpPr>
      <xdr:spPr>
        <a:xfrm>
          <a:off x="17106900" y="712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157541</xdr:rowOff>
    </xdr:from>
    <xdr:to>
      <xdr:col>23</xdr:col>
      <xdr:colOff>457200</xdr:colOff>
      <xdr:row>42</xdr:row>
      <xdr:rowOff>87691</xdr:rowOff>
    </xdr:to>
    <xdr:sp macro="" textlink="">
      <xdr:nvSpPr>
        <xdr:cNvPr id="404" name="円/楕円 403"/>
        <xdr:cNvSpPr/>
      </xdr:nvSpPr>
      <xdr:spPr>
        <a:xfrm>
          <a:off x="16129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72468</xdr:rowOff>
    </xdr:from>
    <xdr:ext cx="736600" cy="259045"/>
    <xdr:sp macro="" textlink="">
      <xdr:nvSpPr>
        <xdr:cNvPr id="405" name="テキスト ボックス 404"/>
        <xdr:cNvSpPr txBox="1"/>
      </xdr:nvSpPr>
      <xdr:spPr>
        <a:xfrm>
          <a:off x="15798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43543</xdr:rowOff>
    </xdr:from>
    <xdr:to>
      <xdr:col>22</xdr:col>
      <xdr:colOff>254000</xdr:colOff>
      <xdr:row>42</xdr:row>
      <xdr:rowOff>145143</xdr:rowOff>
    </xdr:to>
    <xdr:sp macro="" textlink="">
      <xdr:nvSpPr>
        <xdr:cNvPr id="406" name="円/楕円 405"/>
        <xdr:cNvSpPr/>
      </xdr:nvSpPr>
      <xdr:spPr>
        <a:xfrm>
          <a:off x="15240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155320</xdr:rowOff>
    </xdr:from>
    <xdr:ext cx="762000" cy="259045"/>
    <xdr:sp macro="" textlink="">
      <xdr:nvSpPr>
        <xdr:cNvPr id="407" name="テキスト ボックス 406"/>
        <xdr:cNvSpPr txBox="1"/>
      </xdr:nvSpPr>
      <xdr:spPr>
        <a:xfrm>
          <a:off x="14909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21469</xdr:rowOff>
    </xdr:from>
    <xdr:to>
      <xdr:col>21</xdr:col>
      <xdr:colOff>50800</xdr:colOff>
      <xdr:row>43</xdr:row>
      <xdr:rowOff>123069</xdr:rowOff>
    </xdr:to>
    <xdr:sp macro="" textlink="">
      <xdr:nvSpPr>
        <xdr:cNvPr id="408" name="円/楕円 407"/>
        <xdr:cNvSpPr/>
      </xdr:nvSpPr>
      <xdr:spPr>
        <a:xfrm>
          <a:off x="14351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107846</xdr:rowOff>
    </xdr:from>
    <xdr:ext cx="762000" cy="259045"/>
    <xdr:sp macro="" textlink="">
      <xdr:nvSpPr>
        <xdr:cNvPr id="409" name="テキスト ボックス 408"/>
        <xdr:cNvSpPr txBox="1"/>
      </xdr:nvSpPr>
      <xdr:spPr>
        <a:xfrm>
          <a:off x="14020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136374</xdr:rowOff>
    </xdr:from>
    <xdr:to>
      <xdr:col>19</xdr:col>
      <xdr:colOff>533400</xdr:colOff>
      <xdr:row>44</xdr:row>
      <xdr:rowOff>66524</xdr:rowOff>
    </xdr:to>
    <xdr:sp macro="" textlink="">
      <xdr:nvSpPr>
        <xdr:cNvPr id="410" name="円/楕円 409"/>
        <xdr:cNvSpPr/>
      </xdr:nvSpPr>
      <xdr:spPr>
        <a:xfrm>
          <a:off x="13462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51301</xdr:rowOff>
    </xdr:from>
    <xdr:ext cx="762000" cy="259045"/>
    <xdr:sp macro="" textlink="">
      <xdr:nvSpPr>
        <xdr:cNvPr id="411" name="テキスト ボックス 410"/>
        <xdr:cNvSpPr txBox="1"/>
      </xdr:nvSpPr>
      <xdr:spPr>
        <a:xfrm>
          <a:off x="13131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将来負担比率は、将来負担額を充当可能財源が上回っていることから、</a:t>
          </a:r>
          <a:r>
            <a:rPr kumimoji="1" lang="en-US" altLang="ja-JP" sz="1300">
              <a:latin typeface="ＭＳ Ｐゴシック"/>
            </a:rPr>
            <a:t>H27</a:t>
          </a:r>
          <a:r>
            <a:rPr kumimoji="1" lang="ja-JP" altLang="en-US" sz="1300">
              <a:latin typeface="ＭＳ Ｐゴシック"/>
            </a:rPr>
            <a:t>年度以降比率なしとなっている。</a:t>
          </a:r>
        </a:p>
        <a:p>
          <a:r>
            <a:rPr kumimoji="1" lang="ja-JP" altLang="en-US" sz="1300">
              <a:latin typeface="ＭＳ Ｐゴシック"/>
            </a:rPr>
            <a:t>　しかしながら、今後、老朽化した支所の整備や広域ごみ処理場の新築事業等の必要不可欠な大型事業が始まるため、義務的経費の削減を中心とする行財政改革の推進による財政健全化に努める。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80476</xdr:rowOff>
    </xdr:to>
    <xdr:cxnSp macro="">
      <xdr:nvCxnSpPr>
        <xdr:cNvPr id="440" name="直線コネクタ 439"/>
        <xdr:cNvCxnSpPr/>
      </xdr:nvCxnSpPr>
      <xdr:spPr>
        <a:xfrm flipV="1">
          <a:off x="17018000" y="2370667"/>
          <a:ext cx="0" cy="1310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52553</xdr:rowOff>
    </xdr:from>
    <xdr:ext cx="762000" cy="259045"/>
    <xdr:sp macro="" textlink="">
      <xdr:nvSpPr>
        <xdr:cNvPr id="441" name="将来負担の状況最小値テキスト"/>
        <xdr:cNvSpPr txBox="1"/>
      </xdr:nvSpPr>
      <xdr:spPr>
        <a:xfrm>
          <a:off x="17106900" y="365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a:t>
          </a:r>
          <a:endParaRPr kumimoji="1" lang="ja-JP" altLang="en-US" sz="1000" b="1">
            <a:latin typeface="ＭＳ Ｐゴシック"/>
          </a:endParaRPr>
        </a:p>
      </xdr:txBody>
    </xdr:sp>
    <xdr:clientData/>
  </xdr:oneCellAnchor>
  <xdr:twoCellAnchor>
    <xdr:from>
      <xdr:col>24</xdr:col>
      <xdr:colOff>469900</xdr:colOff>
      <xdr:row>21</xdr:row>
      <xdr:rowOff>80476</xdr:rowOff>
    </xdr:from>
    <xdr:to>
      <xdr:col>24</xdr:col>
      <xdr:colOff>647700</xdr:colOff>
      <xdr:row>21</xdr:row>
      <xdr:rowOff>80476</xdr:rowOff>
    </xdr:to>
    <xdr:cxnSp macro="">
      <xdr:nvCxnSpPr>
        <xdr:cNvPr id="442" name="直線コネクタ 441"/>
        <xdr:cNvCxnSpPr/>
      </xdr:nvCxnSpPr>
      <xdr:spPr>
        <a:xfrm>
          <a:off x="16929100" y="3680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7366</xdr:rowOff>
    </xdr:from>
    <xdr:to>
      <xdr:col>22</xdr:col>
      <xdr:colOff>203200</xdr:colOff>
      <xdr:row>14</xdr:row>
      <xdr:rowOff>103082</xdr:rowOff>
    </xdr:to>
    <xdr:cxnSp macro="">
      <xdr:nvCxnSpPr>
        <xdr:cNvPr id="445" name="直線コネクタ 444"/>
        <xdr:cNvCxnSpPr/>
      </xdr:nvCxnSpPr>
      <xdr:spPr>
        <a:xfrm flipV="1">
          <a:off x="14401800" y="2407666"/>
          <a:ext cx="889000" cy="9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54119</xdr:rowOff>
    </xdr:from>
    <xdr:ext cx="762000" cy="259045"/>
    <xdr:sp macro="" textlink="">
      <xdr:nvSpPr>
        <xdr:cNvPr id="446" name="将来負担の状況平均値テキスト"/>
        <xdr:cNvSpPr txBox="1"/>
      </xdr:nvSpPr>
      <xdr:spPr>
        <a:xfrm>
          <a:off x="17106900" y="245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47" name="フローチャート : 判断 446"/>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103082</xdr:rowOff>
    </xdr:from>
    <xdr:to>
      <xdr:col>21</xdr:col>
      <xdr:colOff>0</xdr:colOff>
      <xdr:row>15</xdr:row>
      <xdr:rowOff>59521</xdr:rowOff>
    </xdr:to>
    <xdr:cxnSp macro="">
      <xdr:nvCxnSpPr>
        <xdr:cNvPr id="448" name="直線コネクタ 447"/>
        <xdr:cNvCxnSpPr/>
      </xdr:nvCxnSpPr>
      <xdr:spPr>
        <a:xfrm flipV="1">
          <a:off x="13512800" y="2503382"/>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11938</xdr:rowOff>
    </xdr:from>
    <xdr:to>
      <xdr:col>23</xdr:col>
      <xdr:colOff>457200</xdr:colOff>
      <xdr:row>15</xdr:row>
      <xdr:rowOff>113538</xdr:rowOff>
    </xdr:to>
    <xdr:sp macro="" textlink="">
      <xdr:nvSpPr>
        <xdr:cNvPr id="449" name="フローチャート : 判断 448"/>
        <xdr:cNvSpPr/>
      </xdr:nvSpPr>
      <xdr:spPr>
        <a:xfrm>
          <a:off x="16129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123715</xdr:rowOff>
    </xdr:from>
    <xdr:ext cx="736600" cy="259045"/>
    <xdr:sp macro="" textlink="">
      <xdr:nvSpPr>
        <xdr:cNvPr id="450" name="テキスト ボックス 449"/>
        <xdr:cNvSpPr txBox="1"/>
      </xdr:nvSpPr>
      <xdr:spPr>
        <a:xfrm>
          <a:off x="15798800" y="235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139023</xdr:rowOff>
    </xdr:from>
    <xdr:to>
      <xdr:col>22</xdr:col>
      <xdr:colOff>254000</xdr:colOff>
      <xdr:row>16</xdr:row>
      <xdr:rowOff>69173</xdr:rowOff>
    </xdr:to>
    <xdr:sp macro="" textlink="">
      <xdr:nvSpPr>
        <xdr:cNvPr id="451" name="フローチャート : 判断 450"/>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53950</xdr:rowOff>
    </xdr:from>
    <xdr:ext cx="762000" cy="259045"/>
    <xdr:sp macro="" textlink="">
      <xdr:nvSpPr>
        <xdr:cNvPr id="452" name="テキスト ボックス 451"/>
        <xdr:cNvSpPr txBox="1"/>
      </xdr:nvSpPr>
      <xdr:spPr>
        <a:xfrm>
          <a:off x="14909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1355</xdr:rowOff>
    </xdr:from>
    <xdr:to>
      <xdr:col>21</xdr:col>
      <xdr:colOff>50800</xdr:colOff>
      <xdr:row>16</xdr:row>
      <xdr:rowOff>102955</xdr:rowOff>
    </xdr:to>
    <xdr:sp macro="" textlink="">
      <xdr:nvSpPr>
        <xdr:cNvPr id="453" name="フローチャート : 判断 452"/>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87732</xdr:rowOff>
    </xdr:from>
    <xdr:ext cx="762000" cy="259045"/>
    <xdr:sp macro="" textlink="">
      <xdr:nvSpPr>
        <xdr:cNvPr id="454" name="テキスト ボックス 453"/>
        <xdr:cNvSpPr txBox="1"/>
      </xdr:nvSpPr>
      <xdr:spPr>
        <a:xfrm>
          <a:off x="14020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5" name="フローチャート : 判断 454"/>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11193</xdr:rowOff>
    </xdr:from>
    <xdr:ext cx="762000" cy="259045"/>
    <xdr:sp macro="" textlink="">
      <xdr:nvSpPr>
        <xdr:cNvPr id="456" name="テキスト ボックス 455"/>
        <xdr:cNvSpPr txBox="1"/>
      </xdr:nvSpPr>
      <xdr:spPr>
        <a:xfrm>
          <a:off x="13131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128016</xdr:rowOff>
    </xdr:from>
    <xdr:to>
      <xdr:col>22</xdr:col>
      <xdr:colOff>254000</xdr:colOff>
      <xdr:row>14</xdr:row>
      <xdr:rowOff>58166</xdr:rowOff>
    </xdr:to>
    <xdr:sp macro="" textlink="">
      <xdr:nvSpPr>
        <xdr:cNvPr id="462" name="円/楕円 461"/>
        <xdr:cNvSpPr/>
      </xdr:nvSpPr>
      <xdr:spPr>
        <a:xfrm>
          <a:off x="15240000" y="23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68343</xdr:rowOff>
    </xdr:from>
    <xdr:ext cx="762000" cy="259045"/>
    <xdr:sp macro="" textlink="">
      <xdr:nvSpPr>
        <xdr:cNvPr id="463" name="テキスト ボックス 462"/>
        <xdr:cNvSpPr txBox="1"/>
      </xdr:nvSpPr>
      <xdr:spPr>
        <a:xfrm>
          <a:off x="14909800" y="212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52282</xdr:rowOff>
    </xdr:from>
    <xdr:to>
      <xdr:col>21</xdr:col>
      <xdr:colOff>50800</xdr:colOff>
      <xdr:row>14</xdr:row>
      <xdr:rowOff>153882</xdr:rowOff>
    </xdr:to>
    <xdr:sp macro="" textlink="">
      <xdr:nvSpPr>
        <xdr:cNvPr id="464" name="円/楕円 463"/>
        <xdr:cNvSpPr/>
      </xdr:nvSpPr>
      <xdr:spPr>
        <a:xfrm>
          <a:off x="14351000" y="24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164059</xdr:rowOff>
    </xdr:from>
    <xdr:ext cx="762000" cy="259045"/>
    <xdr:sp macro="" textlink="">
      <xdr:nvSpPr>
        <xdr:cNvPr id="465" name="テキスト ボックス 464"/>
        <xdr:cNvSpPr txBox="1"/>
      </xdr:nvSpPr>
      <xdr:spPr>
        <a:xfrm>
          <a:off x="14020800" y="222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8721</xdr:rowOff>
    </xdr:from>
    <xdr:to>
      <xdr:col>19</xdr:col>
      <xdr:colOff>533400</xdr:colOff>
      <xdr:row>15</xdr:row>
      <xdr:rowOff>110321</xdr:rowOff>
    </xdr:to>
    <xdr:sp macro="" textlink="">
      <xdr:nvSpPr>
        <xdr:cNvPr id="466" name="円/楕円 465"/>
        <xdr:cNvSpPr/>
      </xdr:nvSpPr>
      <xdr:spPr>
        <a:xfrm>
          <a:off x="13462000" y="258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120498</xdr:rowOff>
    </xdr:from>
    <xdr:ext cx="762000" cy="259045"/>
    <xdr:sp macro="" textlink="">
      <xdr:nvSpPr>
        <xdr:cNvPr id="467" name="テキスト ボックス 466"/>
        <xdr:cNvSpPr txBox="1"/>
      </xdr:nvSpPr>
      <xdr:spPr>
        <a:xfrm>
          <a:off x="13131800" y="234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大分県国東市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29,330
29,141
318.10
22,864,815
22,352,186
434,220
12,604,884
22,449,400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人件費実額では、前年と比較してマイナス</a:t>
          </a:r>
          <a:r>
            <a:rPr kumimoji="1" lang="en-US" altLang="ja-JP" sz="1300">
              <a:solidFill>
                <a:schemeClr val="dk1"/>
              </a:solidFill>
              <a:effectLst/>
              <a:latin typeface="+mn-ea"/>
              <a:ea typeface="+mn-ea"/>
              <a:cs typeface="+mn-cs"/>
            </a:rPr>
            <a:t>50,414</a:t>
          </a:r>
          <a:r>
            <a:rPr kumimoji="1" lang="ja-JP" altLang="ja-JP" sz="1300">
              <a:solidFill>
                <a:schemeClr val="dk1"/>
              </a:solidFill>
              <a:effectLst/>
              <a:latin typeface="+mn-lt"/>
              <a:ea typeface="+mn-ea"/>
              <a:cs typeface="+mn-cs"/>
            </a:rPr>
            <a:t>千円</a:t>
          </a:r>
          <a:r>
            <a:rPr kumimoji="1" lang="ja-JP" altLang="en-US" sz="1300">
              <a:solidFill>
                <a:schemeClr val="dk1"/>
              </a:solidFill>
              <a:effectLst/>
              <a:latin typeface="+mn-lt"/>
              <a:ea typeface="+mn-ea"/>
              <a:cs typeface="+mn-cs"/>
            </a:rPr>
            <a:t>であったが</a:t>
          </a:r>
          <a:r>
            <a:rPr kumimoji="1" lang="ja-JP" altLang="en-US" sz="1300">
              <a:latin typeface="ＭＳ Ｐゴシック"/>
            </a:rPr>
            <a:t>、</a:t>
          </a:r>
          <a:r>
            <a:rPr kumimoji="1" lang="en-US" altLang="ja-JP" sz="1300">
              <a:latin typeface="ＭＳ Ｐゴシック"/>
            </a:rPr>
            <a:t>1.5</a:t>
          </a:r>
          <a:r>
            <a:rPr kumimoji="1" lang="ja-JP" altLang="en-US" sz="1300">
              <a:latin typeface="ＭＳ Ｐゴシック"/>
            </a:rPr>
            <a:t>ポイント悪化し、類似団体と比較しても</a:t>
          </a:r>
          <a:r>
            <a:rPr kumimoji="1" lang="en-US" altLang="ja-JP" sz="1300">
              <a:latin typeface="ＭＳ Ｐゴシック"/>
            </a:rPr>
            <a:t>4.9</a:t>
          </a:r>
          <a:r>
            <a:rPr kumimoji="1" lang="ja-JP" altLang="en-US" sz="1300">
              <a:latin typeface="ＭＳ Ｐゴシック"/>
            </a:rPr>
            <a:t>ポイント高い。</a:t>
          </a:r>
        </a:p>
        <a:p>
          <a:r>
            <a:rPr kumimoji="1" lang="ja-JP" altLang="en-US" sz="1300">
              <a:latin typeface="ＭＳ Ｐゴシック"/>
            </a:rPr>
            <a:t>　今後も事務事業の見直しや指定管理、民間活力の活用等により人件費の抑制を図っていく。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41</xdr:row>
      <xdr:rowOff>135165</xdr:rowOff>
    </xdr:to>
    <xdr:cxnSp macro="">
      <xdr:nvCxnSpPr>
        <xdr:cNvPr id="63" name="直線コネクタ 62"/>
        <xdr:cNvCxnSpPr/>
      </xdr:nvCxnSpPr>
      <xdr:spPr>
        <a:xfrm flipV="1">
          <a:off x="4826000" y="5640614"/>
          <a:ext cx="0" cy="1524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4"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5" name="直線コネクタ 64"/>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18143</xdr:rowOff>
    </xdr:from>
    <xdr:to>
      <xdr:col>7</xdr:col>
      <xdr:colOff>15875</xdr:colOff>
      <xdr:row>39</xdr:row>
      <xdr:rowOff>9978</xdr:rowOff>
    </xdr:to>
    <xdr:cxnSp macro="">
      <xdr:nvCxnSpPr>
        <xdr:cNvPr id="68" name="直線コネクタ 67"/>
        <xdr:cNvCxnSpPr/>
      </xdr:nvCxnSpPr>
      <xdr:spPr>
        <a:xfrm>
          <a:off x="3987800" y="65332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128105</xdr:rowOff>
    </xdr:from>
    <xdr:ext cx="762000" cy="259045"/>
    <xdr:sp macro="" textlink="">
      <xdr:nvSpPr>
        <xdr:cNvPr id="69" name="人件費平均値テキスト"/>
        <xdr:cNvSpPr txBox="1"/>
      </xdr:nvSpPr>
      <xdr:spPr>
        <a:xfrm>
          <a:off x="4914900" y="595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70" name="フローチャート : 判断 69"/>
        <xdr:cNvSpPr/>
      </xdr:nvSpPr>
      <xdr:spPr>
        <a:xfrm>
          <a:off x="4775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18143</xdr:rowOff>
    </xdr:from>
    <xdr:to>
      <xdr:col>5</xdr:col>
      <xdr:colOff>549275</xdr:colOff>
      <xdr:row>39</xdr:row>
      <xdr:rowOff>97065</xdr:rowOff>
    </xdr:to>
    <xdr:cxnSp macro="">
      <xdr:nvCxnSpPr>
        <xdr:cNvPr id="71" name="直線コネクタ 70"/>
        <xdr:cNvCxnSpPr/>
      </xdr:nvCxnSpPr>
      <xdr:spPr>
        <a:xfrm flipV="1">
          <a:off x="3098800" y="6533243"/>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78922</xdr:rowOff>
    </xdr:from>
    <xdr:to>
      <xdr:col>5</xdr:col>
      <xdr:colOff>600075</xdr:colOff>
      <xdr:row>36</xdr:row>
      <xdr:rowOff>9072</xdr:rowOff>
    </xdr:to>
    <xdr:sp macro="" textlink="">
      <xdr:nvSpPr>
        <xdr:cNvPr id="72" name="フローチャート : 判断 71"/>
        <xdr:cNvSpPr/>
      </xdr:nvSpPr>
      <xdr:spPr>
        <a:xfrm>
          <a:off x="3937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19249</xdr:rowOff>
    </xdr:from>
    <xdr:ext cx="736600" cy="259045"/>
    <xdr:sp macro="" textlink="">
      <xdr:nvSpPr>
        <xdr:cNvPr id="73" name="テキスト ボックス 72"/>
        <xdr:cNvSpPr txBox="1"/>
      </xdr:nvSpPr>
      <xdr:spPr>
        <a:xfrm>
          <a:off x="3606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86178</xdr:rowOff>
    </xdr:from>
    <xdr:to>
      <xdr:col>4</xdr:col>
      <xdr:colOff>346075</xdr:colOff>
      <xdr:row>39</xdr:row>
      <xdr:rowOff>97065</xdr:rowOff>
    </xdr:to>
    <xdr:cxnSp macro="">
      <xdr:nvCxnSpPr>
        <xdr:cNvPr id="74" name="直線コネクタ 73"/>
        <xdr:cNvCxnSpPr/>
      </xdr:nvCxnSpPr>
      <xdr:spPr>
        <a:xfrm>
          <a:off x="2209800" y="6772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5" name="フローチャート : 判断 74"/>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6" name="テキスト ボックス 75"/>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86178</xdr:rowOff>
    </xdr:from>
    <xdr:to>
      <xdr:col>3</xdr:col>
      <xdr:colOff>142875</xdr:colOff>
      <xdr:row>39</xdr:row>
      <xdr:rowOff>107950</xdr:rowOff>
    </xdr:to>
    <xdr:cxnSp macro="">
      <xdr:nvCxnSpPr>
        <xdr:cNvPr id="77" name="直線コネクタ 76"/>
        <xdr:cNvCxnSpPr/>
      </xdr:nvCxnSpPr>
      <xdr:spPr>
        <a:xfrm flipV="1">
          <a:off x="1320800" y="6772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122464</xdr:rowOff>
    </xdr:from>
    <xdr:to>
      <xdr:col>3</xdr:col>
      <xdr:colOff>193675</xdr:colOff>
      <xdr:row>36</xdr:row>
      <xdr:rowOff>52614</xdr:rowOff>
    </xdr:to>
    <xdr:sp macro="" textlink="">
      <xdr:nvSpPr>
        <xdr:cNvPr id="78" name="フローチャート : 判断 77"/>
        <xdr:cNvSpPr/>
      </xdr:nvSpPr>
      <xdr:spPr>
        <a:xfrm>
          <a:off x="2159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62791</xdr:rowOff>
    </xdr:from>
    <xdr:ext cx="762000" cy="259045"/>
    <xdr:sp macro="" textlink="">
      <xdr:nvSpPr>
        <xdr:cNvPr id="79" name="テキスト ボックス 78"/>
        <xdr:cNvSpPr txBox="1"/>
      </xdr:nvSpPr>
      <xdr:spPr>
        <a:xfrm>
          <a:off x="1828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80" name="フローチャート :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149877</xdr:rowOff>
    </xdr:from>
    <xdr:ext cx="762000" cy="259045"/>
    <xdr:sp macro="" textlink="">
      <xdr:nvSpPr>
        <xdr:cNvPr id="81" name="テキスト ボックス 80"/>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130628</xdr:rowOff>
    </xdr:from>
    <xdr:to>
      <xdr:col>7</xdr:col>
      <xdr:colOff>66675</xdr:colOff>
      <xdr:row>39</xdr:row>
      <xdr:rowOff>60778</xdr:rowOff>
    </xdr:to>
    <xdr:sp macro="" textlink="">
      <xdr:nvSpPr>
        <xdr:cNvPr id="87" name="円/楕円 86"/>
        <xdr:cNvSpPr/>
      </xdr:nvSpPr>
      <xdr:spPr>
        <a:xfrm>
          <a:off x="47752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102705</xdr:rowOff>
    </xdr:from>
    <xdr:ext cx="762000" cy="259045"/>
    <xdr:sp macro="" textlink="">
      <xdr:nvSpPr>
        <xdr:cNvPr id="88" name="人件費該当値テキスト"/>
        <xdr:cNvSpPr txBox="1"/>
      </xdr:nvSpPr>
      <xdr:spPr>
        <a:xfrm>
          <a:off x="4914900" y="66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138793</xdr:rowOff>
    </xdr:from>
    <xdr:to>
      <xdr:col>5</xdr:col>
      <xdr:colOff>600075</xdr:colOff>
      <xdr:row>38</xdr:row>
      <xdr:rowOff>68943</xdr:rowOff>
    </xdr:to>
    <xdr:sp macro="" textlink="">
      <xdr:nvSpPr>
        <xdr:cNvPr id="89" name="円/楕円 88"/>
        <xdr:cNvSpPr/>
      </xdr:nvSpPr>
      <xdr:spPr>
        <a:xfrm>
          <a:off x="3937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53720</xdr:rowOff>
    </xdr:from>
    <xdr:ext cx="736600" cy="259045"/>
    <xdr:sp macro="" textlink="">
      <xdr:nvSpPr>
        <xdr:cNvPr id="90" name="テキスト ボックス 89"/>
        <xdr:cNvSpPr txBox="1"/>
      </xdr:nvSpPr>
      <xdr:spPr>
        <a:xfrm>
          <a:off x="3606800" y="656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46265</xdr:rowOff>
    </xdr:from>
    <xdr:to>
      <xdr:col>4</xdr:col>
      <xdr:colOff>396875</xdr:colOff>
      <xdr:row>39</xdr:row>
      <xdr:rowOff>147865</xdr:rowOff>
    </xdr:to>
    <xdr:sp macro="" textlink="">
      <xdr:nvSpPr>
        <xdr:cNvPr id="91" name="円/楕円 90"/>
        <xdr:cNvSpPr/>
      </xdr:nvSpPr>
      <xdr:spPr>
        <a:xfrm>
          <a:off x="3048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132642</xdr:rowOff>
    </xdr:from>
    <xdr:ext cx="762000" cy="259045"/>
    <xdr:sp macro="" textlink="">
      <xdr:nvSpPr>
        <xdr:cNvPr id="92" name="テキスト ボックス 91"/>
        <xdr:cNvSpPr txBox="1"/>
      </xdr:nvSpPr>
      <xdr:spPr>
        <a:xfrm>
          <a:off x="2717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35378</xdr:rowOff>
    </xdr:from>
    <xdr:to>
      <xdr:col>3</xdr:col>
      <xdr:colOff>193675</xdr:colOff>
      <xdr:row>39</xdr:row>
      <xdr:rowOff>136978</xdr:rowOff>
    </xdr:to>
    <xdr:sp macro="" textlink="">
      <xdr:nvSpPr>
        <xdr:cNvPr id="93" name="円/楕円 92"/>
        <xdr:cNvSpPr/>
      </xdr:nvSpPr>
      <xdr:spPr>
        <a:xfrm>
          <a:off x="2159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121755</xdr:rowOff>
    </xdr:from>
    <xdr:ext cx="762000" cy="259045"/>
    <xdr:sp macro="" textlink="">
      <xdr:nvSpPr>
        <xdr:cNvPr id="94" name="テキスト ボックス 93"/>
        <xdr:cNvSpPr txBox="1"/>
      </xdr:nvSpPr>
      <xdr:spPr>
        <a:xfrm>
          <a:off x="1828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95" name="円/楕円 94"/>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96" name="テキスト ボックス 95"/>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物件費における経常的経費は、前年と比較してマイナス</a:t>
          </a:r>
          <a:r>
            <a:rPr kumimoji="1" lang="en-US" altLang="ja-JP" sz="1300">
              <a:latin typeface="ＭＳ Ｐゴシック"/>
            </a:rPr>
            <a:t>37,605</a:t>
          </a:r>
          <a:r>
            <a:rPr kumimoji="1" lang="ja-JP" altLang="en-US" sz="1300">
              <a:latin typeface="ＭＳ Ｐゴシック"/>
            </a:rPr>
            <a:t>千円であったが、</a:t>
          </a:r>
          <a:r>
            <a:rPr kumimoji="1" lang="en-US" altLang="ja-JP" sz="1300">
              <a:latin typeface="ＭＳ Ｐゴシック"/>
            </a:rPr>
            <a:t>0.5</a:t>
          </a:r>
          <a:r>
            <a:rPr kumimoji="1" lang="ja-JP" altLang="en-US" sz="1300">
              <a:latin typeface="ＭＳ Ｐゴシック"/>
            </a:rPr>
            <a:t>ポイント悪化し、類似団体と比較しても</a:t>
          </a:r>
          <a:r>
            <a:rPr kumimoji="1" lang="en-US" altLang="ja-JP" sz="1300">
              <a:latin typeface="ＭＳ Ｐゴシック"/>
            </a:rPr>
            <a:t>0.4</a:t>
          </a:r>
          <a:r>
            <a:rPr kumimoji="1" lang="ja-JP" altLang="en-US" sz="1300">
              <a:latin typeface="ＭＳ Ｐゴシック"/>
            </a:rPr>
            <a:t>ポイント高い。</a:t>
          </a:r>
        </a:p>
        <a:p>
          <a:r>
            <a:rPr kumimoji="1" lang="ja-JP" altLang="en-US" sz="1300">
              <a:latin typeface="ＭＳ Ｐゴシック"/>
            </a:rPr>
            <a:t>　今後は、事務事業の委託事業や指定管理業務の見直し行い抑制に努める。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24" name="直線コネクタ 123"/>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xdr:rowOff>
    </xdr:from>
    <xdr:to>
      <xdr:col>24</xdr:col>
      <xdr:colOff>31750</xdr:colOff>
      <xdr:row>18</xdr:row>
      <xdr:rowOff>76200</xdr:rowOff>
    </xdr:to>
    <xdr:cxnSp macro="">
      <xdr:nvCxnSpPr>
        <xdr:cNvPr id="129" name="直線コネクタ 128"/>
        <xdr:cNvCxnSpPr/>
      </xdr:nvCxnSpPr>
      <xdr:spPr>
        <a:xfrm>
          <a:off x="15671800" y="3098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31" name="フローチャート : 判断 130"/>
        <xdr:cNvSpPr/>
      </xdr:nvSpPr>
      <xdr:spPr>
        <a:xfrm>
          <a:off x="164592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xdr:rowOff>
    </xdr:from>
    <xdr:to>
      <xdr:col>22</xdr:col>
      <xdr:colOff>565150</xdr:colOff>
      <xdr:row>18</xdr:row>
      <xdr:rowOff>76200</xdr:rowOff>
    </xdr:to>
    <xdr:cxnSp macro="">
      <xdr:nvCxnSpPr>
        <xdr:cNvPr id="132" name="直線コネクタ 131"/>
        <xdr:cNvCxnSpPr/>
      </xdr:nvCxnSpPr>
      <xdr:spPr>
        <a:xfrm flipV="1">
          <a:off x="14782800" y="3098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120650</xdr:rowOff>
    </xdr:from>
    <xdr:to>
      <xdr:col>22</xdr:col>
      <xdr:colOff>615950</xdr:colOff>
      <xdr:row>18</xdr:row>
      <xdr:rowOff>50800</xdr:rowOff>
    </xdr:to>
    <xdr:sp macro="" textlink="">
      <xdr:nvSpPr>
        <xdr:cNvPr id="133" name="フローチャート : 判断 132"/>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60977</xdr:rowOff>
    </xdr:from>
    <xdr:ext cx="736600" cy="259045"/>
    <xdr:sp macro="" textlink="">
      <xdr:nvSpPr>
        <xdr:cNvPr id="134" name="テキスト ボックス 133"/>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82550</xdr:rowOff>
    </xdr:from>
    <xdr:to>
      <xdr:col>21</xdr:col>
      <xdr:colOff>361950</xdr:colOff>
      <xdr:row>18</xdr:row>
      <xdr:rowOff>76200</xdr:rowOff>
    </xdr:to>
    <xdr:cxnSp macro="">
      <xdr:nvCxnSpPr>
        <xdr:cNvPr id="135" name="直線コネクタ 134"/>
        <xdr:cNvCxnSpPr/>
      </xdr:nvCxnSpPr>
      <xdr:spPr>
        <a:xfrm>
          <a:off x="13893800" y="2997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6" name="フローチャート :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37" name="テキスト ボックス 136"/>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127000</xdr:rowOff>
    </xdr:from>
    <xdr:to>
      <xdr:col>20</xdr:col>
      <xdr:colOff>158750</xdr:colOff>
      <xdr:row>17</xdr:row>
      <xdr:rowOff>82550</xdr:rowOff>
    </xdr:to>
    <xdr:cxnSp macro="">
      <xdr:nvCxnSpPr>
        <xdr:cNvPr id="138" name="直線コネクタ 137"/>
        <xdr:cNvCxnSpPr/>
      </xdr:nvCxnSpPr>
      <xdr:spPr>
        <a:xfrm>
          <a:off x="13004800" y="2870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57150</xdr:rowOff>
    </xdr:from>
    <xdr:to>
      <xdr:col>20</xdr:col>
      <xdr:colOff>209550</xdr:colOff>
      <xdr:row>17</xdr:row>
      <xdr:rowOff>158750</xdr:rowOff>
    </xdr:to>
    <xdr:sp macro="" textlink="">
      <xdr:nvSpPr>
        <xdr:cNvPr id="139" name="フローチャート : 判断 138"/>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143527</xdr:rowOff>
    </xdr:from>
    <xdr:ext cx="762000" cy="259045"/>
    <xdr:sp macro="" textlink="">
      <xdr:nvSpPr>
        <xdr:cNvPr id="140" name="テキスト ボックス 139"/>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6350</xdr:rowOff>
    </xdr:from>
    <xdr:to>
      <xdr:col>19</xdr:col>
      <xdr:colOff>6350</xdr:colOff>
      <xdr:row>17</xdr:row>
      <xdr:rowOff>107950</xdr:rowOff>
    </xdr:to>
    <xdr:sp macro="" textlink="">
      <xdr:nvSpPr>
        <xdr:cNvPr id="141" name="フローチャート : 判断 140"/>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92727</xdr:rowOff>
    </xdr:from>
    <xdr:ext cx="762000" cy="259045"/>
    <xdr:sp macro="" textlink="">
      <xdr:nvSpPr>
        <xdr:cNvPr id="142" name="テキスト ボックス 141"/>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25400</xdr:rowOff>
    </xdr:from>
    <xdr:to>
      <xdr:col>24</xdr:col>
      <xdr:colOff>82550</xdr:colOff>
      <xdr:row>18</xdr:row>
      <xdr:rowOff>127000</xdr:rowOff>
    </xdr:to>
    <xdr:sp macro="" textlink="">
      <xdr:nvSpPr>
        <xdr:cNvPr id="148" name="円/楕円 147"/>
        <xdr:cNvSpPr/>
      </xdr:nvSpPr>
      <xdr:spPr>
        <a:xfrm>
          <a:off x="164592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168927</xdr:rowOff>
    </xdr:from>
    <xdr:ext cx="762000" cy="259045"/>
    <xdr:sp macro="" textlink="">
      <xdr:nvSpPr>
        <xdr:cNvPr id="149" name="物件費該当値テキスト"/>
        <xdr:cNvSpPr txBox="1"/>
      </xdr:nvSpPr>
      <xdr:spPr>
        <a:xfrm>
          <a:off x="165989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133350</xdr:rowOff>
    </xdr:from>
    <xdr:to>
      <xdr:col>22</xdr:col>
      <xdr:colOff>615950</xdr:colOff>
      <xdr:row>18</xdr:row>
      <xdr:rowOff>63500</xdr:rowOff>
    </xdr:to>
    <xdr:sp macro="" textlink="">
      <xdr:nvSpPr>
        <xdr:cNvPr id="150" name="円/楕円 149"/>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51" name="テキスト ボックス 150"/>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25400</xdr:rowOff>
    </xdr:from>
    <xdr:to>
      <xdr:col>21</xdr:col>
      <xdr:colOff>412750</xdr:colOff>
      <xdr:row>18</xdr:row>
      <xdr:rowOff>127000</xdr:rowOff>
    </xdr:to>
    <xdr:sp macro="" textlink="">
      <xdr:nvSpPr>
        <xdr:cNvPr id="152" name="円/楕円 151"/>
        <xdr:cNvSpPr/>
      </xdr:nvSpPr>
      <xdr:spPr>
        <a:xfrm>
          <a:off x="14732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111777</xdr:rowOff>
    </xdr:from>
    <xdr:ext cx="762000" cy="259045"/>
    <xdr:sp macro="" textlink="">
      <xdr:nvSpPr>
        <xdr:cNvPr id="153" name="テキスト ボックス 152"/>
        <xdr:cNvSpPr txBox="1"/>
      </xdr:nvSpPr>
      <xdr:spPr>
        <a:xfrm>
          <a:off x="14401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31750</xdr:rowOff>
    </xdr:from>
    <xdr:to>
      <xdr:col>20</xdr:col>
      <xdr:colOff>209550</xdr:colOff>
      <xdr:row>17</xdr:row>
      <xdr:rowOff>133350</xdr:rowOff>
    </xdr:to>
    <xdr:sp macro="" textlink="">
      <xdr:nvSpPr>
        <xdr:cNvPr id="154" name="円/楕円 153"/>
        <xdr:cNvSpPr/>
      </xdr:nvSpPr>
      <xdr:spPr>
        <a:xfrm>
          <a:off x="13843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143527</xdr:rowOff>
    </xdr:from>
    <xdr:ext cx="762000" cy="259045"/>
    <xdr:sp macro="" textlink="">
      <xdr:nvSpPr>
        <xdr:cNvPr id="155" name="テキスト ボックス 154"/>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56" name="円/楕円 155"/>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57" name="テキスト ボックス 156"/>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扶助費は、保育料の無償化等の影響により</a:t>
          </a:r>
          <a:r>
            <a:rPr kumimoji="1" lang="en-US" altLang="ja-JP" sz="1300">
              <a:latin typeface="ＭＳ Ｐゴシック"/>
            </a:rPr>
            <a:t>1.2</a:t>
          </a:r>
          <a:r>
            <a:rPr kumimoji="1" lang="ja-JP" altLang="en-US" sz="1300">
              <a:latin typeface="ＭＳ Ｐゴシック"/>
            </a:rPr>
            <a:t>ポイント増となった。断続的な増加傾向にあり、類似団体の平均値と同水準となった。</a:t>
          </a:r>
        </a:p>
        <a:p>
          <a:r>
            <a:rPr kumimoji="1" lang="ja-JP" altLang="en-US" sz="1300">
              <a:latin typeface="ＭＳ Ｐゴシック"/>
            </a:rPr>
            <a:t>　今後は、国・県の制度を上回るサービス及び市単独の扶助費については、効果を精査し見直しを行う必要がある。 </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62</xdr:row>
      <xdr:rowOff>50800</xdr:rowOff>
    </xdr:to>
    <xdr:cxnSp macro="">
      <xdr:nvCxnSpPr>
        <xdr:cNvPr id="185" name="直線コネクタ 184"/>
        <xdr:cNvCxnSpPr/>
      </xdr:nvCxnSpPr>
      <xdr:spPr>
        <a:xfrm flipV="1">
          <a:off x="4826000" y="92138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57</xdr:row>
      <xdr:rowOff>69850</xdr:rowOff>
    </xdr:to>
    <xdr:cxnSp macro="">
      <xdr:nvCxnSpPr>
        <xdr:cNvPr id="190" name="直線コネクタ 189"/>
        <xdr:cNvCxnSpPr/>
      </xdr:nvCxnSpPr>
      <xdr:spPr>
        <a:xfrm>
          <a:off x="3987800" y="96139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2" name="フローチャート :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12700</xdr:rowOff>
    </xdr:to>
    <xdr:cxnSp macro="">
      <xdr:nvCxnSpPr>
        <xdr:cNvPr id="193" name="直線コネクタ 192"/>
        <xdr:cNvCxnSpPr/>
      </xdr:nvCxnSpPr>
      <xdr:spPr>
        <a:xfrm>
          <a:off x="3098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133350</xdr:rowOff>
    </xdr:from>
    <xdr:to>
      <xdr:col>5</xdr:col>
      <xdr:colOff>600075</xdr:colOff>
      <xdr:row>57</xdr:row>
      <xdr:rowOff>63500</xdr:rowOff>
    </xdr:to>
    <xdr:sp macro="" textlink="">
      <xdr:nvSpPr>
        <xdr:cNvPr id="194" name="フローチャート : 判断 193"/>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195" name="テキスト ボックス 194"/>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12700</xdr:rowOff>
    </xdr:to>
    <xdr:cxnSp macro="">
      <xdr:nvCxnSpPr>
        <xdr:cNvPr id="196" name="直線コネクタ 195"/>
        <xdr:cNvCxnSpPr/>
      </xdr:nvCxnSpPr>
      <xdr:spPr>
        <a:xfrm>
          <a:off x="2209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7" name="フローチャート :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146050</xdr:rowOff>
    </xdr:to>
    <xdr:cxnSp macro="">
      <xdr:nvCxnSpPr>
        <xdr:cNvPr id="199" name="直線コネクタ 198"/>
        <xdr:cNvCxnSpPr/>
      </xdr:nvCxnSpPr>
      <xdr:spPr>
        <a:xfrm>
          <a:off x="1320800" y="9461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1" name="テキスト ボックス 20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2" name="フローチャート :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9" name="円/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10"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11" name="円/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212" name="テキスト ボックス 21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3" name="円/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214" name="テキスト ボックス 21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5" name="円/楕円 214"/>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216" name="テキスト ボックス 215"/>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7" name="円/楕円 216"/>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218" name="テキスト ボックス 217"/>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その他の内訳は、維持補修費及び出資金、繰出金である。前年度と比較して</a:t>
          </a:r>
          <a:r>
            <a:rPr kumimoji="1" lang="en-US" altLang="ja-JP" sz="1300">
              <a:latin typeface="ＭＳ Ｐゴシック"/>
            </a:rPr>
            <a:t>0.4</a:t>
          </a:r>
          <a:r>
            <a:rPr kumimoji="1" lang="ja-JP" altLang="en-US" sz="1300">
              <a:latin typeface="ＭＳ Ｐゴシック"/>
            </a:rPr>
            <a:t>ポイント改善したが、類似団体と比較して</a:t>
          </a:r>
          <a:r>
            <a:rPr kumimoji="1" lang="en-US" altLang="ja-JP" sz="1300">
              <a:latin typeface="ＭＳ Ｐゴシック"/>
            </a:rPr>
            <a:t>2.0</a:t>
          </a:r>
          <a:r>
            <a:rPr kumimoji="1" lang="ja-JP" altLang="en-US" sz="1300">
              <a:latin typeface="ＭＳ Ｐゴシック"/>
            </a:rPr>
            <a:t>ポイント高い。</a:t>
          </a:r>
        </a:p>
        <a:p>
          <a:r>
            <a:rPr kumimoji="1" lang="ja-JP" altLang="en-US" sz="1300">
              <a:latin typeface="ＭＳ Ｐゴシック"/>
            </a:rPr>
            <a:t>　この中で大部分を占めるのは繰出金であるが、とりわけ特別会計の公債費分繰出金について、事業の見直し等を行い、削減に努めなければならない。</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61</xdr:row>
      <xdr:rowOff>41275</xdr:rowOff>
    </xdr:to>
    <xdr:cxnSp macro="">
      <xdr:nvCxnSpPr>
        <xdr:cNvPr id="250" name="直線コネクタ 249"/>
        <xdr:cNvCxnSpPr/>
      </xdr:nvCxnSpPr>
      <xdr:spPr>
        <a:xfrm flipV="1">
          <a:off x="16510000" y="90805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3"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4" name="直線コネクタ 253"/>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22225</xdr:rowOff>
    </xdr:from>
    <xdr:to>
      <xdr:col>24</xdr:col>
      <xdr:colOff>31750</xdr:colOff>
      <xdr:row>58</xdr:row>
      <xdr:rowOff>60325</xdr:rowOff>
    </xdr:to>
    <xdr:cxnSp macro="">
      <xdr:nvCxnSpPr>
        <xdr:cNvPr id="255" name="直線コネクタ 254"/>
        <xdr:cNvCxnSpPr/>
      </xdr:nvCxnSpPr>
      <xdr:spPr>
        <a:xfrm flipV="1">
          <a:off x="15671800" y="99663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140352</xdr:rowOff>
    </xdr:from>
    <xdr:ext cx="762000" cy="259045"/>
    <xdr:sp macro="" textlink="">
      <xdr:nvSpPr>
        <xdr:cNvPr id="256" name="その他平均値テキスト"/>
        <xdr:cNvSpPr txBox="1"/>
      </xdr:nvSpPr>
      <xdr:spPr>
        <a:xfrm>
          <a:off x="16598900" y="9570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123825</xdr:rowOff>
    </xdr:from>
    <xdr:to>
      <xdr:col>24</xdr:col>
      <xdr:colOff>82550</xdr:colOff>
      <xdr:row>57</xdr:row>
      <xdr:rowOff>53975</xdr:rowOff>
    </xdr:to>
    <xdr:sp macro="" textlink="">
      <xdr:nvSpPr>
        <xdr:cNvPr id="257" name="フローチャート : 判断 256"/>
        <xdr:cNvSpPr/>
      </xdr:nvSpPr>
      <xdr:spPr>
        <a:xfrm>
          <a:off x="164592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31750</xdr:rowOff>
    </xdr:from>
    <xdr:to>
      <xdr:col>22</xdr:col>
      <xdr:colOff>565150</xdr:colOff>
      <xdr:row>58</xdr:row>
      <xdr:rowOff>60325</xdr:rowOff>
    </xdr:to>
    <xdr:cxnSp macro="">
      <xdr:nvCxnSpPr>
        <xdr:cNvPr id="258" name="直線コネクタ 257"/>
        <xdr:cNvCxnSpPr/>
      </xdr:nvCxnSpPr>
      <xdr:spPr>
        <a:xfrm>
          <a:off x="14782800" y="99758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142875</xdr:rowOff>
    </xdr:from>
    <xdr:to>
      <xdr:col>22</xdr:col>
      <xdr:colOff>615950</xdr:colOff>
      <xdr:row>57</xdr:row>
      <xdr:rowOff>73025</xdr:rowOff>
    </xdr:to>
    <xdr:sp macro="" textlink="">
      <xdr:nvSpPr>
        <xdr:cNvPr id="259" name="フローチャート : 判断 258"/>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83202</xdr:rowOff>
    </xdr:from>
    <xdr:ext cx="736600" cy="259045"/>
    <xdr:sp macro="" textlink="">
      <xdr:nvSpPr>
        <xdr:cNvPr id="260" name="テキスト ボックス 259"/>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31750</xdr:rowOff>
    </xdr:from>
    <xdr:to>
      <xdr:col>21</xdr:col>
      <xdr:colOff>361950</xdr:colOff>
      <xdr:row>58</xdr:row>
      <xdr:rowOff>88900</xdr:rowOff>
    </xdr:to>
    <xdr:cxnSp macro="">
      <xdr:nvCxnSpPr>
        <xdr:cNvPr id="261" name="直線コネクタ 260"/>
        <xdr:cNvCxnSpPr/>
      </xdr:nvCxnSpPr>
      <xdr:spPr>
        <a:xfrm flipV="1">
          <a:off x="13893800" y="997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142875</xdr:rowOff>
    </xdr:from>
    <xdr:to>
      <xdr:col>21</xdr:col>
      <xdr:colOff>412750</xdr:colOff>
      <xdr:row>57</xdr:row>
      <xdr:rowOff>73025</xdr:rowOff>
    </xdr:to>
    <xdr:sp macro="" textlink="">
      <xdr:nvSpPr>
        <xdr:cNvPr id="262" name="フローチャート :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83202</xdr:rowOff>
    </xdr:from>
    <xdr:ext cx="762000" cy="259045"/>
    <xdr:sp macro="" textlink="">
      <xdr:nvSpPr>
        <xdr:cNvPr id="263" name="テキスト ボックス 262"/>
        <xdr:cNvSpPr txBox="1"/>
      </xdr:nvSpPr>
      <xdr:spPr>
        <a:xfrm>
          <a:off x="14401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41275</xdr:rowOff>
    </xdr:from>
    <xdr:to>
      <xdr:col>20</xdr:col>
      <xdr:colOff>158750</xdr:colOff>
      <xdr:row>58</xdr:row>
      <xdr:rowOff>88900</xdr:rowOff>
    </xdr:to>
    <xdr:cxnSp macro="">
      <xdr:nvCxnSpPr>
        <xdr:cNvPr id="264" name="直線コネクタ 263"/>
        <xdr:cNvCxnSpPr/>
      </xdr:nvCxnSpPr>
      <xdr:spPr>
        <a:xfrm>
          <a:off x="13004800" y="99853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133350</xdr:rowOff>
    </xdr:from>
    <xdr:to>
      <xdr:col>20</xdr:col>
      <xdr:colOff>209550</xdr:colOff>
      <xdr:row>57</xdr:row>
      <xdr:rowOff>63500</xdr:rowOff>
    </xdr:to>
    <xdr:sp macro="" textlink="">
      <xdr:nvSpPr>
        <xdr:cNvPr id="265" name="フローチャート : 判断 264"/>
        <xdr:cNvSpPr/>
      </xdr:nvSpPr>
      <xdr:spPr>
        <a:xfrm>
          <a:off x="13843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73677</xdr:rowOff>
    </xdr:from>
    <xdr:ext cx="762000" cy="259045"/>
    <xdr:sp macro="" textlink="">
      <xdr:nvSpPr>
        <xdr:cNvPr id="266" name="テキスト ボックス 265"/>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123825</xdr:rowOff>
    </xdr:from>
    <xdr:to>
      <xdr:col>19</xdr:col>
      <xdr:colOff>6350</xdr:colOff>
      <xdr:row>57</xdr:row>
      <xdr:rowOff>53975</xdr:rowOff>
    </xdr:to>
    <xdr:sp macro="" textlink="">
      <xdr:nvSpPr>
        <xdr:cNvPr id="267" name="フローチャート : 判断 266"/>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64152</xdr:rowOff>
    </xdr:from>
    <xdr:ext cx="762000" cy="259045"/>
    <xdr:sp macro="" textlink="">
      <xdr:nvSpPr>
        <xdr:cNvPr id="268" name="テキスト ボックス 267"/>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142875</xdr:rowOff>
    </xdr:from>
    <xdr:to>
      <xdr:col>24</xdr:col>
      <xdr:colOff>82550</xdr:colOff>
      <xdr:row>58</xdr:row>
      <xdr:rowOff>73025</xdr:rowOff>
    </xdr:to>
    <xdr:sp macro="" textlink="">
      <xdr:nvSpPr>
        <xdr:cNvPr id="274" name="円/楕円 273"/>
        <xdr:cNvSpPr/>
      </xdr:nvSpPr>
      <xdr:spPr>
        <a:xfrm>
          <a:off x="16459200" y="99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114952</xdr:rowOff>
    </xdr:from>
    <xdr:ext cx="762000" cy="259045"/>
    <xdr:sp macro="" textlink="">
      <xdr:nvSpPr>
        <xdr:cNvPr id="275" name="その他該当値テキスト"/>
        <xdr:cNvSpPr txBox="1"/>
      </xdr:nvSpPr>
      <xdr:spPr>
        <a:xfrm>
          <a:off x="16598900" y="988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9525</xdr:rowOff>
    </xdr:from>
    <xdr:to>
      <xdr:col>22</xdr:col>
      <xdr:colOff>615950</xdr:colOff>
      <xdr:row>58</xdr:row>
      <xdr:rowOff>111125</xdr:rowOff>
    </xdr:to>
    <xdr:sp macro="" textlink="">
      <xdr:nvSpPr>
        <xdr:cNvPr id="276" name="円/楕円 275"/>
        <xdr:cNvSpPr/>
      </xdr:nvSpPr>
      <xdr:spPr>
        <a:xfrm>
          <a:off x="156210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95902</xdr:rowOff>
    </xdr:from>
    <xdr:ext cx="736600" cy="259045"/>
    <xdr:sp macro="" textlink="">
      <xdr:nvSpPr>
        <xdr:cNvPr id="277" name="テキスト ボックス 276"/>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152400</xdr:rowOff>
    </xdr:from>
    <xdr:to>
      <xdr:col>21</xdr:col>
      <xdr:colOff>412750</xdr:colOff>
      <xdr:row>58</xdr:row>
      <xdr:rowOff>82550</xdr:rowOff>
    </xdr:to>
    <xdr:sp macro="" textlink="">
      <xdr:nvSpPr>
        <xdr:cNvPr id="278" name="円/楕円 277"/>
        <xdr:cNvSpPr/>
      </xdr:nvSpPr>
      <xdr:spPr>
        <a:xfrm>
          <a:off x="14732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67327</xdr:rowOff>
    </xdr:from>
    <xdr:ext cx="762000" cy="259045"/>
    <xdr:sp macro="" textlink="">
      <xdr:nvSpPr>
        <xdr:cNvPr id="279" name="テキスト ボックス 278"/>
        <xdr:cNvSpPr txBox="1"/>
      </xdr:nvSpPr>
      <xdr:spPr>
        <a:xfrm>
          <a:off x="14401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38100</xdr:rowOff>
    </xdr:from>
    <xdr:to>
      <xdr:col>20</xdr:col>
      <xdr:colOff>209550</xdr:colOff>
      <xdr:row>58</xdr:row>
      <xdr:rowOff>139700</xdr:rowOff>
    </xdr:to>
    <xdr:sp macro="" textlink="">
      <xdr:nvSpPr>
        <xdr:cNvPr id="280" name="円/楕円 279"/>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81" name="テキスト ボックス 280"/>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82" name="円/楕円 281"/>
        <xdr:cNvSpPr/>
      </xdr:nvSpPr>
      <xdr:spPr>
        <a:xfrm>
          <a:off x="12954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76852</xdr:rowOff>
    </xdr:from>
    <xdr:ext cx="762000" cy="259045"/>
    <xdr:sp macro="" textlink="">
      <xdr:nvSpPr>
        <xdr:cNvPr id="283" name="テキスト ボックス 282"/>
        <xdr:cNvSpPr txBox="1"/>
      </xdr:nvSpPr>
      <xdr:spPr>
        <a:xfrm>
          <a:off x="12623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aseline="0">
              <a:solidFill>
                <a:schemeClr val="dk1"/>
              </a:solidFill>
              <a:effectLst/>
              <a:latin typeface="+mn-lt"/>
              <a:ea typeface="+mn-ea"/>
              <a:cs typeface="+mn-cs"/>
            </a:rPr>
            <a:t>　</a:t>
          </a:r>
          <a:r>
            <a:rPr lang="ja-JP" altLang="en-US" sz="1300" baseline="0">
              <a:solidFill>
                <a:schemeClr val="dk1"/>
              </a:solidFill>
              <a:effectLst/>
              <a:latin typeface="+mn-lt"/>
              <a:ea typeface="+mn-ea"/>
              <a:cs typeface="+mn-cs"/>
            </a:rPr>
            <a:t>有害鳥獣捕獲補助や国東市民病院への負担金の増額に伴い</a:t>
          </a:r>
          <a:r>
            <a:rPr lang="en-US" altLang="ja-JP" sz="1300" baseline="0">
              <a:solidFill>
                <a:schemeClr val="dk1"/>
              </a:solidFill>
              <a:effectLst/>
              <a:latin typeface="+mn-lt"/>
              <a:ea typeface="+mn-ea"/>
              <a:cs typeface="+mn-cs"/>
            </a:rPr>
            <a:t>1.5</a:t>
          </a:r>
          <a:r>
            <a:rPr lang="ja-JP" altLang="en-US" sz="1300" baseline="0">
              <a:solidFill>
                <a:schemeClr val="dk1"/>
              </a:solidFill>
              <a:effectLst/>
              <a:latin typeface="+mn-lt"/>
              <a:ea typeface="+mn-ea"/>
              <a:cs typeface="+mn-cs"/>
            </a:rPr>
            <a:t>ポイント増となったが、</a:t>
          </a:r>
          <a:r>
            <a:rPr lang="ja-JP" altLang="ja-JP" sz="1300" baseline="0">
              <a:solidFill>
                <a:schemeClr val="dk1"/>
              </a:solidFill>
              <a:effectLst/>
              <a:latin typeface="+mn-lt"/>
              <a:ea typeface="+mn-ea"/>
              <a:cs typeface="+mn-cs"/>
            </a:rPr>
            <a:t>類似団体と比較して</a:t>
          </a:r>
          <a:r>
            <a:rPr lang="en-US" altLang="ja-JP" sz="1300" baseline="0">
              <a:solidFill>
                <a:schemeClr val="dk1"/>
              </a:solidFill>
              <a:effectLst/>
              <a:latin typeface="+mn-lt"/>
              <a:ea typeface="+mn-ea"/>
              <a:cs typeface="+mn-cs"/>
            </a:rPr>
            <a:t>5.3</a:t>
          </a:r>
          <a:r>
            <a:rPr lang="ja-JP" altLang="ja-JP" sz="1300" baseline="0">
              <a:solidFill>
                <a:schemeClr val="dk1"/>
              </a:solidFill>
              <a:effectLst/>
              <a:latin typeface="+mn-lt"/>
              <a:ea typeface="+mn-ea"/>
              <a:cs typeface="+mn-cs"/>
            </a:rPr>
            <a:t>ポイント低い</a:t>
          </a:r>
          <a:r>
            <a:rPr lang="ja-JP" altLang="en-US" sz="1300" baseline="0">
              <a:solidFill>
                <a:schemeClr val="dk1"/>
              </a:solidFill>
              <a:effectLst/>
              <a:latin typeface="+mn-lt"/>
              <a:ea typeface="+mn-ea"/>
              <a:cs typeface="+mn-cs"/>
            </a:rPr>
            <a:t>。</a:t>
          </a:r>
          <a:endParaRPr lang="en-US" altLang="ja-JP" sz="1300" baseline="0">
            <a:solidFill>
              <a:schemeClr val="dk1"/>
            </a:solidFill>
            <a:effectLst/>
            <a:latin typeface="+mn-lt"/>
            <a:ea typeface="+mn-ea"/>
            <a:cs typeface="+mn-cs"/>
          </a:endParaRPr>
        </a:p>
        <a:p>
          <a:r>
            <a:rPr lang="ja-JP" altLang="en-US" sz="1300" baseline="0">
              <a:solidFill>
                <a:schemeClr val="dk1"/>
              </a:solidFill>
              <a:effectLst/>
              <a:latin typeface="+mn-lt"/>
              <a:ea typeface="+mn-ea"/>
              <a:cs typeface="+mn-cs"/>
            </a:rPr>
            <a:t>　今後は、</a:t>
          </a:r>
          <a:r>
            <a:rPr lang="ja-JP" altLang="ja-JP" sz="1300" baseline="0">
              <a:solidFill>
                <a:schemeClr val="dk1"/>
              </a:solidFill>
              <a:effectLst/>
              <a:latin typeface="+mn-lt"/>
              <a:ea typeface="+mn-ea"/>
              <a:cs typeface="+mn-cs"/>
            </a:rPr>
            <a:t>市単独補助金については必要性や有効性、使途状況の精査を行い、効果が期待できないものについては削減を図っていく。 </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39</xdr:row>
      <xdr:rowOff>133858</xdr:rowOff>
    </xdr:to>
    <xdr:cxnSp macro="">
      <xdr:nvCxnSpPr>
        <xdr:cNvPr id="308" name="直線コネクタ 307"/>
        <xdr:cNvCxnSpPr/>
      </xdr:nvCxnSpPr>
      <xdr:spPr>
        <a:xfrm flipV="1">
          <a:off x="16510000" y="5878576"/>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105935</xdr:rowOff>
    </xdr:from>
    <xdr:ext cx="762000" cy="259045"/>
    <xdr:sp macro="" textlink="">
      <xdr:nvSpPr>
        <xdr:cNvPr id="309"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39</xdr:row>
      <xdr:rowOff>133858</xdr:rowOff>
    </xdr:from>
    <xdr:to>
      <xdr:col>24</xdr:col>
      <xdr:colOff>120650</xdr:colOff>
      <xdr:row>39</xdr:row>
      <xdr:rowOff>133858</xdr:rowOff>
    </xdr:to>
    <xdr:cxnSp macro="">
      <xdr:nvCxnSpPr>
        <xdr:cNvPr id="310" name="直線コネクタ 309"/>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1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12" name="直線コネクタ 31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131572</xdr:rowOff>
    </xdr:from>
    <xdr:to>
      <xdr:col>24</xdr:col>
      <xdr:colOff>31750</xdr:colOff>
      <xdr:row>35</xdr:row>
      <xdr:rowOff>28702</xdr:rowOff>
    </xdr:to>
    <xdr:cxnSp macro="">
      <xdr:nvCxnSpPr>
        <xdr:cNvPr id="313" name="直線コネクタ 312"/>
        <xdr:cNvCxnSpPr/>
      </xdr:nvCxnSpPr>
      <xdr:spPr>
        <a:xfrm>
          <a:off x="15671800" y="59608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4"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5" name="フローチャート : 判断 314"/>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131572</xdr:rowOff>
    </xdr:from>
    <xdr:to>
      <xdr:col>22</xdr:col>
      <xdr:colOff>565150</xdr:colOff>
      <xdr:row>34</xdr:row>
      <xdr:rowOff>154432</xdr:rowOff>
    </xdr:to>
    <xdr:cxnSp macro="">
      <xdr:nvCxnSpPr>
        <xdr:cNvPr id="316" name="直線コネクタ 315"/>
        <xdr:cNvCxnSpPr/>
      </xdr:nvCxnSpPr>
      <xdr:spPr>
        <a:xfrm flipV="1">
          <a:off x="14782800" y="59608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7" name="フローチャート : 判断 316"/>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8" name="テキスト ボックス 317"/>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154432</xdr:rowOff>
    </xdr:from>
    <xdr:to>
      <xdr:col>21</xdr:col>
      <xdr:colOff>361950</xdr:colOff>
      <xdr:row>34</xdr:row>
      <xdr:rowOff>154432</xdr:rowOff>
    </xdr:to>
    <xdr:cxnSp macro="">
      <xdr:nvCxnSpPr>
        <xdr:cNvPr id="319" name="直線コネクタ 318"/>
        <xdr:cNvCxnSpPr/>
      </xdr:nvCxnSpPr>
      <xdr:spPr>
        <a:xfrm>
          <a:off x="13893800" y="5983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20" name="フローチャート : 判断 319"/>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21" name="テキスト ボックス 320"/>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154432</xdr:rowOff>
    </xdr:from>
    <xdr:to>
      <xdr:col>20</xdr:col>
      <xdr:colOff>158750</xdr:colOff>
      <xdr:row>34</xdr:row>
      <xdr:rowOff>168148</xdr:rowOff>
    </xdr:to>
    <xdr:cxnSp macro="">
      <xdr:nvCxnSpPr>
        <xdr:cNvPr id="322" name="直線コネクタ 321"/>
        <xdr:cNvCxnSpPr/>
      </xdr:nvCxnSpPr>
      <xdr:spPr>
        <a:xfrm flipV="1">
          <a:off x="13004800" y="59837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4" name="テキスト ボックス 32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5" name="フローチャート : 判断 324"/>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6" name="テキスト ボックス 325"/>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149352</xdr:rowOff>
    </xdr:from>
    <xdr:to>
      <xdr:col>24</xdr:col>
      <xdr:colOff>82550</xdr:colOff>
      <xdr:row>35</xdr:row>
      <xdr:rowOff>79502</xdr:rowOff>
    </xdr:to>
    <xdr:sp macro="" textlink="">
      <xdr:nvSpPr>
        <xdr:cNvPr id="332" name="円/楕円 331"/>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165879</xdr:rowOff>
    </xdr:from>
    <xdr:ext cx="762000" cy="259045"/>
    <xdr:sp macro="" textlink="">
      <xdr:nvSpPr>
        <xdr:cNvPr id="333" name="補助費等該当値テキスト"/>
        <xdr:cNvSpPr txBox="1"/>
      </xdr:nvSpPr>
      <xdr:spPr>
        <a:xfrm>
          <a:off x="16598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80772</xdr:rowOff>
    </xdr:from>
    <xdr:to>
      <xdr:col>22</xdr:col>
      <xdr:colOff>615950</xdr:colOff>
      <xdr:row>35</xdr:row>
      <xdr:rowOff>10922</xdr:rowOff>
    </xdr:to>
    <xdr:sp macro="" textlink="">
      <xdr:nvSpPr>
        <xdr:cNvPr id="334" name="円/楕円 333"/>
        <xdr:cNvSpPr/>
      </xdr:nvSpPr>
      <xdr:spPr>
        <a:xfrm>
          <a:off x="15621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21099</xdr:rowOff>
    </xdr:from>
    <xdr:ext cx="736600" cy="259045"/>
    <xdr:sp macro="" textlink="">
      <xdr:nvSpPr>
        <xdr:cNvPr id="335" name="テキスト ボックス 334"/>
        <xdr:cNvSpPr txBox="1"/>
      </xdr:nvSpPr>
      <xdr:spPr>
        <a:xfrm>
          <a:off x="15290800" y="56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103632</xdr:rowOff>
    </xdr:from>
    <xdr:to>
      <xdr:col>21</xdr:col>
      <xdr:colOff>412750</xdr:colOff>
      <xdr:row>35</xdr:row>
      <xdr:rowOff>33782</xdr:rowOff>
    </xdr:to>
    <xdr:sp macro="" textlink="">
      <xdr:nvSpPr>
        <xdr:cNvPr id="336" name="円/楕円 335"/>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43959</xdr:rowOff>
    </xdr:from>
    <xdr:ext cx="762000" cy="259045"/>
    <xdr:sp macro="" textlink="">
      <xdr:nvSpPr>
        <xdr:cNvPr id="337" name="テキスト ボックス 336"/>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103632</xdr:rowOff>
    </xdr:from>
    <xdr:to>
      <xdr:col>20</xdr:col>
      <xdr:colOff>209550</xdr:colOff>
      <xdr:row>35</xdr:row>
      <xdr:rowOff>33782</xdr:rowOff>
    </xdr:to>
    <xdr:sp macro="" textlink="">
      <xdr:nvSpPr>
        <xdr:cNvPr id="338" name="円/楕円 337"/>
        <xdr:cNvSpPr/>
      </xdr:nvSpPr>
      <xdr:spPr>
        <a:xfrm>
          <a:off x="13843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43959</xdr:rowOff>
    </xdr:from>
    <xdr:ext cx="762000" cy="259045"/>
    <xdr:sp macro="" textlink="">
      <xdr:nvSpPr>
        <xdr:cNvPr id="339" name="テキスト ボックス 338"/>
        <xdr:cNvSpPr txBox="1"/>
      </xdr:nvSpPr>
      <xdr:spPr>
        <a:xfrm>
          <a:off x="13512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117348</xdr:rowOff>
    </xdr:from>
    <xdr:to>
      <xdr:col>19</xdr:col>
      <xdr:colOff>6350</xdr:colOff>
      <xdr:row>35</xdr:row>
      <xdr:rowOff>47498</xdr:rowOff>
    </xdr:to>
    <xdr:sp macro="" textlink="">
      <xdr:nvSpPr>
        <xdr:cNvPr id="340" name="円/楕円 339"/>
        <xdr:cNvSpPr/>
      </xdr:nvSpPr>
      <xdr:spPr>
        <a:xfrm>
          <a:off x="12954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57675</xdr:rowOff>
    </xdr:from>
    <xdr:ext cx="762000" cy="259045"/>
    <xdr:sp macro="" textlink="">
      <xdr:nvSpPr>
        <xdr:cNvPr id="341" name="テキスト ボックス 340"/>
        <xdr:cNvSpPr txBox="1"/>
      </xdr:nvSpPr>
      <xdr:spPr>
        <a:xfrm>
          <a:off x="12623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公債費は前年度に比べマイナス</a:t>
          </a:r>
          <a:r>
            <a:rPr kumimoji="1" lang="en-US" altLang="ja-JP" sz="1300">
              <a:latin typeface="ＭＳ Ｐゴシック"/>
            </a:rPr>
            <a:t>90,314</a:t>
          </a:r>
          <a:r>
            <a:rPr kumimoji="1" lang="ja-JP" altLang="en-US" sz="1300">
              <a:latin typeface="ＭＳ Ｐゴシック"/>
            </a:rPr>
            <a:t>千円であったが、</a:t>
          </a:r>
          <a:r>
            <a:rPr kumimoji="1" lang="en-US" altLang="ja-JP" sz="1300">
              <a:latin typeface="ＭＳ Ｐゴシック"/>
            </a:rPr>
            <a:t>0.3</a:t>
          </a:r>
          <a:r>
            <a:rPr kumimoji="1" lang="ja-JP" altLang="en-US" sz="1300">
              <a:latin typeface="ＭＳ Ｐゴシック"/>
            </a:rPr>
            <a:t>ポイント悪化し、類似団体と比較しても</a:t>
          </a:r>
          <a:r>
            <a:rPr kumimoji="1" lang="en-US" altLang="ja-JP" sz="1300">
              <a:latin typeface="ＭＳ Ｐゴシック"/>
            </a:rPr>
            <a:t>3.1</a:t>
          </a:r>
          <a:r>
            <a:rPr kumimoji="1" lang="ja-JP" altLang="en-US" sz="1300">
              <a:latin typeface="ＭＳ Ｐゴシック"/>
            </a:rPr>
            <a:t>ポイント高い。</a:t>
          </a:r>
          <a:endParaRPr kumimoji="1" lang="en-US" altLang="ja-JP" sz="1300">
            <a:latin typeface="ＭＳ Ｐゴシック"/>
          </a:endParaRPr>
        </a:p>
        <a:p>
          <a:r>
            <a:rPr kumimoji="1" lang="ja-JP" altLang="en-US" sz="1300">
              <a:latin typeface="ＭＳ Ｐゴシック"/>
            </a:rPr>
            <a:t>　今後、老朽化した支所の整備や広域ごみ処理場の新築事業等の必要不可欠な大型事業が実施されるため、これらの事業以外の新規債の発行抑制に努め、財政の硬直化の改善を図る必要がある。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94996</xdr:rowOff>
    </xdr:from>
    <xdr:to>
      <xdr:col>7</xdr:col>
      <xdr:colOff>15875</xdr:colOff>
      <xdr:row>79</xdr:row>
      <xdr:rowOff>156718</xdr:rowOff>
    </xdr:to>
    <xdr:cxnSp macro="">
      <xdr:nvCxnSpPr>
        <xdr:cNvPr id="366" name="直線コネクタ 365"/>
        <xdr:cNvCxnSpPr/>
      </xdr:nvCxnSpPr>
      <xdr:spPr>
        <a:xfrm flipV="1">
          <a:off x="4826000" y="1278229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128795</xdr:rowOff>
    </xdr:from>
    <xdr:ext cx="762000" cy="259045"/>
    <xdr:sp macro="" textlink="">
      <xdr:nvSpPr>
        <xdr:cNvPr id="367" name="公債費最小値テキスト"/>
        <xdr:cNvSpPr txBox="1"/>
      </xdr:nvSpPr>
      <xdr:spPr>
        <a:xfrm>
          <a:off x="4914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612775</xdr:colOff>
      <xdr:row>79</xdr:row>
      <xdr:rowOff>156718</xdr:rowOff>
    </xdr:from>
    <xdr:to>
      <xdr:col>7</xdr:col>
      <xdr:colOff>104775</xdr:colOff>
      <xdr:row>79</xdr:row>
      <xdr:rowOff>156718</xdr:rowOff>
    </xdr:to>
    <xdr:cxnSp macro="">
      <xdr:nvCxnSpPr>
        <xdr:cNvPr id="368" name="直線コネクタ 367"/>
        <xdr:cNvCxnSpPr/>
      </xdr:nvCxnSpPr>
      <xdr:spPr>
        <a:xfrm>
          <a:off x="4737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9923</xdr:rowOff>
    </xdr:from>
    <xdr:ext cx="762000" cy="259045"/>
    <xdr:sp macro="" textlink="">
      <xdr:nvSpPr>
        <xdr:cNvPr id="36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74</xdr:row>
      <xdr:rowOff>94996</xdr:rowOff>
    </xdr:from>
    <xdr:to>
      <xdr:col>7</xdr:col>
      <xdr:colOff>104775</xdr:colOff>
      <xdr:row>74</xdr:row>
      <xdr:rowOff>94996</xdr:rowOff>
    </xdr:to>
    <xdr:cxnSp macro="">
      <xdr:nvCxnSpPr>
        <xdr:cNvPr id="370" name="直線コネクタ 36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14987</xdr:rowOff>
    </xdr:from>
    <xdr:to>
      <xdr:col>7</xdr:col>
      <xdr:colOff>15875</xdr:colOff>
      <xdr:row>79</xdr:row>
      <xdr:rowOff>28702</xdr:rowOff>
    </xdr:to>
    <xdr:cxnSp macro="">
      <xdr:nvCxnSpPr>
        <xdr:cNvPr id="371" name="直線コネクタ 370"/>
        <xdr:cNvCxnSpPr/>
      </xdr:nvCxnSpPr>
      <xdr:spPr>
        <a:xfrm>
          <a:off x="3987800" y="13559537"/>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24147</xdr:rowOff>
    </xdr:from>
    <xdr:ext cx="762000" cy="259045"/>
    <xdr:sp macro="" textlink="">
      <xdr:nvSpPr>
        <xdr:cNvPr id="372" name="公債費平均値テキスト"/>
        <xdr:cNvSpPr txBox="1"/>
      </xdr:nvSpPr>
      <xdr:spPr>
        <a:xfrm>
          <a:off x="4914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73" name="フローチャート : 判断 372"/>
        <xdr:cNvSpPr/>
      </xdr:nvSpPr>
      <xdr:spPr>
        <a:xfrm>
          <a:off x="4775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1270</xdr:rowOff>
    </xdr:from>
    <xdr:to>
      <xdr:col>5</xdr:col>
      <xdr:colOff>549275</xdr:colOff>
      <xdr:row>79</xdr:row>
      <xdr:rowOff>14987</xdr:rowOff>
    </xdr:to>
    <xdr:cxnSp macro="">
      <xdr:nvCxnSpPr>
        <xdr:cNvPr id="374" name="直線コネクタ 373"/>
        <xdr:cNvCxnSpPr/>
      </xdr:nvCxnSpPr>
      <xdr:spPr>
        <a:xfrm>
          <a:off x="3098800" y="135458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169926</xdr:rowOff>
    </xdr:from>
    <xdr:to>
      <xdr:col>5</xdr:col>
      <xdr:colOff>600075</xdr:colOff>
      <xdr:row>78</xdr:row>
      <xdr:rowOff>100076</xdr:rowOff>
    </xdr:to>
    <xdr:sp macro="" textlink="">
      <xdr:nvSpPr>
        <xdr:cNvPr id="375" name="フローチャート : 判断 374"/>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110253</xdr:rowOff>
    </xdr:from>
    <xdr:ext cx="736600" cy="259045"/>
    <xdr:sp macro="" textlink="">
      <xdr:nvSpPr>
        <xdr:cNvPr id="376" name="テキスト ボックス 375"/>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1270</xdr:rowOff>
    </xdr:from>
    <xdr:to>
      <xdr:col>4</xdr:col>
      <xdr:colOff>346075</xdr:colOff>
      <xdr:row>79</xdr:row>
      <xdr:rowOff>33274</xdr:rowOff>
    </xdr:to>
    <xdr:cxnSp macro="">
      <xdr:nvCxnSpPr>
        <xdr:cNvPr id="377" name="直線コネクタ 376"/>
        <xdr:cNvCxnSpPr/>
      </xdr:nvCxnSpPr>
      <xdr:spPr>
        <a:xfrm flipV="1">
          <a:off x="2209800" y="135458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8" name="フローチャート : 判断 377"/>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9" name="テキスト ボックス 378"/>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33274</xdr:rowOff>
    </xdr:from>
    <xdr:to>
      <xdr:col>3</xdr:col>
      <xdr:colOff>142875</xdr:colOff>
      <xdr:row>79</xdr:row>
      <xdr:rowOff>97282</xdr:rowOff>
    </xdr:to>
    <xdr:cxnSp macro="">
      <xdr:nvCxnSpPr>
        <xdr:cNvPr id="380" name="直線コネクタ 379"/>
        <xdr:cNvCxnSpPr/>
      </xdr:nvCxnSpPr>
      <xdr:spPr>
        <a:xfrm flipV="1">
          <a:off x="1320800" y="135778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81" name="フローチャート : 判断 380"/>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133114</xdr:rowOff>
    </xdr:from>
    <xdr:ext cx="762000" cy="259045"/>
    <xdr:sp macro="" textlink="">
      <xdr:nvSpPr>
        <xdr:cNvPr id="382" name="テキスト ボックス 381"/>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83" name="フローチャート : 判断 382"/>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84" name="テキスト ボックス 383"/>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149352</xdr:rowOff>
    </xdr:from>
    <xdr:to>
      <xdr:col>7</xdr:col>
      <xdr:colOff>66675</xdr:colOff>
      <xdr:row>79</xdr:row>
      <xdr:rowOff>79502</xdr:rowOff>
    </xdr:to>
    <xdr:sp macro="" textlink="">
      <xdr:nvSpPr>
        <xdr:cNvPr id="390" name="円/楕円 389"/>
        <xdr:cNvSpPr/>
      </xdr:nvSpPr>
      <xdr:spPr>
        <a:xfrm>
          <a:off x="4775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121429</xdr:rowOff>
    </xdr:from>
    <xdr:ext cx="762000" cy="259045"/>
    <xdr:sp macro="" textlink="">
      <xdr:nvSpPr>
        <xdr:cNvPr id="391" name="公債費該当値テキスト"/>
        <xdr:cNvSpPr txBox="1"/>
      </xdr:nvSpPr>
      <xdr:spPr>
        <a:xfrm>
          <a:off x="4914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135637</xdr:rowOff>
    </xdr:from>
    <xdr:to>
      <xdr:col>5</xdr:col>
      <xdr:colOff>600075</xdr:colOff>
      <xdr:row>79</xdr:row>
      <xdr:rowOff>65787</xdr:rowOff>
    </xdr:to>
    <xdr:sp macro="" textlink="">
      <xdr:nvSpPr>
        <xdr:cNvPr id="392" name="円/楕円 391"/>
        <xdr:cNvSpPr/>
      </xdr:nvSpPr>
      <xdr:spPr>
        <a:xfrm>
          <a:off x="3937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50564</xdr:rowOff>
    </xdr:from>
    <xdr:ext cx="736600" cy="259045"/>
    <xdr:sp macro="" textlink="">
      <xdr:nvSpPr>
        <xdr:cNvPr id="393" name="テキスト ボックス 392"/>
        <xdr:cNvSpPr txBox="1"/>
      </xdr:nvSpPr>
      <xdr:spPr>
        <a:xfrm>
          <a:off x="3606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121920</xdr:rowOff>
    </xdr:from>
    <xdr:to>
      <xdr:col>4</xdr:col>
      <xdr:colOff>396875</xdr:colOff>
      <xdr:row>79</xdr:row>
      <xdr:rowOff>52070</xdr:rowOff>
    </xdr:to>
    <xdr:sp macro="" textlink="">
      <xdr:nvSpPr>
        <xdr:cNvPr id="394" name="円/楕円 393"/>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36847</xdr:rowOff>
    </xdr:from>
    <xdr:ext cx="762000" cy="259045"/>
    <xdr:sp macro="" textlink="">
      <xdr:nvSpPr>
        <xdr:cNvPr id="395" name="テキスト ボックス 394"/>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153924</xdr:rowOff>
    </xdr:from>
    <xdr:to>
      <xdr:col>3</xdr:col>
      <xdr:colOff>193675</xdr:colOff>
      <xdr:row>79</xdr:row>
      <xdr:rowOff>84074</xdr:rowOff>
    </xdr:to>
    <xdr:sp macro="" textlink="">
      <xdr:nvSpPr>
        <xdr:cNvPr id="396" name="円/楕円 395"/>
        <xdr:cNvSpPr/>
      </xdr:nvSpPr>
      <xdr:spPr>
        <a:xfrm>
          <a:off x="2159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68851</xdr:rowOff>
    </xdr:from>
    <xdr:ext cx="762000" cy="259045"/>
    <xdr:sp macro="" textlink="">
      <xdr:nvSpPr>
        <xdr:cNvPr id="397" name="テキスト ボックス 396"/>
        <xdr:cNvSpPr txBox="1"/>
      </xdr:nvSpPr>
      <xdr:spPr>
        <a:xfrm>
          <a:off x="1828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46482</xdr:rowOff>
    </xdr:from>
    <xdr:to>
      <xdr:col>1</xdr:col>
      <xdr:colOff>676275</xdr:colOff>
      <xdr:row>79</xdr:row>
      <xdr:rowOff>148082</xdr:rowOff>
    </xdr:to>
    <xdr:sp macro="" textlink="">
      <xdr:nvSpPr>
        <xdr:cNvPr id="398" name="円/楕円 397"/>
        <xdr:cNvSpPr/>
      </xdr:nvSpPr>
      <xdr:spPr>
        <a:xfrm>
          <a:off x="1270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132859</xdr:rowOff>
    </xdr:from>
    <xdr:ext cx="762000" cy="259045"/>
    <xdr:sp macro="" textlink="">
      <xdr:nvSpPr>
        <xdr:cNvPr id="399" name="テキスト ボックス 398"/>
        <xdr:cNvSpPr txBox="1"/>
      </xdr:nvSpPr>
      <xdr:spPr>
        <a:xfrm>
          <a:off x="939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公債費以外は、前年度と比較して</a:t>
          </a:r>
          <a:r>
            <a:rPr kumimoji="1" lang="en-US" altLang="ja-JP" sz="1300">
              <a:latin typeface="ＭＳ Ｐゴシック"/>
            </a:rPr>
            <a:t>4.3</a:t>
          </a:r>
          <a:r>
            <a:rPr kumimoji="1" lang="ja-JP" altLang="en-US" sz="1300">
              <a:latin typeface="ＭＳ Ｐゴシック"/>
            </a:rPr>
            <a:t>ポイント悪化し、類似団体と比較しても</a:t>
          </a:r>
          <a:r>
            <a:rPr kumimoji="1" lang="en-US" altLang="ja-JP" sz="1300">
              <a:latin typeface="ＭＳ Ｐゴシック"/>
            </a:rPr>
            <a:t>2.0</a:t>
          </a:r>
          <a:r>
            <a:rPr kumimoji="1" lang="ja-JP" altLang="en-US" sz="1300">
              <a:latin typeface="ＭＳ Ｐゴシック"/>
            </a:rPr>
            <a:t>ポイント高い。</a:t>
          </a:r>
        </a:p>
        <a:p>
          <a:r>
            <a:rPr kumimoji="1" lang="ja-JP" altLang="en-US" sz="1300">
              <a:latin typeface="ＭＳ Ｐゴシック"/>
            </a:rPr>
            <a:t>　今後は事務事業の見直しを更に進めるとともに、優先度を点検し、優先度の低い事務事業について計画的に廃止・縮小を進め、経常経費の削減をに努める。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4" name="直線コネクタ 41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5" name="テキスト ボックス 41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8" name="直線コネクタ 41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9" name="テキスト ボックス 41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138430</xdr:rowOff>
    </xdr:from>
    <xdr:to>
      <xdr:col>24</xdr:col>
      <xdr:colOff>31750</xdr:colOff>
      <xdr:row>81</xdr:row>
      <xdr:rowOff>86995</xdr:rowOff>
    </xdr:to>
    <xdr:cxnSp macro="">
      <xdr:nvCxnSpPr>
        <xdr:cNvPr id="423" name="直線コネクタ 422"/>
        <xdr:cNvCxnSpPr/>
      </xdr:nvCxnSpPr>
      <xdr:spPr>
        <a:xfrm flipV="1">
          <a:off x="16510000" y="1282573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59072</xdr:rowOff>
    </xdr:from>
    <xdr:ext cx="762000" cy="259045"/>
    <xdr:sp macro="" textlink="">
      <xdr:nvSpPr>
        <xdr:cNvPr id="424"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628650</xdr:colOff>
      <xdr:row>81</xdr:row>
      <xdr:rowOff>86995</xdr:rowOff>
    </xdr:from>
    <xdr:to>
      <xdr:col>24</xdr:col>
      <xdr:colOff>120650</xdr:colOff>
      <xdr:row>81</xdr:row>
      <xdr:rowOff>86995</xdr:rowOff>
    </xdr:to>
    <xdr:cxnSp macro="">
      <xdr:nvCxnSpPr>
        <xdr:cNvPr id="425" name="直線コネクタ 424"/>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53357</xdr:rowOff>
    </xdr:from>
    <xdr:ext cx="762000" cy="259045"/>
    <xdr:sp macro="" textlink="">
      <xdr:nvSpPr>
        <xdr:cNvPr id="426" name="公債費以外最大値テキスト"/>
        <xdr:cNvSpPr txBox="1"/>
      </xdr:nvSpPr>
      <xdr:spPr>
        <a:xfrm>
          <a:off x="16598900" y="125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74</xdr:row>
      <xdr:rowOff>138430</xdr:rowOff>
    </xdr:from>
    <xdr:to>
      <xdr:col>24</xdr:col>
      <xdr:colOff>120650</xdr:colOff>
      <xdr:row>74</xdr:row>
      <xdr:rowOff>138430</xdr:rowOff>
    </xdr:to>
    <xdr:cxnSp macro="">
      <xdr:nvCxnSpPr>
        <xdr:cNvPr id="427" name="直線コネクタ 426"/>
        <xdr:cNvCxnSpPr/>
      </xdr:nvCxnSpPr>
      <xdr:spPr>
        <a:xfrm>
          <a:off x="16421100" y="1282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132714</xdr:rowOff>
    </xdr:from>
    <xdr:to>
      <xdr:col>24</xdr:col>
      <xdr:colOff>31750</xdr:colOff>
      <xdr:row>78</xdr:row>
      <xdr:rowOff>35561</xdr:rowOff>
    </xdr:to>
    <xdr:cxnSp macro="">
      <xdr:nvCxnSpPr>
        <xdr:cNvPr id="428" name="直線コネクタ 427"/>
        <xdr:cNvCxnSpPr/>
      </xdr:nvCxnSpPr>
      <xdr:spPr>
        <a:xfrm>
          <a:off x="15671800" y="13162914"/>
          <a:ext cx="838200" cy="24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29"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0" name="フローチャート : 判断 429"/>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132714</xdr:rowOff>
    </xdr:from>
    <xdr:to>
      <xdr:col>22</xdr:col>
      <xdr:colOff>565150</xdr:colOff>
      <xdr:row>77</xdr:row>
      <xdr:rowOff>132714</xdr:rowOff>
    </xdr:to>
    <xdr:cxnSp macro="">
      <xdr:nvCxnSpPr>
        <xdr:cNvPr id="431" name="直線コネクタ 430"/>
        <xdr:cNvCxnSpPr/>
      </xdr:nvCxnSpPr>
      <xdr:spPr>
        <a:xfrm flipV="1">
          <a:off x="14782800" y="13162914"/>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127636</xdr:rowOff>
    </xdr:from>
    <xdr:to>
      <xdr:col>22</xdr:col>
      <xdr:colOff>615950</xdr:colOff>
      <xdr:row>77</xdr:row>
      <xdr:rowOff>57786</xdr:rowOff>
    </xdr:to>
    <xdr:sp macro="" textlink="">
      <xdr:nvSpPr>
        <xdr:cNvPr id="432" name="フローチャート : 判断 431"/>
        <xdr:cNvSpPr/>
      </xdr:nvSpPr>
      <xdr:spPr>
        <a:xfrm>
          <a:off x="156210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42563</xdr:rowOff>
    </xdr:from>
    <xdr:ext cx="736600" cy="259045"/>
    <xdr:sp macro="" textlink="">
      <xdr:nvSpPr>
        <xdr:cNvPr id="433" name="テキスト ボックス 432"/>
        <xdr:cNvSpPr txBox="1"/>
      </xdr:nvSpPr>
      <xdr:spPr>
        <a:xfrm>
          <a:off x="15290800" y="1324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75564</xdr:rowOff>
    </xdr:from>
    <xdr:to>
      <xdr:col>21</xdr:col>
      <xdr:colOff>361950</xdr:colOff>
      <xdr:row>77</xdr:row>
      <xdr:rowOff>132714</xdr:rowOff>
    </xdr:to>
    <xdr:cxnSp macro="">
      <xdr:nvCxnSpPr>
        <xdr:cNvPr id="434" name="直線コネクタ 433"/>
        <xdr:cNvCxnSpPr/>
      </xdr:nvCxnSpPr>
      <xdr:spPr>
        <a:xfrm>
          <a:off x="13893800" y="1327721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5" name="フローチャート :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36" name="テキスト ボックス 435"/>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155575</xdr:rowOff>
    </xdr:from>
    <xdr:to>
      <xdr:col>20</xdr:col>
      <xdr:colOff>158750</xdr:colOff>
      <xdr:row>77</xdr:row>
      <xdr:rowOff>75564</xdr:rowOff>
    </xdr:to>
    <xdr:cxnSp macro="">
      <xdr:nvCxnSpPr>
        <xdr:cNvPr id="437" name="直線コネクタ 436"/>
        <xdr:cNvCxnSpPr/>
      </xdr:nvCxnSpPr>
      <xdr:spPr>
        <a:xfrm>
          <a:off x="13004800" y="1318577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38" name="フローチャート : 判断 437"/>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39" name="テキスト ボックス 438"/>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0" name="フローチャート : 判断 439"/>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41" name="テキスト ボックス 440"/>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47" name="円/楕円 446"/>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128288</xdr:rowOff>
    </xdr:from>
    <xdr:ext cx="762000" cy="259045"/>
    <xdr:sp macro="" textlink="">
      <xdr:nvSpPr>
        <xdr:cNvPr id="448"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81914</xdr:rowOff>
    </xdr:from>
    <xdr:to>
      <xdr:col>22</xdr:col>
      <xdr:colOff>615950</xdr:colOff>
      <xdr:row>77</xdr:row>
      <xdr:rowOff>12064</xdr:rowOff>
    </xdr:to>
    <xdr:sp macro="" textlink="">
      <xdr:nvSpPr>
        <xdr:cNvPr id="449" name="円/楕円 448"/>
        <xdr:cNvSpPr/>
      </xdr:nvSpPr>
      <xdr:spPr>
        <a:xfrm>
          <a:off x="15621000" y="131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22242</xdr:rowOff>
    </xdr:from>
    <xdr:ext cx="736600" cy="259045"/>
    <xdr:sp macro="" textlink="">
      <xdr:nvSpPr>
        <xdr:cNvPr id="450" name="テキスト ボックス 449"/>
        <xdr:cNvSpPr txBox="1"/>
      </xdr:nvSpPr>
      <xdr:spPr>
        <a:xfrm>
          <a:off x="15290800" y="1288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81914</xdr:rowOff>
    </xdr:from>
    <xdr:to>
      <xdr:col>21</xdr:col>
      <xdr:colOff>412750</xdr:colOff>
      <xdr:row>78</xdr:row>
      <xdr:rowOff>12064</xdr:rowOff>
    </xdr:to>
    <xdr:sp macro="" textlink="">
      <xdr:nvSpPr>
        <xdr:cNvPr id="451" name="円/楕円 450"/>
        <xdr:cNvSpPr/>
      </xdr:nvSpPr>
      <xdr:spPr>
        <a:xfrm>
          <a:off x="147320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168291</xdr:rowOff>
    </xdr:from>
    <xdr:ext cx="762000" cy="259045"/>
    <xdr:sp macro="" textlink="">
      <xdr:nvSpPr>
        <xdr:cNvPr id="452" name="テキスト ボックス 451"/>
        <xdr:cNvSpPr txBox="1"/>
      </xdr:nvSpPr>
      <xdr:spPr>
        <a:xfrm>
          <a:off x="14401800" y="133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24764</xdr:rowOff>
    </xdr:from>
    <xdr:to>
      <xdr:col>20</xdr:col>
      <xdr:colOff>209550</xdr:colOff>
      <xdr:row>77</xdr:row>
      <xdr:rowOff>126364</xdr:rowOff>
    </xdr:to>
    <xdr:sp macro="" textlink="">
      <xdr:nvSpPr>
        <xdr:cNvPr id="453" name="円/楕円 452"/>
        <xdr:cNvSpPr/>
      </xdr:nvSpPr>
      <xdr:spPr>
        <a:xfrm>
          <a:off x="138430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111141</xdr:rowOff>
    </xdr:from>
    <xdr:ext cx="762000" cy="259045"/>
    <xdr:sp macro="" textlink="">
      <xdr:nvSpPr>
        <xdr:cNvPr id="454" name="テキスト ボックス 453"/>
        <xdr:cNvSpPr txBox="1"/>
      </xdr:nvSpPr>
      <xdr:spPr>
        <a:xfrm>
          <a:off x="13512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104775</xdr:rowOff>
    </xdr:from>
    <xdr:to>
      <xdr:col>19</xdr:col>
      <xdr:colOff>6350</xdr:colOff>
      <xdr:row>77</xdr:row>
      <xdr:rowOff>34925</xdr:rowOff>
    </xdr:to>
    <xdr:sp macro="" textlink="">
      <xdr:nvSpPr>
        <xdr:cNvPr id="455" name="円/楕円 454"/>
        <xdr:cNvSpPr/>
      </xdr:nvSpPr>
      <xdr:spPr>
        <a:xfrm>
          <a:off x="129540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45102</xdr:rowOff>
    </xdr:from>
    <xdr:ext cx="762000" cy="259045"/>
    <xdr:sp macro="" textlink="">
      <xdr:nvSpPr>
        <xdr:cNvPr id="456" name="テキスト ボックス 455"/>
        <xdr:cNvSpPr txBox="1"/>
      </xdr:nvSpPr>
      <xdr:spPr>
        <a:xfrm>
          <a:off x="12623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大分県国東市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117894</xdr:rowOff>
    </xdr:from>
    <xdr:to>
      <xdr:col>4</xdr:col>
      <xdr:colOff>1117600</xdr:colOff>
      <xdr:row>20</xdr:row>
      <xdr:rowOff>68135</xdr:rowOff>
    </xdr:to>
    <xdr:cxnSp macro="">
      <xdr:nvCxnSpPr>
        <xdr:cNvPr id="45" name="直線コネクタ 44"/>
        <xdr:cNvCxnSpPr/>
      </xdr:nvCxnSpPr>
      <xdr:spPr bwMode="auto">
        <a:xfrm flipV="1">
          <a:off x="5651500" y="2051469"/>
          <a:ext cx="0" cy="14932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40212</xdr:rowOff>
    </xdr:from>
    <xdr:ext cx="762000" cy="259045"/>
    <xdr:sp macro="" textlink="">
      <xdr:nvSpPr>
        <xdr:cNvPr id="46" name="人口1人当たり決算額の推移最小値テキスト130"/>
        <xdr:cNvSpPr txBox="1"/>
      </xdr:nvSpPr>
      <xdr:spPr>
        <a:xfrm>
          <a:off x="5740400" y="351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60,590</a:t>
          </a:r>
          <a:endParaRPr kumimoji="1" lang="ja-JP" altLang="en-US" sz="1000" b="1">
            <a:latin typeface="ＭＳ Ｐゴシック"/>
          </a:endParaRPr>
        </a:p>
      </xdr:txBody>
    </xdr:sp>
    <xdr:clientData/>
  </xdr:oneCellAnchor>
  <xdr:twoCellAnchor>
    <xdr:from>
      <xdr:col>4</xdr:col>
      <xdr:colOff>1028700</xdr:colOff>
      <xdr:row>20</xdr:row>
      <xdr:rowOff>68135</xdr:rowOff>
    </xdr:from>
    <xdr:to>
      <xdr:col>5</xdr:col>
      <xdr:colOff>73025</xdr:colOff>
      <xdr:row>20</xdr:row>
      <xdr:rowOff>68135</xdr:rowOff>
    </xdr:to>
    <xdr:cxnSp macro="">
      <xdr:nvCxnSpPr>
        <xdr:cNvPr id="47" name="直線コネクタ 46"/>
        <xdr:cNvCxnSpPr/>
      </xdr:nvCxnSpPr>
      <xdr:spPr bwMode="auto">
        <a:xfrm>
          <a:off x="5562600" y="35447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32821</xdr:rowOff>
    </xdr:from>
    <xdr:ext cx="762000" cy="259045"/>
    <xdr:sp macro="" textlink="">
      <xdr:nvSpPr>
        <xdr:cNvPr id="48" name="人口1人当たり決算額の推移最大値テキスト130"/>
        <xdr:cNvSpPr txBox="1"/>
      </xdr:nvSpPr>
      <xdr:spPr>
        <a:xfrm>
          <a:off x="5740400" y="17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138,978</a:t>
          </a:r>
          <a:endParaRPr kumimoji="1" lang="ja-JP" altLang="en-US" sz="1000" b="1">
            <a:latin typeface="ＭＳ Ｐゴシック"/>
          </a:endParaRPr>
        </a:p>
      </xdr:txBody>
    </xdr:sp>
    <xdr:clientData/>
  </xdr:oneCellAnchor>
  <xdr:twoCellAnchor>
    <xdr:from>
      <xdr:col>4</xdr:col>
      <xdr:colOff>1028700</xdr:colOff>
      <xdr:row>11</xdr:row>
      <xdr:rowOff>117894</xdr:rowOff>
    </xdr:from>
    <xdr:to>
      <xdr:col>5</xdr:col>
      <xdr:colOff>73025</xdr:colOff>
      <xdr:row>11</xdr:row>
      <xdr:rowOff>117894</xdr:rowOff>
    </xdr:to>
    <xdr:cxnSp macro="">
      <xdr:nvCxnSpPr>
        <xdr:cNvPr id="49" name="直線コネクタ 48"/>
        <xdr:cNvCxnSpPr/>
      </xdr:nvCxnSpPr>
      <xdr:spPr bwMode="auto">
        <a:xfrm>
          <a:off x="5562600" y="205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117894</xdr:rowOff>
    </xdr:from>
    <xdr:to>
      <xdr:col>4</xdr:col>
      <xdr:colOff>1117600</xdr:colOff>
      <xdr:row>11</xdr:row>
      <xdr:rowOff>135553</xdr:rowOff>
    </xdr:to>
    <xdr:cxnSp macro="">
      <xdr:nvCxnSpPr>
        <xdr:cNvPr id="50" name="直線コネクタ 49"/>
        <xdr:cNvCxnSpPr/>
      </xdr:nvCxnSpPr>
      <xdr:spPr bwMode="auto">
        <a:xfrm flipV="1">
          <a:off x="5003800" y="2051469"/>
          <a:ext cx="647700" cy="17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163053</xdr:rowOff>
    </xdr:from>
    <xdr:ext cx="762000" cy="259045"/>
    <xdr:sp macro="" textlink="">
      <xdr:nvSpPr>
        <xdr:cNvPr id="51" name="人口1人当たり決算額の推移平均値テキスト130"/>
        <xdr:cNvSpPr txBox="1"/>
      </xdr:nvSpPr>
      <xdr:spPr>
        <a:xfrm>
          <a:off x="5740400" y="2782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96,475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19526</xdr:rowOff>
    </xdr:from>
    <xdr:to>
      <xdr:col>5</xdr:col>
      <xdr:colOff>34925</xdr:colOff>
      <xdr:row>16</xdr:row>
      <xdr:rowOff>121126</xdr:rowOff>
    </xdr:to>
    <xdr:sp macro="" textlink="">
      <xdr:nvSpPr>
        <xdr:cNvPr id="52" name="フローチャート : 判断 51"/>
        <xdr:cNvSpPr/>
      </xdr:nvSpPr>
      <xdr:spPr bwMode="auto">
        <a:xfrm>
          <a:off x="56007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135553</xdr:rowOff>
    </xdr:from>
    <xdr:to>
      <xdr:col>4</xdr:col>
      <xdr:colOff>469900</xdr:colOff>
      <xdr:row>11</xdr:row>
      <xdr:rowOff>154756</xdr:rowOff>
    </xdr:to>
    <xdr:cxnSp macro="">
      <xdr:nvCxnSpPr>
        <xdr:cNvPr id="53" name="直線コネクタ 52"/>
        <xdr:cNvCxnSpPr/>
      </xdr:nvCxnSpPr>
      <xdr:spPr bwMode="auto">
        <a:xfrm flipV="1">
          <a:off x="4305300" y="2069128"/>
          <a:ext cx="698500" cy="19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5353</xdr:rowOff>
    </xdr:from>
    <xdr:to>
      <xdr:col>4</xdr:col>
      <xdr:colOff>520700</xdr:colOff>
      <xdr:row>16</xdr:row>
      <xdr:rowOff>106953</xdr:rowOff>
    </xdr:to>
    <xdr:sp macro="" textlink="">
      <xdr:nvSpPr>
        <xdr:cNvPr id="54" name="フローチャート : 判断 53"/>
        <xdr:cNvSpPr/>
      </xdr:nvSpPr>
      <xdr:spPr bwMode="auto">
        <a:xfrm>
          <a:off x="4953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91730</xdr:rowOff>
    </xdr:from>
    <xdr:ext cx="736600" cy="259045"/>
    <xdr:sp macro="" textlink="">
      <xdr:nvSpPr>
        <xdr:cNvPr id="55" name="テキスト ボックス 54"/>
        <xdr:cNvSpPr txBox="1"/>
      </xdr:nvSpPr>
      <xdr:spPr>
        <a:xfrm>
          <a:off x="4622800" y="2882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154756</xdr:rowOff>
    </xdr:from>
    <xdr:to>
      <xdr:col>3</xdr:col>
      <xdr:colOff>904875</xdr:colOff>
      <xdr:row>12</xdr:row>
      <xdr:rowOff>58401</xdr:rowOff>
    </xdr:to>
    <xdr:cxnSp macro="">
      <xdr:nvCxnSpPr>
        <xdr:cNvPr id="56" name="直線コネクタ 55"/>
        <xdr:cNvCxnSpPr/>
      </xdr:nvCxnSpPr>
      <xdr:spPr bwMode="auto">
        <a:xfrm flipV="1">
          <a:off x="3606800" y="2088331"/>
          <a:ext cx="698500" cy="75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74390</xdr:rowOff>
    </xdr:from>
    <xdr:to>
      <xdr:col>3</xdr:col>
      <xdr:colOff>955675</xdr:colOff>
      <xdr:row>17</xdr:row>
      <xdr:rowOff>4540</xdr:rowOff>
    </xdr:to>
    <xdr:sp macro="" textlink="">
      <xdr:nvSpPr>
        <xdr:cNvPr id="57" name="フローチャート : 判断 56"/>
        <xdr:cNvSpPr/>
      </xdr:nvSpPr>
      <xdr:spPr bwMode="auto">
        <a:xfrm>
          <a:off x="4254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160767</xdr:rowOff>
    </xdr:from>
    <xdr:ext cx="762000" cy="259045"/>
    <xdr:sp macro="" textlink="">
      <xdr:nvSpPr>
        <xdr:cNvPr id="58" name="テキスト ボックス 57"/>
        <xdr:cNvSpPr txBox="1"/>
      </xdr:nvSpPr>
      <xdr:spPr>
        <a:xfrm>
          <a:off x="39243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35160</xdr:rowOff>
    </xdr:from>
    <xdr:to>
      <xdr:col>3</xdr:col>
      <xdr:colOff>206375</xdr:colOff>
      <xdr:row>12</xdr:row>
      <xdr:rowOff>58401</xdr:rowOff>
    </xdr:to>
    <xdr:cxnSp macro="">
      <xdr:nvCxnSpPr>
        <xdr:cNvPr id="59" name="直線コネクタ 58"/>
        <xdr:cNvCxnSpPr/>
      </xdr:nvCxnSpPr>
      <xdr:spPr bwMode="auto">
        <a:xfrm>
          <a:off x="2908300" y="2140185"/>
          <a:ext cx="698500" cy="23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125863</xdr:rowOff>
    </xdr:from>
    <xdr:to>
      <xdr:col>3</xdr:col>
      <xdr:colOff>257175</xdr:colOff>
      <xdr:row>17</xdr:row>
      <xdr:rowOff>56013</xdr:rowOff>
    </xdr:to>
    <xdr:sp macro="" textlink="">
      <xdr:nvSpPr>
        <xdr:cNvPr id="60" name="フローチャート : 判断 59"/>
        <xdr:cNvSpPr/>
      </xdr:nvSpPr>
      <xdr:spPr bwMode="auto">
        <a:xfrm>
          <a:off x="35560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40790</xdr:rowOff>
    </xdr:from>
    <xdr:ext cx="762000" cy="259045"/>
    <xdr:sp macro="" textlink="">
      <xdr:nvSpPr>
        <xdr:cNvPr id="61" name="テキスト ボックス 60"/>
        <xdr:cNvSpPr txBox="1"/>
      </xdr:nvSpPr>
      <xdr:spPr>
        <a:xfrm>
          <a:off x="3225800" y="30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81858</xdr:rowOff>
    </xdr:from>
    <xdr:to>
      <xdr:col>2</xdr:col>
      <xdr:colOff>692150</xdr:colOff>
      <xdr:row>17</xdr:row>
      <xdr:rowOff>12008</xdr:rowOff>
    </xdr:to>
    <xdr:sp macro="" textlink="">
      <xdr:nvSpPr>
        <xdr:cNvPr id="62" name="フローチャート : 判断 61"/>
        <xdr:cNvSpPr/>
      </xdr:nvSpPr>
      <xdr:spPr bwMode="auto">
        <a:xfrm>
          <a:off x="2857500" y="2872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168235</xdr:rowOff>
    </xdr:from>
    <xdr:ext cx="762000" cy="259045"/>
    <xdr:sp macro="" textlink="">
      <xdr:nvSpPr>
        <xdr:cNvPr id="63" name="テキスト ボックス 62"/>
        <xdr:cNvSpPr txBox="1"/>
      </xdr:nvSpPr>
      <xdr:spPr>
        <a:xfrm>
          <a:off x="2527300" y="295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11</xdr:row>
      <xdr:rowOff>67094</xdr:rowOff>
    </xdr:from>
    <xdr:to>
      <xdr:col>5</xdr:col>
      <xdr:colOff>34925</xdr:colOff>
      <xdr:row>11</xdr:row>
      <xdr:rowOff>168694</xdr:rowOff>
    </xdr:to>
    <xdr:sp macro="" textlink="">
      <xdr:nvSpPr>
        <xdr:cNvPr id="69" name="円/楕円 68"/>
        <xdr:cNvSpPr/>
      </xdr:nvSpPr>
      <xdr:spPr bwMode="auto">
        <a:xfrm>
          <a:off x="5600700" y="2000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13771</xdr:rowOff>
    </xdr:from>
    <xdr:ext cx="762000" cy="259045"/>
    <xdr:sp macro="" textlink="">
      <xdr:nvSpPr>
        <xdr:cNvPr id="70" name="人口1人当たり決算額の推移該当値テキスト130"/>
        <xdr:cNvSpPr txBox="1"/>
      </xdr:nvSpPr>
      <xdr:spPr>
        <a:xfrm>
          <a:off x="5740400" y="194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138,978</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84753</xdr:rowOff>
    </xdr:from>
    <xdr:to>
      <xdr:col>4</xdr:col>
      <xdr:colOff>520700</xdr:colOff>
      <xdr:row>12</xdr:row>
      <xdr:rowOff>14903</xdr:rowOff>
    </xdr:to>
    <xdr:sp macro="" textlink="">
      <xdr:nvSpPr>
        <xdr:cNvPr id="71" name="円/楕円 70"/>
        <xdr:cNvSpPr/>
      </xdr:nvSpPr>
      <xdr:spPr bwMode="auto">
        <a:xfrm>
          <a:off x="4953000" y="2018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25080</xdr:rowOff>
    </xdr:from>
    <xdr:ext cx="736600" cy="259045"/>
    <xdr:sp macro="" textlink="">
      <xdr:nvSpPr>
        <xdr:cNvPr id="72" name="テキスト ボックス 71"/>
        <xdr:cNvSpPr txBox="1"/>
      </xdr:nvSpPr>
      <xdr:spPr>
        <a:xfrm>
          <a:off x="4622800" y="178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138,051</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103956</xdr:rowOff>
    </xdr:from>
    <xdr:to>
      <xdr:col>3</xdr:col>
      <xdr:colOff>955675</xdr:colOff>
      <xdr:row>12</xdr:row>
      <xdr:rowOff>34106</xdr:rowOff>
    </xdr:to>
    <xdr:sp macro="" textlink="">
      <xdr:nvSpPr>
        <xdr:cNvPr id="73" name="円/楕円 72"/>
        <xdr:cNvSpPr/>
      </xdr:nvSpPr>
      <xdr:spPr bwMode="auto">
        <a:xfrm>
          <a:off x="4254500" y="2037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44283</xdr:rowOff>
    </xdr:from>
    <xdr:ext cx="762000" cy="259045"/>
    <xdr:sp macro="" textlink="">
      <xdr:nvSpPr>
        <xdr:cNvPr id="74" name="テキスト ボックス 73"/>
        <xdr:cNvSpPr txBox="1"/>
      </xdr:nvSpPr>
      <xdr:spPr>
        <a:xfrm>
          <a:off x="3924300" y="18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137,043</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7601</xdr:rowOff>
    </xdr:from>
    <xdr:to>
      <xdr:col>3</xdr:col>
      <xdr:colOff>257175</xdr:colOff>
      <xdr:row>12</xdr:row>
      <xdr:rowOff>109201</xdr:rowOff>
    </xdr:to>
    <xdr:sp macro="" textlink="">
      <xdr:nvSpPr>
        <xdr:cNvPr id="75" name="円/楕円 74"/>
        <xdr:cNvSpPr/>
      </xdr:nvSpPr>
      <xdr:spPr bwMode="auto">
        <a:xfrm>
          <a:off x="3556000" y="2112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119378</xdr:rowOff>
    </xdr:from>
    <xdr:ext cx="762000" cy="259045"/>
    <xdr:sp macro="" textlink="">
      <xdr:nvSpPr>
        <xdr:cNvPr id="76" name="テキスト ボックス 75"/>
        <xdr:cNvSpPr txBox="1"/>
      </xdr:nvSpPr>
      <xdr:spPr>
        <a:xfrm>
          <a:off x="3225800" y="188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133,101</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155810</xdr:rowOff>
    </xdr:from>
    <xdr:to>
      <xdr:col>2</xdr:col>
      <xdr:colOff>692150</xdr:colOff>
      <xdr:row>12</xdr:row>
      <xdr:rowOff>85960</xdr:rowOff>
    </xdr:to>
    <xdr:sp macro="" textlink="">
      <xdr:nvSpPr>
        <xdr:cNvPr id="77" name="円/楕円 76"/>
        <xdr:cNvSpPr/>
      </xdr:nvSpPr>
      <xdr:spPr bwMode="auto">
        <a:xfrm>
          <a:off x="2857500" y="2089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96137</xdr:rowOff>
    </xdr:from>
    <xdr:ext cx="762000" cy="259045"/>
    <xdr:sp macro="" textlink="">
      <xdr:nvSpPr>
        <xdr:cNvPr id="78" name="テキスト ボックス 77"/>
        <xdr:cNvSpPr txBox="1"/>
      </xdr:nvSpPr>
      <xdr:spPr>
        <a:xfrm>
          <a:off x="2527300" y="18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102037</xdr:rowOff>
    </xdr:from>
    <xdr:to>
      <xdr:col>4</xdr:col>
      <xdr:colOff>1117600</xdr:colOff>
      <xdr:row>38</xdr:row>
      <xdr:rowOff>64912</xdr:rowOff>
    </xdr:to>
    <xdr:cxnSp macro="">
      <xdr:nvCxnSpPr>
        <xdr:cNvPr id="105" name="直線コネクタ 104"/>
        <xdr:cNvCxnSpPr/>
      </xdr:nvCxnSpPr>
      <xdr:spPr bwMode="auto">
        <a:xfrm flipV="1">
          <a:off x="5651500" y="6369487"/>
          <a:ext cx="0" cy="11630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36989</xdr:rowOff>
    </xdr:from>
    <xdr:ext cx="762000" cy="259045"/>
    <xdr:sp macro="" textlink="">
      <xdr:nvSpPr>
        <xdr:cNvPr id="106" name="人口1人当たり決算額の推移最小値テキスト445"/>
        <xdr:cNvSpPr txBox="1"/>
      </xdr:nvSpPr>
      <xdr:spPr>
        <a:xfrm>
          <a:off x="5740400" y="75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4</xdr:col>
      <xdr:colOff>1028700</xdr:colOff>
      <xdr:row>38</xdr:row>
      <xdr:rowOff>64912</xdr:rowOff>
    </xdr:from>
    <xdr:to>
      <xdr:col>5</xdr:col>
      <xdr:colOff>73025</xdr:colOff>
      <xdr:row>38</xdr:row>
      <xdr:rowOff>64912</xdr:rowOff>
    </xdr:to>
    <xdr:cxnSp macro="">
      <xdr:nvCxnSpPr>
        <xdr:cNvPr id="107" name="直線コネクタ 106"/>
        <xdr:cNvCxnSpPr/>
      </xdr:nvCxnSpPr>
      <xdr:spPr bwMode="auto">
        <a:xfrm>
          <a:off x="5562600" y="7532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188414</xdr:rowOff>
    </xdr:from>
    <xdr:ext cx="762000" cy="259045"/>
    <xdr:sp macro="" textlink="">
      <xdr:nvSpPr>
        <xdr:cNvPr id="108" name="人口1人当たり決算額の推移最大値テキスト445"/>
        <xdr:cNvSpPr txBox="1"/>
      </xdr:nvSpPr>
      <xdr:spPr>
        <a:xfrm>
          <a:off x="5740400" y="611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48,592</a:t>
          </a:r>
          <a:endParaRPr kumimoji="1" lang="ja-JP" altLang="en-US" sz="1000" b="1">
            <a:latin typeface="ＭＳ Ｐゴシック"/>
          </a:endParaRPr>
        </a:p>
      </xdr:txBody>
    </xdr:sp>
    <xdr:clientData/>
  </xdr:oneCellAnchor>
  <xdr:twoCellAnchor>
    <xdr:from>
      <xdr:col>4</xdr:col>
      <xdr:colOff>1028700</xdr:colOff>
      <xdr:row>34</xdr:row>
      <xdr:rowOff>102037</xdr:rowOff>
    </xdr:from>
    <xdr:to>
      <xdr:col>5</xdr:col>
      <xdr:colOff>73025</xdr:colOff>
      <xdr:row>34</xdr:row>
      <xdr:rowOff>102037</xdr:rowOff>
    </xdr:to>
    <xdr:cxnSp macro="">
      <xdr:nvCxnSpPr>
        <xdr:cNvPr id="109" name="直線コネクタ 108"/>
        <xdr:cNvCxnSpPr/>
      </xdr:nvCxnSpPr>
      <xdr:spPr bwMode="auto">
        <a:xfrm>
          <a:off x="5562600" y="63694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93008</xdr:rowOff>
    </xdr:from>
    <xdr:to>
      <xdr:col>4</xdr:col>
      <xdr:colOff>1117600</xdr:colOff>
      <xdr:row>35</xdr:row>
      <xdr:rowOff>99637</xdr:rowOff>
    </xdr:to>
    <xdr:cxnSp macro="">
      <xdr:nvCxnSpPr>
        <xdr:cNvPr id="110" name="直線コネクタ 109"/>
        <xdr:cNvCxnSpPr/>
      </xdr:nvCxnSpPr>
      <xdr:spPr bwMode="auto">
        <a:xfrm>
          <a:off x="5003800" y="6703358"/>
          <a:ext cx="647700" cy="6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271642</xdr:rowOff>
    </xdr:from>
    <xdr:ext cx="762000" cy="259045"/>
    <xdr:sp macro="" textlink="">
      <xdr:nvSpPr>
        <xdr:cNvPr id="111" name="人口1人当たり決算額の推移平均値テキスト445"/>
        <xdr:cNvSpPr txBox="1"/>
      </xdr:nvSpPr>
      <xdr:spPr>
        <a:xfrm>
          <a:off x="5740400" y="688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22,729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299565</xdr:rowOff>
    </xdr:from>
    <xdr:to>
      <xdr:col>5</xdr:col>
      <xdr:colOff>34925</xdr:colOff>
      <xdr:row>36</xdr:row>
      <xdr:rowOff>58265</xdr:rowOff>
    </xdr:to>
    <xdr:sp macro="" textlink="">
      <xdr:nvSpPr>
        <xdr:cNvPr id="112" name="フローチャート : 判断 111"/>
        <xdr:cNvSpPr/>
      </xdr:nvSpPr>
      <xdr:spPr bwMode="auto">
        <a:xfrm>
          <a:off x="56007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93008</xdr:rowOff>
    </xdr:from>
    <xdr:to>
      <xdr:col>4</xdr:col>
      <xdr:colOff>469900</xdr:colOff>
      <xdr:row>35</xdr:row>
      <xdr:rowOff>178755</xdr:rowOff>
    </xdr:to>
    <xdr:cxnSp macro="">
      <xdr:nvCxnSpPr>
        <xdr:cNvPr id="113" name="直線コネクタ 112"/>
        <xdr:cNvCxnSpPr/>
      </xdr:nvCxnSpPr>
      <xdr:spPr bwMode="auto">
        <a:xfrm flipV="1">
          <a:off x="4305300" y="6703358"/>
          <a:ext cx="698500" cy="85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274145</xdr:rowOff>
    </xdr:from>
    <xdr:to>
      <xdr:col>4</xdr:col>
      <xdr:colOff>520700</xdr:colOff>
      <xdr:row>36</xdr:row>
      <xdr:rowOff>32845</xdr:rowOff>
    </xdr:to>
    <xdr:sp macro="" textlink="">
      <xdr:nvSpPr>
        <xdr:cNvPr id="114" name="フローチャート : 判断 113"/>
        <xdr:cNvSpPr/>
      </xdr:nvSpPr>
      <xdr:spPr bwMode="auto">
        <a:xfrm>
          <a:off x="49530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17622</xdr:rowOff>
    </xdr:from>
    <xdr:ext cx="736600" cy="259045"/>
    <xdr:sp macro="" textlink="">
      <xdr:nvSpPr>
        <xdr:cNvPr id="115" name="テキスト ボックス 114"/>
        <xdr:cNvSpPr txBox="1"/>
      </xdr:nvSpPr>
      <xdr:spPr>
        <a:xfrm>
          <a:off x="4622800" y="697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62489</xdr:rowOff>
    </xdr:from>
    <xdr:to>
      <xdr:col>3</xdr:col>
      <xdr:colOff>904875</xdr:colOff>
      <xdr:row>35</xdr:row>
      <xdr:rowOff>178755</xdr:rowOff>
    </xdr:to>
    <xdr:cxnSp macro="">
      <xdr:nvCxnSpPr>
        <xdr:cNvPr id="116" name="直線コネクタ 115"/>
        <xdr:cNvCxnSpPr/>
      </xdr:nvCxnSpPr>
      <xdr:spPr bwMode="auto">
        <a:xfrm>
          <a:off x="3606800" y="6672839"/>
          <a:ext cx="698500" cy="116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18056</xdr:rowOff>
    </xdr:from>
    <xdr:ext cx="762000" cy="259045"/>
    <xdr:sp macro="" textlink="">
      <xdr:nvSpPr>
        <xdr:cNvPr id="118" name="テキスト ボックス 117"/>
        <xdr:cNvSpPr txBox="1"/>
      </xdr:nvSpPr>
      <xdr:spPr>
        <a:xfrm>
          <a:off x="39243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338112</xdr:rowOff>
    </xdr:from>
    <xdr:to>
      <xdr:col>3</xdr:col>
      <xdr:colOff>206375</xdr:colOff>
      <xdr:row>35</xdr:row>
      <xdr:rowOff>62489</xdr:rowOff>
    </xdr:to>
    <xdr:cxnSp macro="">
      <xdr:nvCxnSpPr>
        <xdr:cNvPr id="119" name="直線コネクタ 118"/>
        <xdr:cNvCxnSpPr/>
      </xdr:nvCxnSpPr>
      <xdr:spPr bwMode="auto">
        <a:xfrm>
          <a:off x="2908300" y="6605562"/>
          <a:ext cx="698500" cy="67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291942</xdr:rowOff>
    </xdr:from>
    <xdr:ext cx="762000" cy="259045"/>
    <xdr:sp macro="" textlink="">
      <xdr:nvSpPr>
        <xdr:cNvPr id="121" name="テキスト ボックス 120"/>
        <xdr:cNvSpPr txBox="1"/>
      </xdr:nvSpPr>
      <xdr:spPr>
        <a:xfrm>
          <a:off x="32258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228254</xdr:rowOff>
    </xdr:from>
    <xdr:ext cx="762000" cy="259045"/>
    <xdr:sp macro="" textlink="">
      <xdr:nvSpPr>
        <xdr:cNvPr id="123" name="テキスト ボックス 122"/>
        <xdr:cNvSpPr txBox="1"/>
      </xdr:nvSpPr>
      <xdr:spPr>
        <a:xfrm>
          <a:off x="2527300" y="68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48837</xdr:rowOff>
    </xdr:from>
    <xdr:to>
      <xdr:col>5</xdr:col>
      <xdr:colOff>34925</xdr:colOff>
      <xdr:row>35</xdr:row>
      <xdr:rowOff>150437</xdr:rowOff>
    </xdr:to>
    <xdr:sp macro="" textlink="">
      <xdr:nvSpPr>
        <xdr:cNvPr id="129" name="円/楕円 128"/>
        <xdr:cNvSpPr/>
      </xdr:nvSpPr>
      <xdr:spPr bwMode="auto">
        <a:xfrm>
          <a:off x="5600700" y="6659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236814</xdr:rowOff>
    </xdr:from>
    <xdr:ext cx="762000" cy="259045"/>
    <xdr:sp macro="" textlink="">
      <xdr:nvSpPr>
        <xdr:cNvPr id="130" name="人口1人当たり決算額の推移該当値テキスト445"/>
        <xdr:cNvSpPr txBox="1"/>
      </xdr:nvSpPr>
      <xdr:spPr>
        <a:xfrm>
          <a:off x="5740400" y="650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33,697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42208</xdr:rowOff>
    </xdr:from>
    <xdr:to>
      <xdr:col>4</xdr:col>
      <xdr:colOff>520700</xdr:colOff>
      <xdr:row>35</xdr:row>
      <xdr:rowOff>143808</xdr:rowOff>
    </xdr:to>
    <xdr:sp macro="" textlink="">
      <xdr:nvSpPr>
        <xdr:cNvPr id="131" name="円/楕円 130"/>
        <xdr:cNvSpPr/>
      </xdr:nvSpPr>
      <xdr:spPr bwMode="auto">
        <a:xfrm>
          <a:off x="4953000" y="6652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153984</xdr:rowOff>
    </xdr:from>
    <xdr:ext cx="736600" cy="259045"/>
    <xdr:sp macro="" textlink="">
      <xdr:nvSpPr>
        <xdr:cNvPr id="132" name="テキスト ボックス 131"/>
        <xdr:cNvSpPr txBox="1"/>
      </xdr:nvSpPr>
      <xdr:spPr>
        <a:xfrm>
          <a:off x="4622800" y="6421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33,987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127955</xdr:rowOff>
    </xdr:from>
    <xdr:to>
      <xdr:col>3</xdr:col>
      <xdr:colOff>955675</xdr:colOff>
      <xdr:row>35</xdr:row>
      <xdr:rowOff>229555</xdr:rowOff>
    </xdr:to>
    <xdr:sp macro="" textlink="">
      <xdr:nvSpPr>
        <xdr:cNvPr id="133" name="円/楕円 132"/>
        <xdr:cNvSpPr/>
      </xdr:nvSpPr>
      <xdr:spPr bwMode="auto">
        <a:xfrm>
          <a:off x="4254500" y="6738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239732</xdr:rowOff>
    </xdr:from>
    <xdr:ext cx="762000" cy="259045"/>
    <xdr:sp macro="" textlink="">
      <xdr:nvSpPr>
        <xdr:cNvPr id="134" name="テキスト ボックス 133"/>
        <xdr:cNvSpPr txBox="1"/>
      </xdr:nvSpPr>
      <xdr:spPr>
        <a:xfrm>
          <a:off x="3924300" y="650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30,236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11689</xdr:rowOff>
    </xdr:from>
    <xdr:to>
      <xdr:col>3</xdr:col>
      <xdr:colOff>257175</xdr:colOff>
      <xdr:row>35</xdr:row>
      <xdr:rowOff>113289</xdr:rowOff>
    </xdr:to>
    <xdr:sp macro="" textlink="">
      <xdr:nvSpPr>
        <xdr:cNvPr id="135" name="円/楕円 134"/>
        <xdr:cNvSpPr/>
      </xdr:nvSpPr>
      <xdr:spPr bwMode="auto">
        <a:xfrm>
          <a:off x="3556000" y="6622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123466</xdr:rowOff>
    </xdr:from>
    <xdr:ext cx="762000" cy="259045"/>
    <xdr:sp macro="" textlink="">
      <xdr:nvSpPr>
        <xdr:cNvPr id="136" name="テキスト ボックス 135"/>
        <xdr:cNvSpPr txBox="1"/>
      </xdr:nvSpPr>
      <xdr:spPr>
        <a:xfrm>
          <a:off x="3225800" y="639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35,322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287312</xdr:rowOff>
    </xdr:from>
    <xdr:to>
      <xdr:col>2</xdr:col>
      <xdr:colOff>692150</xdr:colOff>
      <xdr:row>35</xdr:row>
      <xdr:rowOff>46012</xdr:rowOff>
    </xdr:to>
    <xdr:sp macro="" textlink="">
      <xdr:nvSpPr>
        <xdr:cNvPr id="137" name="円/楕円 136"/>
        <xdr:cNvSpPr/>
      </xdr:nvSpPr>
      <xdr:spPr bwMode="auto">
        <a:xfrm>
          <a:off x="2857500" y="6554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56189</xdr:rowOff>
    </xdr:from>
    <xdr:ext cx="762000" cy="259045"/>
    <xdr:sp macro="" textlink="">
      <xdr:nvSpPr>
        <xdr:cNvPr id="138" name="テキスト ボックス 137"/>
        <xdr:cNvSpPr txBox="1"/>
      </xdr:nvSpPr>
      <xdr:spPr>
        <a:xfrm>
          <a:off x="2527300" y="632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大分県国東市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29,330
29,141
318.10
22,864,815
22,352,186
434,220
12,604,884
22,449,400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51150</xdr:rowOff>
    </xdr:from>
    <xdr:to>
      <xdr:col>6</xdr:col>
      <xdr:colOff>510540</xdr:colOff>
      <xdr:row>38</xdr:row>
      <xdr:rowOff>35361</xdr:rowOff>
    </xdr:to>
    <xdr:cxnSp macro="">
      <xdr:nvCxnSpPr>
        <xdr:cNvPr id="58" name="直線コネクタ 57"/>
        <xdr:cNvCxnSpPr/>
      </xdr:nvCxnSpPr>
      <xdr:spPr>
        <a:xfrm flipV="1">
          <a:off x="4633595" y="5366100"/>
          <a:ext cx="1270" cy="118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39188</xdr:rowOff>
    </xdr:from>
    <xdr:ext cx="534377" cy="259045"/>
    <xdr:sp macro="" textlink="">
      <xdr:nvSpPr>
        <xdr:cNvPr id="59" name="人件費最小値テキスト"/>
        <xdr:cNvSpPr txBox="1"/>
      </xdr:nvSpPr>
      <xdr:spPr>
        <a:xfrm>
          <a:off x="4686300" y="65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54,390</a:t>
          </a:r>
          <a:endParaRPr kumimoji="1" lang="ja-JP" altLang="en-US" sz="1000" b="1">
            <a:latin typeface="ＭＳ Ｐゴシック"/>
          </a:endParaRPr>
        </a:p>
      </xdr:txBody>
    </xdr:sp>
    <xdr:clientData/>
  </xdr:oneCellAnchor>
  <xdr:twoCellAnchor>
    <xdr:from>
      <xdr:col>6</xdr:col>
      <xdr:colOff>422275</xdr:colOff>
      <xdr:row>38</xdr:row>
      <xdr:rowOff>35361</xdr:rowOff>
    </xdr:from>
    <xdr:to>
      <xdr:col>6</xdr:col>
      <xdr:colOff>600075</xdr:colOff>
      <xdr:row>38</xdr:row>
      <xdr:rowOff>35361</xdr:rowOff>
    </xdr:to>
    <xdr:cxnSp macro="">
      <xdr:nvCxnSpPr>
        <xdr:cNvPr id="60" name="直線コネクタ 59"/>
        <xdr:cNvCxnSpPr/>
      </xdr:nvCxnSpPr>
      <xdr:spPr>
        <a:xfrm>
          <a:off x="4546600" y="655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169277</xdr:rowOff>
    </xdr:from>
    <xdr:ext cx="599010" cy="259045"/>
    <xdr:sp macro="" textlink="">
      <xdr:nvSpPr>
        <xdr:cNvPr id="61" name="人件費最大値テキスト"/>
        <xdr:cNvSpPr txBox="1"/>
      </xdr:nvSpPr>
      <xdr:spPr>
        <a:xfrm>
          <a:off x="4686300" y="514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126,923</a:t>
          </a:r>
          <a:endParaRPr kumimoji="1" lang="ja-JP" altLang="en-US" sz="1000" b="1">
            <a:latin typeface="ＭＳ Ｐゴシック"/>
          </a:endParaRPr>
        </a:p>
      </xdr:txBody>
    </xdr:sp>
    <xdr:clientData/>
  </xdr:oneCellAnchor>
  <xdr:twoCellAnchor>
    <xdr:from>
      <xdr:col>6</xdr:col>
      <xdr:colOff>422275</xdr:colOff>
      <xdr:row>31</xdr:row>
      <xdr:rowOff>51150</xdr:rowOff>
    </xdr:from>
    <xdr:to>
      <xdr:col>6</xdr:col>
      <xdr:colOff>600075</xdr:colOff>
      <xdr:row>31</xdr:row>
      <xdr:rowOff>51150</xdr:rowOff>
    </xdr:to>
    <xdr:cxnSp macro="">
      <xdr:nvCxnSpPr>
        <xdr:cNvPr id="62" name="直線コネクタ 61"/>
        <xdr:cNvCxnSpPr/>
      </xdr:nvCxnSpPr>
      <xdr:spPr>
        <a:xfrm>
          <a:off x="4546600" y="536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51150</xdr:rowOff>
    </xdr:from>
    <xdr:to>
      <xdr:col>6</xdr:col>
      <xdr:colOff>511175</xdr:colOff>
      <xdr:row>31</xdr:row>
      <xdr:rowOff>55183</xdr:rowOff>
    </xdr:to>
    <xdr:cxnSp macro="">
      <xdr:nvCxnSpPr>
        <xdr:cNvPr id="63" name="直線コネクタ 62"/>
        <xdr:cNvCxnSpPr/>
      </xdr:nvCxnSpPr>
      <xdr:spPr>
        <a:xfrm flipV="1">
          <a:off x="3797300" y="5366100"/>
          <a:ext cx="838200" cy="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2388</xdr:rowOff>
    </xdr:from>
    <xdr:ext cx="534377" cy="259045"/>
    <xdr:sp macro="" textlink="">
      <xdr:nvSpPr>
        <xdr:cNvPr id="64" name="人件費平均値テキスト"/>
        <xdr:cNvSpPr txBox="1"/>
      </xdr:nvSpPr>
      <xdr:spPr>
        <a:xfrm>
          <a:off x="4686300" y="60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23961</xdr:rowOff>
    </xdr:from>
    <xdr:to>
      <xdr:col>6</xdr:col>
      <xdr:colOff>561975</xdr:colOff>
      <xdr:row>35</xdr:row>
      <xdr:rowOff>125561</xdr:rowOff>
    </xdr:to>
    <xdr:sp macro="" textlink="">
      <xdr:nvSpPr>
        <xdr:cNvPr id="65" name="フローチャート : 判断 64"/>
        <xdr:cNvSpPr/>
      </xdr:nvSpPr>
      <xdr:spPr>
        <a:xfrm>
          <a:off x="45847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2410</xdr:rowOff>
    </xdr:from>
    <xdr:to>
      <xdr:col>5</xdr:col>
      <xdr:colOff>358775</xdr:colOff>
      <xdr:row>31</xdr:row>
      <xdr:rowOff>55183</xdr:rowOff>
    </xdr:to>
    <xdr:cxnSp macro="">
      <xdr:nvCxnSpPr>
        <xdr:cNvPr id="66" name="直線コネクタ 65"/>
        <xdr:cNvCxnSpPr/>
      </xdr:nvCxnSpPr>
      <xdr:spPr>
        <a:xfrm>
          <a:off x="2908300" y="5317360"/>
          <a:ext cx="889000" cy="5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19895</xdr:rowOff>
    </xdr:from>
    <xdr:to>
      <xdr:col>5</xdr:col>
      <xdr:colOff>409575</xdr:colOff>
      <xdr:row>35</xdr:row>
      <xdr:rowOff>121495</xdr:rowOff>
    </xdr:to>
    <xdr:sp macro="" textlink="">
      <xdr:nvSpPr>
        <xdr:cNvPr id="67" name="フローチャート : 判断 66"/>
        <xdr:cNvSpPr/>
      </xdr:nvSpPr>
      <xdr:spPr>
        <a:xfrm>
          <a:off x="3746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112622</xdr:rowOff>
    </xdr:from>
    <xdr:ext cx="534377" cy="259045"/>
    <xdr:sp macro="" textlink="">
      <xdr:nvSpPr>
        <xdr:cNvPr id="68" name="テキスト ボックス 67"/>
        <xdr:cNvSpPr txBox="1"/>
      </xdr:nvSpPr>
      <xdr:spPr>
        <a:xfrm>
          <a:off x="3530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2410</xdr:rowOff>
    </xdr:from>
    <xdr:to>
      <xdr:col>4</xdr:col>
      <xdr:colOff>155575</xdr:colOff>
      <xdr:row>31</xdr:row>
      <xdr:rowOff>30086</xdr:rowOff>
    </xdr:to>
    <xdr:cxnSp macro="">
      <xdr:nvCxnSpPr>
        <xdr:cNvPr id="69" name="直線コネクタ 68"/>
        <xdr:cNvCxnSpPr/>
      </xdr:nvCxnSpPr>
      <xdr:spPr>
        <a:xfrm flipV="1">
          <a:off x="2019300" y="5317360"/>
          <a:ext cx="889000" cy="2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67264</xdr:rowOff>
    </xdr:from>
    <xdr:to>
      <xdr:col>4</xdr:col>
      <xdr:colOff>206375</xdr:colOff>
      <xdr:row>35</xdr:row>
      <xdr:rowOff>168864</xdr:rowOff>
    </xdr:to>
    <xdr:sp macro="" textlink="">
      <xdr:nvSpPr>
        <xdr:cNvPr id="70" name="フローチャート : 判断 69"/>
        <xdr:cNvSpPr/>
      </xdr:nvSpPr>
      <xdr:spPr>
        <a:xfrm>
          <a:off x="2857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159991</xdr:rowOff>
    </xdr:from>
    <xdr:ext cx="534377" cy="259045"/>
    <xdr:sp macro="" textlink="">
      <xdr:nvSpPr>
        <xdr:cNvPr id="71" name="テキスト ボックス 70"/>
        <xdr:cNvSpPr txBox="1"/>
      </xdr:nvSpPr>
      <xdr:spPr>
        <a:xfrm>
          <a:off x="2641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17415</xdr:rowOff>
    </xdr:from>
    <xdr:to>
      <xdr:col>2</xdr:col>
      <xdr:colOff>638175</xdr:colOff>
      <xdr:row>31</xdr:row>
      <xdr:rowOff>30086</xdr:rowOff>
    </xdr:to>
    <xdr:cxnSp macro="">
      <xdr:nvCxnSpPr>
        <xdr:cNvPr id="72" name="直線コネクタ 71"/>
        <xdr:cNvCxnSpPr/>
      </xdr:nvCxnSpPr>
      <xdr:spPr>
        <a:xfrm>
          <a:off x="1130300" y="5332365"/>
          <a:ext cx="889000" cy="1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84834</xdr:rowOff>
    </xdr:from>
    <xdr:to>
      <xdr:col>3</xdr:col>
      <xdr:colOff>3175</xdr:colOff>
      <xdr:row>36</xdr:row>
      <xdr:rowOff>14984</xdr:rowOff>
    </xdr:to>
    <xdr:sp macro="" textlink="">
      <xdr:nvSpPr>
        <xdr:cNvPr id="73" name="フローチャート : 判断 72"/>
        <xdr:cNvSpPr/>
      </xdr:nvSpPr>
      <xdr:spPr>
        <a:xfrm>
          <a:off x="1968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6111</xdr:rowOff>
    </xdr:from>
    <xdr:ext cx="534377" cy="259045"/>
    <xdr:sp macro="" textlink="">
      <xdr:nvSpPr>
        <xdr:cNvPr id="74" name="テキスト ボックス 73"/>
        <xdr:cNvSpPr txBox="1"/>
      </xdr:nvSpPr>
      <xdr:spPr>
        <a:xfrm>
          <a:off x="1752111" y="617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45041</xdr:rowOff>
    </xdr:from>
    <xdr:to>
      <xdr:col>1</xdr:col>
      <xdr:colOff>485775</xdr:colOff>
      <xdr:row>35</xdr:row>
      <xdr:rowOff>146641</xdr:rowOff>
    </xdr:to>
    <xdr:sp macro="" textlink="">
      <xdr:nvSpPr>
        <xdr:cNvPr id="75" name="フローチャート : 判断 74"/>
        <xdr:cNvSpPr/>
      </xdr:nvSpPr>
      <xdr:spPr>
        <a:xfrm>
          <a:off x="1079500" y="6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137768</xdr:rowOff>
    </xdr:from>
    <xdr:ext cx="534377" cy="259045"/>
    <xdr:sp macro="" textlink="">
      <xdr:nvSpPr>
        <xdr:cNvPr id="76" name="テキスト ボックス 75"/>
        <xdr:cNvSpPr txBox="1"/>
      </xdr:nvSpPr>
      <xdr:spPr>
        <a:xfrm>
          <a:off x="863111" y="61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350</xdr:rowOff>
    </xdr:from>
    <xdr:to>
      <xdr:col>6</xdr:col>
      <xdr:colOff>561975</xdr:colOff>
      <xdr:row>31</xdr:row>
      <xdr:rowOff>101950</xdr:rowOff>
    </xdr:to>
    <xdr:sp macro="" textlink="">
      <xdr:nvSpPr>
        <xdr:cNvPr id="82" name="円/楕円 81"/>
        <xdr:cNvSpPr/>
      </xdr:nvSpPr>
      <xdr:spPr>
        <a:xfrm>
          <a:off x="4584700" y="531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124827</xdr:rowOff>
    </xdr:from>
    <xdr:ext cx="599010" cy="259045"/>
    <xdr:sp macro="" textlink="">
      <xdr:nvSpPr>
        <xdr:cNvPr id="83" name="人件費該当値テキスト"/>
        <xdr:cNvSpPr txBox="1"/>
      </xdr:nvSpPr>
      <xdr:spPr>
        <a:xfrm>
          <a:off x="4686300" y="526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126,923</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4383</xdr:rowOff>
    </xdr:from>
    <xdr:to>
      <xdr:col>5</xdr:col>
      <xdr:colOff>409575</xdr:colOff>
      <xdr:row>31</xdr:row>
      <xdr:rowOff>105983</xdr:rowOff>
    </xdr:to>
    <xdr:sp macro="" textlink="">
      <xdr:nvSpPr>
        <xdr:cNvPr id="84" name="円/楕円 83"/>
        <xdr:cNvSpPr/>
      </xdr:nvSpPr>
      <xdr:spPr>
        <a:xfrm>
          <a:off x="3746500" y="53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122510</xdr:rowOff>
    </xdr:from>
    <xdr:ext cx="599010" cy="259045"/>
    <xdr:sp macro="" textlink="">
      <xdr:nvSpPr>
        <xdr:cNvPr id="85" name="テキスト ボックス 84"/>
        <xdr:cNvSpPr txBox="1"/>
      </xdr:nvSpPr>
      <xdr:spPr>
        <a:xfrm>
          <a:off x="3497794" y="5094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126,676</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123060</xdr:rowOff>
    </xdr:from>
    <xdr:to>
      <xdr:col>4</xdr:col>
      <xdr:colOff>206375</xdr:colOff>
      <xdr:row>31</xdr:row>
      <xdr:rowOff>53210</xdr:rowOff>
    </xdr:to>
    <xdr:sp macro="" textlink="">
      <xdr:nvSpPr>
        <xdr:cNvPr id="86" name="円/楕円 85"/>
        <xdr:cNvSpPr/>
      </xdr:nvSpPr>
      <xdr:spPr>
        <a:xfrm>
          <a:off x="2857500" y="52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69737</xdr:rowOff>
    </xdr:from>
    <xdr:ext cx="599010" cy="259045"/>
    <xdr:sp macro="" textlink="">
      <xdr:nvSpPr>
        <xdr:cNvPr id="87" name="テキスト ボックス 86"/>
        <xdr:cNvSpPr txBox="1"/>
      </xdr:nvSpPr>
      <xdr:spPr>
        <a:xfrm>
          <a:off x="2608794" y="504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129,908</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150736</xdr:rowOff>
    </xdr:from>
    <xdr:to>
      <xdr:col>3</xdr:col>
      <xdr:colOff>3175</xdr:colOff>
      <xdr:row>31</xdr:row>
      <xdr:rowOff>80886</xdr:rowOff>
    </xdr:to>
    <xdr:sp macro="" textlink="">
      <xdr:nvSpPr>
        <xdr:cNvPr id="88" name="円/楕円 87"/>
        <xdr:cNvSpPr/>
      </xdr:nvSpPr>
      <xdr:spPr>
        <a:xfrm>
          <a:off x="1968500" y="529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97413</xdr:rowOff>
    </xdr:from>
    <xdr:ext cx="599010" cy="259045"/>
    <xdr:sp macro="" textlink="">
      <xdr:nvSpPr>
        <xdr:cNvPr id="89" name="テキスト ボックス 88"/>
        <xdr:cNvSpPr txBox="1"/>
      </xdr:nvSpPr>
      <xdr:spPr>
        <a:xfrm>
          <a:off x="1719794" y="506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128,213</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138065</xdr:rowOff>
    </xdr:from>
    <xdr:to>
      <xdr:col>1</xdr:col>
      <xdr:colOff>485775</xdr:colOff>
      <xdr:row>31</xdr:row>
      <xdr:rowOff>68215</xdr:rowOff>
    </xdr:to>
    <xdr:sp macro="" textlink="">
      <xdr:nvSpPr>
        <xdr:cNvPr id="90" name="円/楕円 89"/>
        <xdr:cNvSpPr/>
      </xdr:nvSpPr>
      <xdr:spPr>
        <a:xfrm>
          <a:off x="1079500" y="52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84742</xdr:rowOff>
    </xdr:from>
    <xdr:ext cx="599010" cy="259045"/>
    <xdr:sp macro="" textlink="">
      <xdr:nvSpPr>
        <xdr:cNvPr id="91" name="テキスト ボックス 90"/>
        <xdr:cNvSpPr txBox="1"/>
      </xdr:nvSpPr>
      <xdr:spPr>
        <a:xfrm>
          <a:off x="830794" y="505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135699</xdr:rowOff>
    </xdr:from>
    <xdr:to>
      <xdr:col>6</xdr:col>
      <xdr:colOff>510540</xdr:colOff>
      <xdr:row>59</xdr:row>
      <xdr:rowOff>40684</xdr:rowOff>
    </xdr:to>
    <xdr:cxnSp macro="">
      <xdr:nvCxnSpPr>
        <xdr:cNvPr id="118" name="直線コネクタ 117"/>
        <xdr:cNvCxnSpPr/>
      </xdr:nvCxnSpPr>
      <xdr:spPr>
        <a:xfrm flipV="1">
          <a:off x="4633595" y="8536749"/>
          <a:ext cx="1270" cy="1619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44511</xdr:rowOff>
    </xdr:from>
    <xdr:ext cx="534377" cy="259045"/>
    <xdr:sp macro="" textlink="">
      <xdr:nvSpPr>
        <xdr:cNvPr id="119" name="物件費最小値テキスト"/>
        <xdr:cNvSpPr txBox="1"/>
      </xdr:nvSpPr>
      <xdr:spPr>
        <a:xfrm>
          <a:off x="4686300" y="1016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43,564</a:t>
          </a:r>
          <a:endParaRPr kumimoji="1" lang="ja-JP" altLang="en-US" sz="1000" b="1">
            <a:latin typeface="ＭＳ Ｐゴシック"/>
          </a:endParaRPr>
        </a:p>
      </xdr:txBody>
    </xdr:sp>
    <xdr:clientData/>
  </xdr:oneCellAnchor>
  <xdr:twoCellAnchor>
    <xdr:from>
      <xdr:col>6</xdr:col>
      <xdr:colOff>422275</xdr:colOff>
      <xdr:row>59</xdr:row>
      <xdr:rowOff>40684</xdr:rowOff>
    </xdr:from>
    <xdr:to>
      <xdr:col>6</xdr:col>
      <xdr:colOff>600075</xdr:colOff>
      <xdr:row>59</xdr:row>
      <xdr:rowOff>40684</xdr:rowOff>
    </xdr:to>
    <xdr:cxnSp macro="">
      <xdr:nvCxnSpPr>
        <xdr:cNvPr id="120" name="直線コネクタ 119"/>
        <xdr:cNvCxnSpPr/>
      </xdr:nvCxnSpPr>
      <xdr:spPr>
        <a:xfrm>
          <a:off x="4546600" y="1015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82376</xdr:rowOff>
    </xdr:from>
    <xdr:ext cx="599010" cy="259045"/>
    <xdr:sp macro="" textlink="">
      <xdr:nvSpPr>
        <xdr:cNvPr id="121" name="物件費最大値テキスト"/>
        <xdr:cNvSpPr txBox="1"/>
      </xdr:nvSpPr>
      <xdr:spPr>
        <a:xfrm>
          <a:off x="4686300" y="831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142,745</a:t>
          </a:r>
          <a:endParaRPr kumimoji="1" lang="ja-JP" altLang="en-US" sz="1000" b="1">
            <a:latin typeface="ＭＳ Ｐゴシック"/>
          </a:endParaRPr>
        </a:p>
      </xdr:txBody>
    </xdr:sp>
    <xdr:clientData/>
  </xdr:oneCellAnchor>
  <xdr:twoCellAnchor>
    <xdr:from>
      <xdr:col>6</xdr:col>
      <xdr:colOff>422275</xdr:colOff>
      <xdr:row>49</xdr:row>
      <xdr:rowOff>135699</xdr:rowOff>
    </xdr:from>
    <xdr:to>
      <xdr:col>6</xdr:col>
      <xdr:colOff>600075</xdr:colOff>
      <xdr:row>49</xdr:row>
      <xdr:rowOff>135699</xdr:rowOff>
    </xdr:to>
    <xdr:cxnSp macro="">
      <xdr:nvCxnSpPr>
        <xdr:cNvPr id="122" name="直線コネクタ 121"/>
        <xdr:cNvCxnSpPr/>
      </xdr:nvCxnSpPr>
      <xdr:spPr>
        <a:xfrm>
          <a:off x="4546600" y="853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73895</xdr:rowOff>
    </xdr:from>
    <xdr:to>
      <xdr:col>6</xdr:col>
      <xdr:colOff>511175</xdr:colOff>
      <xdr:row>55</xdr:row>
      <xdr:rowOff>80329</xdr:rowOff>
    </xdr:to>
    <xdr:cxnSp macro="">
      <xdr:nvCxnSpPr>
        <xdr:cNvPr id="123" name="直線コネクタ 122"/>
        <xdr:cNvCxnSpPr/>
      </xdr:nvCxnSpPr>
      <xdr:spPr>
        <a:xfrm flipV="1">
          <a:off x="3797300" y="9332195"/>
          <a:ext cx="838200" cy="17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162490</xdr:rowOff>
    </xdr:from>
    <xdr:ext cx="534377" cy="259045"/>
    <xdr:sp macro="" textlink="">
      <xdr:nvSpPr>
        <xdr:cNvPr id="124" name="物件費平均値テキスト"/>
        <xdr:cNvSpPr txBox="1"/>
      </xdr:nvSpPr>
      <xdr:spPr>
        <a:xfrm>
          <a:off x="4686300" y="9592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73,672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12613</xdr:rowOff>
    </xdr:from>
    <xdr:to>
      <xdr:col>6</xdr:col>
      <xdr:colOff>561975</xdr:colOff>
      <xdr:row>56</xdr:row>
      <xdr:rowOff>114213</xdr:rowOff>
    </xdr:to>
    <xdr:sp macro="" textlink="">
      <xdr:nvSpPr>
        <xdr:cNvPr id="125" name="フローチャート : 判断 124"/>
        <xdr:cNvSpPr/>
      </xdr:nvSpPr>
      <xdr:spPr>
        <a:xfrm>
          <a:off x="4584700" y="961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80329</xdr:rowOff>
    </xdr:from>
    <xdr:to>
      <xdr:col>5</xdr:col>
      <xdr:colOff>358775</xdr:colOff>
      <xdr:row>55</xdr:row>
      <xdr:rowOff>149497</xdr:rowOff>
    </xdr:to>
    <xdr:cxnSp macro="">
      <xdr:nvCxnSpPr>
        <xdr:cNvPr id="126" name="直線コネクタ 125"/>
        <xdr:cNvCxnSpPr/>
      </xdr:nvCxnSpPr>
      <xdr:spPr>
        <a:xfrm flipV="1">
          <a:off x="2908300" y="9510079"/>
          <a:ext cx="889000" cy="6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66334</xdr:rowOff>
    </xdr:from>
    <xdr:to>
      <xdr:col>5</xdr:col>
      <xdr:colOff>409575</xdr:colOff>
      <xdr:row>56</xdr:row>
      <xdr:rowOff>167934</xdr:rowOff>
    </xdr:to>
    <xdr:sp macro="" textlink="">
      <xdr:nvSpPr>
        <xdr:cNvPr id="127" name="フローチャート : 判断 126"/>
        <xdr:cNvSpPr/>
      </xdr:nvSpPr>
      <xdr:spPr>
        <a:xfrm>
          <a:off x="3746500" y="966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159061</xdr:rowOff>
    </xdr:from>
    <xdr:ext cx="534377" cy="259045"/>
    <xdr:sp macro="" textlink="">
      <xdr:nvSpPr>
        <xdr:cNvPr id="128" name="テキスト ボックス 127"/>
        <xdr:cNvSpPr txBox="1"/>
      </xdr:nvSpPr>
      <xdr:spPr>
        <a:xfrm>
          <a:off x="3530111" y="976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149497</xdr:rowOff>
    </xdr:from>
    <xdr:to>
      <xdr:col>4</xdr:col>
      <xdr:colOff>155575</xdr:colOff>
      <xdr:row>56</xdr:row>
      <xdr:rowOff>52554</xdr:rowOff>
    </xdr:to>
    <xdr:cxnSp macro="">
      <xdr:nvCxnSpPr>
        <xdr:cNvPr id="129" name="直線コネクタ 128"/>
        <xdr:cNvCxnSpPr/>
      </xdr:nvCxnSpPr>
      <xdr:spPr>
        <a:xfrm flipV="1">
          <a:off x="2019300" y="9579247"/>
          <a:ext cx="889000" cy="7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63901</xdr:rowOff>
    </xdr:from>
    <xdr:to>
      <xdr:col>4</xdr:col>
      <xdr:colOff>206375</xdr:colOff>
      <xdr:row>56</xdr:row>
      <xdr:rowOff>165501</xdr:rowOff>
    </xdr:to>
    <xdr:sp macro="" textlink="">
      <xdr:nvSpPr>
        <xdr:cNvPr id="130" name="フローチャート : 判断 129"/>
        <xdr:cNvSpPr/>
      </xdr:nvSpPr>
      <xdr:spPr>
        <a:xfrm>
          <a:off x="2857500" y="96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156628</xdr:rowOff>
    </xdr:from>
    <xdr:ext cx="534377" cy="259045"/>
    <xdr:sp macro="" textlink="">
      <xdr:nvSpPr>
        <xdr:cNvPr id="131" name="テキスト ボックス 130"/>
        <xdr:cNvSpPr txBox="1"/>
      </xdr:nvSpPr>
      <xdr:spPr>
        <a:xfrm>
          <a:off x="2641111" y="975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52554</xdr:rowOff>
    </xdr:from>
    <xdr:to>
      <xdr:col>2</xdr:col>
      <xdr:colOff>638175</xdr:colOff>
      <xdr:row>56</xdr:row>
      <xdr:rowOff>101197</xdr:rowOff>
    </xdr:to>
    <xdr:cxnSp macro="">
      <xdr:nvCxnSpPr>
        <xdr:cNvPr id="132" name="直線コネクタ 131"/>
        <xdr:cNvCxnSpPr/>
      </xdr:nvCxnSpPr>
      <xdr:spPr>
        <a:xfrm flipV="1">
          <a:off x="1130300" y="9653754"/>
          <a:ext cx="889000" cy="4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72947</xdr:rowOff>
    </xdr:from>
    <xdr:to>
      <xdr:col>3</xdr:col>
      <xdr:colOff>3175</xdr:colOff>
      <xdr:row>57</xdr:row>
      <xdr:rowOff>3097</xdr:rowOff>
    </xdr:to>
    <xdr:sp macro="" textlink="">
      <xdr:nvSpPr>
        <xdr:cNvPr id="133" name="フローチャート : 判断 132"/>
        <xdr:cNvSpPr/>
      </xdr:nvSpPr>
      <xdr:spPr>
        <a:xfrm>
          <a:off x="1968500" y="967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165674</xdr:rowOff>
    </xdr:from>
    <xdr:ext cx="534377" cy="259045"/>
    <xdr:sp macro="" textlink="">
      <xdr:nvSpPr>
        <xdr:cNvPr id="134" name="テキスト ボックス 133"/>
        <xdr:cNvSpPr txBox="1"/>
      </xdr:nvSpPr>
      <xdr:spPr>
        <a:xfrm>
          <a:off x="1752111" y="976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20581</xdr:rowOff>
    </xdr:from>
    <xdr:to>
      <xdr:col>1</xdr:col>
      <xdr:colOff>485775</xdr:colOff>
      <xdr:row>57</xdr:row>
      <xdr:rowOff>122181</xdr:rowOff>
    </xdr:to>
    <xdr:sp macro="" textlink="">
      <xdr:nvSpPr>
        <xdr:cNvPr id="135" name="フローチャート : 判断 134"/>
        <xdr:cNvSpPr/>
      </xdr:nvSpPr>
      <xdr:spPr>
        <a:xfrm>
          <a:off x="1079500" y="979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113308</xdr:rowOff>
    </xdr:from>
    <xdr:ext cx="534377" cy="259045"/>
    <xdr:sp macro="" textlink="">
      <xdr:nvSpPr>
        <xdr:cNvPr id="136" name="テキスト ボックス 135"/>
        <xdr:cNvSpPr txBox="1"/>
      </xdr:nvSpPr>
      <xdr:spPr>
        <a:xfrm>
          <a:off x="863111" y="988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23095</xdr:rowOff>
    </xdr:from>
    <xdr:to>
      <xdr:col>6</xdr:col>
      <xdr:colOff>561975</xdr:colOff>
      <xdr:row>54</xdr:row>
      <xdr:rowOff>124695</xdr:rowOff>
    </xdr:to>
    <xdr:sp macro="" textlink="">
      <xdr:nvSpPr>
        <xdr:cNvPr id="142" name="円/楕円 141"/>
        <xdr:cNvSpPr/>
      </xdr:nvSpPr>
      <xdr:spPr>
        <a:xfrm>
          <a:off x="4584700" y="92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45972</xdr:rowOff>
    </xdr:from>
    <xdr:ext cx="534377" cy="259045"/>
    <xdr:sp macro="" textlink="">
      <xdr:nvSpPr>
        <xdr:cNvPr id="143" name="物件費該当値テキスト"/>
        <xdr:cNvSpPr txBox="1"/>
      </xdr:nvSpPr>
      <xdr:spPr>
        <a:xfrm>
          <a:off x="4686300" y="913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94,030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29529</xdr:rowOff>
    </xdr:from>
    <xdr:to>
      <xdr:col>5</xdr:col>
      <xdr:colOff>409575</xdr:colOff>
      <xdr:row>55</xdr:row>
      <xdr:rowOff>131129</xdr:rowOff>
    </xdr:to>
    <xdr:sp macro="" textlink="">
      <xdr:nvSpPr>
        <xdr:cNvPr id="144" name="円/楕円 143"/>
        <xdr:cNvSpPr/>
      </xdr:nvSpPr>
      <xdr:spPr>
        <a:xfrm>
          <a:off x="3746500" y="94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147656</xdr:rowOff>
    </xdr:from>
    <xdr:ext cx="534377" cy="259045"/>
    <xdr:sp macro="" textlink="">
      <xdr:nvSpPr>
        <xdr:cNvPr id="145" name="テキスト ボックス 144"/>
        <xdr:cNvSpPr txBox="1"/>
      </xdr:nvSpPr>
      <xdr:spPr>
        <a:xfrm>
          <a:off x="3530111" y="923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83,136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98697</xdr:rowOff>
    </xdr:from>
    <xdr:to>
      <xdr:col>4</xdr:col>
      <xdr:colOff>206375</xdr:colOff>
      <xdr:row>56</xdr:row>
      <xdr:rowOff>28847</xdr:rowOff>
    </xdr:to>
    <xdr:sp macro="" textlink="">
      <xdr:nvSpPr>
        <xdr:cNvPr id="146" name="円/楕円 145"/>
        <xdr:cNvSpPr/>
      </xdr:nvSpPr>
      <xdr:spPr>
        <a:xfrm>
          <a:off x="2857500" y="952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45374</xdr:rowOff>
    </xdr:from>
    <xdr:ext cx="534377" cy="259045"/>
    <xdr:sp macro="" textlink="">
      <xdr:nvSpPr>
        <xdr:cNvPr id="147" name="テキスト ボックス 146"/>
        <xdr:cNvSpPr txBox="1"/>
      </xdr:nvSpPr>
      <xdr:spPr>
        <a:xfrm>
          <a:off x="2641111" y="930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78,900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1754</xdr:rowOff>
    </xdr:from>
    <xdr:to>
      <xdr:col>3</xdr:col>
      <xdr:colOff>3175</xdr:colOff>
      <xdr:row>56</xdr:row>
      <xdr:rowOff>103354</xdr:rowOff>
    </xdr:to>
    <xdr:sp macro="" textlink="">
      <xdr:nvSpPr>
        <xdr:cNvPr id="148" name="円/楕円 147"/>
        <xdr:cNvSpPr/>
      </xdr:nvSpPr>
      <xdr:spPr>
        <a:xfrm>
          <a:off x="1968500" y="960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119881</xdr:rowOff>
    </xdr:from>
    <xdr:ext cx="534377" cy="259045"/>
    <xdr:sp macro="" textlink="">
      <xdr:nvSpPr>
        <xdr:cNvPr id="149" name="テキスト ボックス 148"/>
        <xdr:cNvSpPr txBox="1"/>
      </xdr:nvSpPr>
      <xdr:spPr>
        <a:xfrm>
          <a:off x="1752111" y="937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74,337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50397</xdr:rowOff>
    </xdr:from>
    <xdr:to>
      <xdr:col>1</xdr:col>
      <xdr:colOff>485775</xdr:colOff>
      <xdr:row>56</xdr:row>
      <xdr:rowOff>151997</xdr:rowOff>
    </xdr:to>
    <xdr:sp macro="" textlink="">
      <xdr:nvSpPr>
        <xdr:cNvPr id="150" name="円/楕円 149"/>
        <xdr:cNvSpPr/>
      </xdr:nvSpPr>
      <xdr:spPr>
        <a:xfrm>
          <a:off x="1079500" y="965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168524</xdr:rowOff>
    </xdr:from>
    <xdr:ext cx="534377" cy="259045"/>
    <xdr:sp macro="" textlink="">
      <xdr:nvSpPr>
        <xdr:cNvPr id="151" name="テキスト ボックス 150"/>
        <xdr:cNvSpPr txBox="1"/>
      </xdr:nvSpPr>
      <xdr:spPr>
        <a:xfrm>
          <a:off x="863111" y="942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93599</xdr:rowOff>
    </xdr:from>
    <xdr:to>
      <xdr:col>6</xdr:col>
      <xdr:colOff>510540</xdr:colOff>
      <xdr:row>78</xdr:row>
      <xdr:rowOff>144577</xdr:rowOff>
    </xdr:to>
    <xdr:cxnSp macro="">
      <xdr:nvCxnSpPr>
        <xdr:cNvPr id="175" name="直線コネクタ 174"/>
        <xdr:cNvCxnSpPr/>
      </xdr:nvCxnSpPr>
      <xdr:spPr>
        <a:xfrm flipV="1">
          <a:off x="4633595" y="12266549"/>
          <a:ext cx="1270" cy="1251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148404</xdr:rowOff>
    </xdr:from>
    <xdr:ext cx="469744" cy="259045"/>
    <xdr:sp macro="" textlink="">
      <xdr:nvSpPr>
        <xdr:cNvPr id="176" name="維持補修費最小値テキスト"/>
        <xdr:cNvSpPr txBox="1"/>
      </xdr:nvSpPr>
      <xdr:spPr>
        <a:xfrm>
          <a:off x="4686300" y="135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a:t>
          </a:r>
          <a:endParaRPr kumimoji="1" lang="ja-JP" altLang="en-US" sz="1000" b="1">
            <a:latin typeface="ＭＳ Ｐゴシック"/>
          </a:endParaRPr>
        </a:p>
      </xdr:txBody>
    </xdr:sp>
    <xdr:clientData/>
  </xdr:oneCellAnchor>
  <xdr:twoCellAnchor>
    <xdr:from>
      <xdr:col>6</xdr:col>
      <xdr:colOff>422275</xdr:colOff>
      <xdr:row>78</xdr:row>
      <xdr:rowOff>144577</xdr:rowOff>
    </xdr:from>
    <xdr:to>
      <xdr:col>6</xdr:col>
      <xdr:colOff>600075</xdr:colOff>
      <xdr:row>78</xdr:row>
      <xdr:rowOff>144577</xdr:rowOff>
    </xdr:to>
    <xdr:cxnSp macro="">
      <xdr:nvCxnSpPr>
        <xdr:cNvPr id="177" name="直線コネクタ 176"/>
        <xdr:cNvCxnSpPr/>
      </xdr:nvCxnSpPr>
      <xdr:spPr>
        <a:xfrm>
          <a:off x="4546600" y="1351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40276</xdr:rowOff>
    </xdr:from>
    <xdr:ext cx="534377" cy="259045"/>
    <xdr:sp macro="" textlink="">
      <xdr:nvSpPr>
        <xdr:cNvPr id="178" name="維持補修費最大値テキスト"/>
        <xdr:cNvSpPr txBox="1"/>
      </xdr:nvSpPr>
      <xdr:spPr>
        <a:xfrm>
          <a:off x="4686300" y="1204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34,710</a:t>
          </a:r>
          <a:endParaRPr kumimoji="1" lang="ja-JP" altLang="en-US" sz="1000" b="1">
            <a:latin typeface="ＭＳ Ｐゴシック"/>
          </a:endParaRPr>
        </a:p>
      </xdr:txBody>
    </xdr:sp>
    <xdr:clientData/>
  </xdr:oneCellAnchor>
  <xdr:twoCellAnchor>
    <xdr:from>
      <xdr:col>6</xdr:col>
      <xdr:colOff>422275</xdr:colOff>
      <xdr:row>71</xdr:row>
      <xdr:rowOff>93599</xdr:rowOff>
    </xdr:from>
    <xdr:to>
      <xdr:col>6</xdr:col>
      <xdr:colOff>600075</xdr:colOff>
      <xdr:row>71</xdr:row>
      <xdr:rowOff>93599</xdr:rowOff>
    </xdr:to>
    <xdr:cxnSp macro="">
      <xdr:nvCxnSpPr>
        <xdr:cNvPr id="179" name="直線コネクタ 178"/>
        <xdr:cNvCxnSpPr/>
      </xdr:nvCxnSpPr>
      <xdr:spPr>
        <a:xfrm>
          <a:off x="4546600" y="12266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71768</xdr:rowOff>
    </xdr:from>
    <xdr:to>
      <xdr:col>6</xdr:col>
      <xdr:colOff>511175</xdr:colOff>
      <xdr:row>78</xdr:row>
      <xdr:rowOff>49364</xdr:rowOff>
    </xdr:to>
    <xdr:cxnSp macro="">
      <xdr:nvCxnSpPr>
        <xdr:cNvPr id="180" name="直線コネクタ 179"/>
        <xdr:cNvCxnSpPr/>
      </xdr:nvCxnSpPr>
      <xdr:spPr>
        <a:xfrm>
          <a:off x="3797300" y="13273418"/>
          <a:ext cx="838200" cy="14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71544</xdr:rowOff>
    </xdr:from>
    <xdr:ext cx="469744" cy="259045"/>
    <xdr:sp macro="" textlink="">
      <xdr:nvSpPr>
        <xdr:cNvPr id="181" name="維持補修費平均値テキスト"/>
        <xdr:cNvSpPr txBox="1"/>
      </xdr:nvSpPr>
      <xdr:spPr>
        <a:xfrm>
          <a:off x="4686300" y="13101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48667</xdr:rowOff>
    </xdr:from>
    <xdr:to>
      <xdr:col>6</xdr:col>
      <xdr:colOff>561975</xdr:colOff>
      <xdr:row>77</xdr:row>
      <xdr:rowOff>150267</xdr:rowOff>
    </xdr:to>
    <xdr:sp macro="" textlink="">
      <xdr:nvSpPr>
        <xdr:cNvPr id="182" name="フローチャート : 判断 181"/>
        <xdr:cNvSpPr/>
      </xdr:nvSpPr>
      <xdr:spPr>
        <a:xfrm>
          <a:off x="4584700" y="1325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71768</xdr:rowOff>
    </xdr:from>
    <xdr:to>
      <xdr:col>5</xdr:col>
      <xdr:colOff>358775</xdr:colOff>
      <xdr:row>78</xdr:row>
      <xdr:rowOff>15342</xdr:rowOff>
    </xdr:to>
    <xdr:cxnSp macro="">
      <xdr:nvCxnSpPr>
        <xdr:cNvPr id="183" name="直線コネクタ 182"/>
        <xdr:cNvCxnSpPr/>
      </xdr:nvCxnSpPr>
      <xdr:spPr>
        <a:xfrm flipV="1">
          <a:off x="2908300" y="13273418"/>
          <a:ext cx="889000" cy="11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74803</xdr:rowOff>
    </xdr:from>
    <xdr:to>
      <xdr:col>5</xdr:col>
      <xdr:colOff>409575</xdr:colOff>
      <xdr:row>78</xdr:row>
      <xdr:rowOff>4953</xdr:rowOff>
    </xdr:to>
    <xdr:sp macro="" textlink="">
      <xdr:nvSpPr>
        <xdr:cNvPr id="184" name="フローチャート : 判断 183"/>
        <xdr:cNvSpPr/>
      </xdr:nvSpPr>
      <xdr:spPr>
        <a:xfrm>
          <a:off x="3746500" y="1327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167530</xdr:rowOff>
    </xdr:from>
    <xdr:ext cx="469744" cy="259045"/>
    <xdr:sp macro="" textlink="">
      <xdr:nvSpPr>
        <xdr:cNvPr id="185" name="テキスト ボックス 184"/>
        <xdr:cNvSpPr txBox="1"/>
      </xdr:nvSpPr>
      <xdr:spPr>
        <a:xfrm>
          <a:off x="3562427" y="1336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15342</xdr:rowOff>
    </xdr:from>
    <xdr:to>
      <xdr:col>4</xdr:col>
      <xdr:colOff>155575</xdr:colOff>
      <xdr:row>78</xdr:row>
      <xdr:rowOff>26124</xdr:rowOff>
    </xdr:to>
    <xdr:cxnSp macro="">
      <xdr:nvCxnSpPr>
        <xdr:cNvPr id="186" name="直線コネクタ 185"/>
        <xdr:cNvCxnSpPr/>
      </xdr:nvCxnSpPr>
      <xdr:spPr>
        <a:xfrm flipV="1">
          <a:off x="2019300" y="13388442"/>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7" name="フローチャート : 判断 186"/>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17479</xdr:rowOff>
    </xdr:from>
    <xdr:ext cx="469744" cy="259045"/>
    <xdr:sp macro="" textlink="">
      <xdr:nvSpPr>
        <xdr:cNvPr id="188" name="テキスト ボックス 187"/>
        <xdr:cNvSpPr txBox="1"/>
      </xdr:nvSpPr>
      <xdr:spPr>
        <a:xfrm>
          <a:off x="2673427" y="1304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26124</xdr:rowOff>
    </xdr:from>
    <xdr:to>
      <xdr:col>2</xdr:col>
      <xdr:colOff>638175</xdr:colOff>
      <xdr:row>78</xdr:row>
      <xdr:rowOff>38582</xdr:rowOff>
    </xdr:to>
    <xdr:cxnSp macro="">
      <xdr:nvCxnSpPr>
        <xdr:cNvPr id="189" name="直線コネクタ 188"/>
        <xdr:cNvCxnSpPr/>
      </xdr:nvCxnSpPr>
      <xdr:spPr>
        <a:xfrm flipV="1">
          <a:off x="1130300" y="13399224"/>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90" name="フローチャート : 判断 189"/>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47083</xdr:rowOff>
    </xdr:from>
    <xdr:ext cx="469744" cy="259045"/>
    <xdr:sp macro="" textlink="">
      <xdr:nvSpPr>
        <xdr:cNvPr id="191" name="テキスト ボックス 190"/>
        <xdr:cNvSpPr txBox="1"/>
      </xdr:nvSpPr>
      <xdr:spPr>
        <a:xfrm>
          <a:off x="1784427" y="1307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92" name="フローチャート : 判断 191"/>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40491</xdr:rowOff>
    </xdr:from>
    <xdr:ext cx="469744" cy="259045"/>
    <xdr:sp macro="" textlink="">
      <xdr:nvSpPr>
        <xdr:cNvPr id="193" name="テキスト ボックス 192"/>
        <xdr:cNvSpPr txBox="1"/>
      </xdr:nvSpPr>
      <xdr:spPr>
        <a:xfrm>
          <a:off x="895427" y="1307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170014</xdr:rowOff>
    </xdr:from>
    <xdr:to>
      <xdr:col>6</xdr:col>
      <xdr:colOff>561975</xdr:colOff>
      <xdr:row>78</xdr:row>
      <xdr:rowOff>100164</xdr:rowOff>
    </xdr:to>
    <xdr:sp macro="" textlink="">
      <xdr:nvSpPr>
        <xdr:cNvPr id="199" name="円/楕円 198"/>
        <xdr:cNvSpPr/>
      </xdr:nvSpPr>
      <xdr:spPr>
        <a:xfrm>
          <a:off x="4584700" y="1337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84941</xdr:rowOff>
    </xdr:from>
    <xdr:ext cx="469744" cy="259045"/>
    <xdr:sp macro="" textlink="">
      <xdr:nvSpPr>
        <xdr:cNvPr id="200" name="維持補修費該当値テキスト"/>
        <xdr:cNvSpPr txBox="1"/>
      </xdr:nvSpPr>
      <xdr:spPr>
        <a:xfrm>
          <a:off x="4686300" y="1328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20968</xdr:rowOff>
    </xdr:from>
    <xdr:to>
      <xdr:col>5</xdr:col>
      <xdr:colOff>409575</xdr:colOff>
      <xdr:row>77</xdr:row>
      <xdr:rowOff>122568</xdr:rowOff>
    </xdr:to>
    <xdr:sp macro="" textlink="">
      <xdr:nvSpPr>
        <xdr:cNvPr id="201" name="円/楕円 200"/>
        <xdr:cNvSpPr/>
      </xdr:nvSpPr>
      <xdr:spPr>
        <a:xfrm>
          <a:off x="3746500" y="132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139095</xdr:rowOff>
    </xdr:from>
    <xdr:ext cx="469744" cy="259045"/>
    <xdr:sp macro="" textlink="">
      <xdr:nvSpPr>
        <xdr:cNvPr id="202" name="テキスト ボックス 201"/>
        <xdr:cNvSpPr txBox="1"/>
      </xdr:nvSpPr>
      <xdr:spPr>
        <a:xfrm>
          <a:off x="3562427" y="129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135992</xdr:rowOff>
    </xdr:from>
    <xdr:to>
      <xdr:col>4</xdr:col>
      <xdr:colOff>206375</xdr:colOff>
      <xdr:row>78</xdr:row>
      <xdr:rowOff>66142</xdr:rowOff>
    </xdr:to>
    <xdr:sp macro="" textlink="">
      <xdr:nvSpPr>
        <xdr:cNvPr id="203" name="円/楕円 202"/>
        <xdr:cNvSpPr/>
      </xdr:nvSpPr>
      <xdr:spPr>
        <a:xfrm>
          <a:off x="2857500" y="1333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57269</xdr:rowOff>
    </xdr:from>
    <xdr:ext cx="469744" cy="259045"/>
    <xdr:sp macro="" textlink="">
      <xdr:nvSpPr>
        <xdr:cNvPr id="204" name="テキスト ボックス 203"/>
        <xdr:cNvSpPr txBox="1"/>
      </xdr:nvSpPr>
      <xdr:spPr>
        <a:xfrm>
          <a:off x="2673427" y="1343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146774</xdr:rowOff>
    </xdr:from>
    <xdr:to>
      <xdr:col>3</xdr:col>
      <xdr:colOff>3175</xdr:colOff>
      <xdr:row>78</xdr:row>
      <xdr:rowOff>76924</xdr:rowOff>
    </xdr:to>
    <xdr:sp macro="" textlink="">
      <xdr:nvSpPr>
        <xdr:cNvPr id="205" name="円/楕円 204"/>
        <xdr:cNvSpPr/>
      </xdr:nvSpPr>
      <xdr:spPr>
        <a:xfrm>
          <a:off x="1968500" y="1334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68051</xdr:rowOff>
    </xdr:from>
    <xdr:ext cx="469744" cy="259045"/>
    <xdr:sp macro="" textlink="">
      <xdr:nvSpPr>
        <xdr:cNvPr id="206" name="テキスト ボックス 205"/>
        <xdr:cNvSpPr txBox="1"/>
      </xdr:nvSpPr>
      <xdr:spPr>
        <a:xfrm>
          <a:off x="1784427" y="1344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159232</xdr:rowOff>
    </xdr:from>
    <xdr:to>
      <xdr:col>1</xdr:col>
      <xdr:colOff>485775</xdr:colOff>
      <xdr:row>78</xdr:row>
      <xdr:rowOff>89382</xdr:rowOff>
    </xdr:to>
    <xdr:sp macro="" textlink="">
      <xdr:nvSpPr>
        <xdr:cNvPr id="207" name="円/楕円 206"/>
        <xdr:cNvSpPr/>
      </xdr:nvSpPr>
      <xdr:spPr>
        <a:xfrm>
          <a:off x="1079500" y="133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80509</xdr:rowOff>
    </xdr:from>
    <xdr:ext cx="469744" cy="259045"/>
    <xdr:sp macro="" textlink="">
      <xdr:nvSpPr>
        <xdr:cNvPr id="208" name="テキスト ボックス 207"/>
        <xdr:cNvSpPr txBox="1"/>
      </xdr:nvSpPr>
      <xdr:spPr>
        <a:xfrm>
          <a:off x="895427" y="1345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111,896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149144</xdr:rowOff>
    </xdr:from>
    <xdr:to>
      <xdr:col>6</xdr:col>
      <xdr:colOff>510540</xdr:colOff>
      <xdr:row>98</xdr:row>
      <xdr:rowOff>105025</xdr:rowOff>
    </xdr:to>
    <xdr:cxnSp macro="">
      <xdr:nvCxnSpPr>
        <xdr:cNvPr id="237" name="直線コネクタ 236"/>
        <xdr:cNvCxnSpPr/>
      </xdr:nvCxnSpPr>
      <xdr:spPr>
        <a:xfrm flipV="1">
          <a:off x="4633595" y="15579644"/>
          <a:ext cx="1270" cy="132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108852</xdr:rowOff>
    </xdr:from>
    <xdr:ext cx="534377" cy="259045"/>
    <xdr:sp macro="" textlink="">
      <xdr:nvSpPr>
        <xdr:cNvPr id="238" name="扶助費最小値テキスト"/>
        <xdr:cNvSpPr txBox="1"/>
      </xdr:nvSpPr>
      <xdr:spPr>
        <a:xfrm>
          <a:off x="4686300" y="1691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54,427</a:t>
          </a:r>
          <a:endParaRPr kumimoji="1" lang="ja-JP" altLang="en-US" sz="1000" b="1">
            <a:latin typeface="ＭＳ Ｐゴシック"/>
          </a:endParaRPr>
        </a:p>
      </xdr:txBody>
    </xdr:sp>
    <xdr:clientData/>
  </xdr:oneCellAnchor>
  <xdr:twoCellAnchor>
    <xdr:from>
      <xdr:col>6</xdr:col>
      <xdr:colOff>422275</xdr:colOff>
      <xdr:row>98</xdr:row>
      <xdr:rowOff>105025</xdr:rowOff>
    </xdr:from>
    <xdr:to>
      <xdr:col>6</xdr:col>
      <xdr:colOff>600075</xdr:colOff>
      <xdr:row>98</xdr:row>
      <xdr:rowOff>105025</xdr:rowOff>
    </xdr:to>
    <xdr:cxnSp macro="">
      <xdr:nvCxnSpPr>
        <xdr:cNvPr id="239" name="直線コネクタ 238"/>
        <xdr:cNvCxnSpPr/>
      </xdr:nvCxnSpPr>
      <xdr:spPr>
        <a:xfrm>
          <a:off x="4546600" y="1690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95821</xdr:rowOff>
    </xdr:from>
    <xdr:ext cx="599010" cy="259045"/>
    <xdr:sp macro="" textlink="">
      <xdr:nvSpPr>
        <xdr:cNvPr id="240" name="扶助費最大値テキスト"/>
        <xdr:cNvSpPr txBox="1"/>
      </xdr:nvSpPr>
      <xdr:spPr>
        <a:xfrm>
          <a:off x="4686300" y="1535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147,339</a:t>
          </a:r>
          <a:endParaRPr kumimoji="1" lang="ja-JP" altLang="en-US" sz="1000" b="1">
            <a:latin typeface="ＭＳ Ｐゴシック"/>
          </a:endParaRPr>
        </a:p>
      </xdr:txBody>
    </xdr:sp>
    <xdr:clientData/>
  </xdr:oneCellAnchor>
  <xdr:twoCellAnchor>
    <xdr:from>
      <xdr:col>6</xdr:col>
      <xdr:colOff>422275</xdr:colOff>
      <xdr:row>90</xdr:row>
      <xdr:rowOff>149144</xdr:rowOff>
    </xdr:from>
    <xdr:to>
      <xdr:col>6</xdr:col>
      <xdr:colOff>600075</xdr:colOff>
      <xdr:row>90</xdr:row>
      <xdr:rowOff>149144</xdr:rowOff>
    </xdr:to>
    <xdr:cxnSp macro="">
      <xdr:nvCxnSpPr>
        <xdr:cNvPr id="241" name="直線コネクタ 240"/>
        <xdr:cNvCxnSpPr/>
      </xdr:nvCxnSpPr>
      <xdr:spPr>
        <a:xfrm>
          <a:off x="4546600" y="1557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99166</xdr:rowOff>
    </xdr:from>
    <xdr:to>
      <xdr:col>6</xdr:col>
      <xdr:colOff>511175</xdr:colOff>
      <xdr:row>95</xdr:row>
      <xdr:rowOff>98823</xdr:rowOff>
    </xdr:to>
    <xdr:cxnSp macro="">
      <xdr:nvCxnSpPr>
        <xdr:cNvPr id="242" name="直線コネクタ 241"/>
        <xdr:cNvCxnSpPr/>
      </xdr:nvCxnSpPr>
      <xdr:spPr>
        <a:xfrm flipV="1">
          <a:off x="3797300" y="16215466"/>
          <a:ext cx="838200" cy="17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79914</xdr:rowOff>
    </xdr:from>
    <xdr:ext cx="534377" cy="259045"/>
    <xdr:sp macro="" textlink="">
      <xdr:nvSpPr>
        <xdr:cNvPr id="243" name="扶助費平均値テキスト"/>
        <xdr:cNvSpPr txBox="1"/>
      </xdr:nvSpPr>
      <xdr:spPr>
        <a:xfrm>
          <a:off x="4686300" y="163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87,119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101487</xdr:rowOff>
    </xdr:from>
    <xdr:to>
      <xdr:col>6</xdr:col>
      <xdr:colOff>561975</xdr:colOff>
      <xdr:row>96</xdr:row>
      <xdr:rowOff>31637</xdr:rowOff>
    </xdr:to>
    <xdr:sp macro="" textlink="">
      <xdr:nvSpPr>
        <xdr:cNvPr id="244" name="フローチャート : 判断 243"/>
        <xdr:cNvSpPr/>
      </xdr:nvSpPr>
      <xdr:spPr>
        <a:xfrm>
          <a:off x="45847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98823</xdr:rowOff>
    </xdr:from>
    <xdr:to>
      <xdr:col>5</xdr:col>
      <xdr:colOff>358775</xdr:colOff>
      <xdr:row>95</xdr:row>
      <xdr:rowOff>113325</xdr:rowOff>
    </xdr:to>
    <xdr:cxnSp macro="">
      <xdr:nvCxnSpPr>
        <xdr:cNvPr id="245" name="直線コネクタ 244"/>
        <xdr:cNvCxnSpPr/>
      </xdr:nvCxnSpPr>
      <xdr:spPr>
        <a:xfrm flipV="1">
          <a:off x="2908300" y="16386573"/>
          <a:ext cx="889000" cy="1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148379</xdr:rowOff>
    </xdr:from>
    <xdr:to>
      <xdr:col>5</xdr:col>
      <xdr:colOff>409575</xdr:colOff>
      <xdr:row>96</xdr:row>
      <xdr:rowOff>78529</xdr:rowOff>
    </xdr:to>
    <xdr:sp macro="" textlink="">
      <xdr:nvSpPr>
        <xdr:cNvPr id="246" name="フローチャート : 判断 245"/>
        <xdr:cNvSpPr/>
      </xdr:nvSpPr>
      <xdr:spPr>
        <a:xfrm>
          <a:off x="3746500" y="1643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69656</xdr:rowOff>
    </xdr:from>
    <xdr:ext cx="534377" cy="259045"/>
    <xdr:sp macro="" textlink="">
      <xdr:nvSpPr>
        <xdr:cNvPr id="247" name="テキスト ボックス 246"/>
        <xdr:cNvSpPr txBox="1"/>
      </xdr:nvSpPr>
      <xdr:spPr>
        <a:xfrm>
          <a:off x="3530111" y="1652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113325</xdr:rowOff>
    </xdr:from>
    <xdr:to>
      <xdr:col>4</xdr:col>
      <xdr:colOff>155575</xdr:colOff>
      <xdr:row>96</xdr:row>
      <xdr:rowOff>66449</xdr:rowOff>
    </xdr:to>
    <xdr:cxnSp macro="">
      <xdr:nvCxnSpPr>
        <xdr:cNvPr id="248" name="直線コネクタ 247"/>
        <xdr:cNvCxnSpPr/>
      </xdr:nvCxnSpPr>
      <xdr:spPr>
        <a:xfrm flipV="1">
          <a:off x="2019300" y="16401075"/>
          <a:ext cx="889000" cy="1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85128</xdr:rowOff>
    </xdr:from>
    <xdr:to>
      <xdr:col>4</xdr:col>
      <xdr:colOff>206375</xdr:colOff>
      <xdr:row>97</xdr:row>
      <xdr:rowOff>15278</xdr:rowOff>
    </xdr:to>
    <xdr:sp macro="" textlink="">
      <xdr:nvSpPr>
        <xdr:cNvPr id="249" name="フローチャート : 判断 248"/>
        <xdr:cNvSpPr/>
      </xdr:nvSpPr>
      <xdr:spPr>
        <a:xfrm>
          <a:off x="2857500" y="1654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6405</xdr:rowOff>
    </xdr:from>
    <xdr:ext cx="534377" cy="259045"/>
    <xdr:sp macro="" textlink="">
      <xdr:nvSpPr>
        <xdr:cNvPr id="250" name="テキスト ボックス 249"/>
        <xdr:cNvSpPr txBox="1"/>
      </xdr:nvSpPr>
      <xdr:spPr>
        <a:xfrm>
          <a:off x="2641111" y="1663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66449</xdr:rowOff>
    </xdr:from>
    <xdr:to>
      <xdr:col>2</xdr:col>
      <xdr:colOff>638175</xdr:colOff>
      <xdr:row>96</xdr:row>
      <xdr:rowOff>95465</xdr:rowOff>
    </xdr:to>
    <xdr:cxnSp macro="">
      <xdr:nvCxnSpPr>
        <xdr:cNvPr id="251" name="直線コネクタ 250"/>
        <xdr:cNvCxnSpPr/>
      </xdr:nvCxnSpPr>
      <xdr:spPr>
        <a:xfrm flipV="1">
          <a:off x="1130300" y="16525649"/>
          <a:ext cx="889000" cy="2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169196</xdr:rowOff>
    </xdr:from>
    <xdr:to>
      <xdr:col>3</xdr:col>
      <xdr:colOff>3175</xdr:colOff>
      <xdr:row>97</xdr:row>
      <xdr:rowOff>99346</xdr:rowOff>
    </xdr:to>
    <xdr:sp macro="" textlink="">
      <xdr:nvSpPr>
        <xdr:cNvPr id="252" name="フローチャート : 判断 251"/>
        <xdr:cNvSpPr/>
      </xdr:nvSpPr>
      <xdr:spPr>
        <a:xfrm>
          <a:off x="1968500" y="1662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90473</xdr:rowOff>
    </xdr:from>
    <xdr:ext cx="534377" cy="259045"/>
    <xdr:sp macro="" textlink="">
      <xdr:nvSpPr>
        <xdr:cNvPr id="253" name="テキスト ボックス 252"/>
        <xdr:cNvSpPr txBox="1"/>
      </xdr:nvSpPr>
      <xdr:spPr>
        <a:xfrm>
          <a:off x="1752111" y="1672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17906</xdr:rowOff>
    </xdr:from>
    <xdr:to>
      <xdr:col>1</xdr:col>
      <xdr:colOff>485775</xdr:colOff>
      <xdr:row>97</xdr:row>
      <xdr:rowOff>119506</xdr:rowOff>
    </xdr:to>
    <xdr:sp macro="" textlink="">
      <xdr:nvSpPr>
        <xdr:cNvPr id="254" name="フローチャート : 判断 253"/>
        <xdr:cNvSpPr/>
      </xdr:nvSpPr>
      <xdr:spPr>
        <a:xfrm>
          <a:off x="1079500" y="1664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110633</xdr:rowOff>
    </xdr:from>
    <xdr:ext cx="534377" cy="259045"/>
    <xdr:sp macro="" textlink="">
      <xdr:nvSpPr>
        <xdr:cNvPr id="255" name="テキスト ボックス 254"/>
        <xdr:cNvSpPr txBox="1"/>
      </xdr:nvSpPr>
      <xdr:spPr>
        <a:xfrm>
          <a:off x="863111" y="167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48366</xdr:rowOff>
    </xdr:from>
    <xdr:to>
      <xdr:col>6</xdr:col>
      <xdr:colOff>561975</xdr:colOff>
      <xdr:row>94</xdr:row>
      <xdr:rowOff>149966</xdr:rowOff>
    </xdr:to>
    <xdr:sp macro="" textlink="">
      <xdr:nvSpPr>
        <xdr:cNvPr id="261" name="円/楕円 260"/>
        <xdr:cNvSpPr/>
      </xdr:nvSpPr>
      <xdr:spPr>
        <a:xfrm>
          <a:off x="4584700" y="1616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71243</xdr:rowOff>
    </xdr:from>
    <xdr:ext cx="599010" cy="259045"/>
    <xdr:sp macro="" textlink="">
      <xdr:nvSpPr>
        <xdr:cNvPr id="262" name="扶助費該当値テキスト"/>
        <xdr:cNvSpPr txBox="1"/>
      </xdr:nvSpPr>
      <xdr:spPr>
        <a:xfrm>
          <a:off x="4686300" y="1601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102,837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48023</xdr:rowOff>
    </xdr:from>
    <xdr:to>
      <xdr:col>5</xdr:col>
      <xdr:colOff>409575</xdr:colOff>
      <xdr:row>95</xdr:row>
      <xdr:rowOff>149623</xdr:rowOff>
    </xdr:to>
    <xdr:sp macro="" textlink="">
      <xdr:nvSpPr>
        <xdr:cNvPr id="263" name="円/楕円 262"/>
        <xdr:cNvSpPr/>
      </xdr:nvSpPr>
      <xdr:spPr>
        <a:xfrm>
          <a:off x="3746500" y="1633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166150</xdr:rowOff>
    </xdr:from>
    <xdr:ext cx="534377" cy="259045"/>
    <xdr:sp macro="" textlink="">
      <xdr:nvSpPr>
        <xdr:cNvPr id="264" name="テキスト ボックス 263"/>
        <xdr:cNvSpPr txBox="1"/>
      </xdr:nvSpPr>
      <xdr:spPr>
        <a:xfrm>
          <a:off x="3530111" y="1611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90,861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62525</xdr:rowOff>
    </xdr:from>
    <xdr:to>
      <xdr:col>4</xdr:col>
      <xdr:colOff>206375</xdr:colOff>
      <xdr:row>95</xdr:row>
      <xdr:rowOff>164125</xdr:rowOff>
    </xdr:to>
    <xdr:sp macro="" textlink="">
      <xdr:nvSpPr>
        <xdr:cNvPr id="265" name="円/楕円 264"/>
        <xdr:cNvSpPr/>
      </xdr:nvSpPr>
      <xdr:spPr>
        <a:xfrm>
          <a:off x="2857500" y="1635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9202</xdr:rowOff>
    </xdr:from>
    <xdr:ext cx="534377" cy="259045"/>
    <xdr:sp macro="" textlink="">
      <xdr:nvSpPr>
        <xdr:cNvPr id="266" name="テキスト ボックス 265"/>
        <xdr:cNvSpPr txBox="1"/>
      </xdr:nvSpPr>
      <xdr:spPr>
        <a:xfrm>
          <a:off x="2641111" y="1612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89,846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15649</xdr:rowOff>
    </xdr:from>
    <xdr:to>
      <xdr:col>3</xdr:col>
      <xdr:colOff>3175</xdr:colOff>
      <xdr:row>96</xdr:row>
      <xdr:rowOff>117249</xdr:rowOff>
    </xdr:to>
    <xdr:sp macro="" textlink="">
      <xdr:nvSpPr>
        <xdr:cNvPr id="267" name="円/楕円 266"/>
        <xdr:cNvSpPr/>
      </xdr:nvSpPr>
      <xdr:spPr>
        <a:xfrm>
          <a:off x="1968500" y="1647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133776</xdr:rowOff>
    </xdr:from>
    <xdr:ext cx="534377" cy="259045"/>
    <xdr:sp macro="" textlink="">
      <xdr:nvSpPr>
        <xdr:cNvPr id="268" name="テキスト ボックス 267"/>
        <xdr:cNvSpPr txBox="1"/>
      </xdr:nvSpPr>
      <xdr:spPr>
        <a:xfrm>
          <a:off x="1752111" y="1625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81,127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44665</xdr:rowOff>
    </xdr:from>
    <xdr:to>
      <xdr:col>1</xdr:col>
      <xdr:colOff>485775</xdr:colOff>
      <xdr:row>96</xdr:row>
      <xdr:rowOff>146265</xdr:rowOff>
    </xdr:to>
    <xdr:sp macro="" textlink="">
      <xdr:nvSpPr>
        <xdr:cNvPr id="269" name="円/楕円 268"/>
        <xdr:cNvSpPr/>
      </xdr:nvSpPr>
      <xdr:spPr>
        <a:xfrm>
          <a:off x="1079500" y="165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162792</xdr:rowOff>
    </xdr:from>
    <xdr:ext cx="534377" cy="259045"/>
    <xdr:sp macro="" textlink="">
      <xdr:nvSpPr>
        <xdr:cNvPr id="270" name="テキスト ボックス 269"/>
        <xdr:cNvSpPr txBox="1"/>
      </xdr:nvSpPr>
      <xdr:spPr>
        <a:xfrm>
          <a:off x="863111" y="1627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81" name="テキスト ボックス 280"/>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9" name="テキスト ボックス 28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91" name="テキスト ボックス 29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41802</xdr:rowOff>
    </xdr:from>
    <xdr:to>
      <xdr:col>15</xdr:col>
      <xdr:colOff>180340</xdr:colOff>
      <xdr:row>39</xdr:row>
      <xdr:rowOff>93694</xdr:rowOff>
    </xdr:to>
    <xdr:cxnSp macro="">
      <xdr:nvCxnSpPr>
        <xdr:cNvPr id="295" name="直線コネクタ 294"/>
        <xdr:cNvCxnSpPr/>
      </xdr:nvCxnSpPr>
      <xdr:spPr>
        <a:xfrm flipV="1">
          <a:off x="10475595" y="5356752"/>
          <a:ext cx="1270" cy="1423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97521</xdr:rowOff>
    </xdr:from>
    <xdr:ext cx="534377" cy="259045"/>
    <xdr:sp macro="" textlink="">
      <xdr:nvSpPr>
        <xdr:cNvPr id="296" name="補助費等最小値テキスト"/>
        <xdr:cNvSpPr txBox="1"/>
      </xdr:nvSpPr>
      <xdr:spPr>
        <a:xfrm>
          <a:off x="10528300" y="67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15</xdr:col>
      <xdr:colOff>92075</xdr:colOff>
      <xdr:row>39</xdr:row>
      <xdr:rowOff>93694</xdr:rowOff>
    </xdr:from>
    <xdr:to>
      <xdr:col>15</xdr:col>
      <xdr:colOff>269875</xdr:colOff>
      <xdr:row>39</xdr:row>
      <xdr:rowOff>93694</xdr:rowOff>
    </xdr:to>
    <xdr:cxnSp macro="">
      <xdr:nvCxnSpPr>
        <xdr:cNvPr id="297" name="直線コネクタ 296"/>
        <xdr:cNvCxnSpPr/>
      </xdr:nvCxnSpPr>
      <xdr:spPr>
        <a:xfrm>
          <a:off x="10388600" y="678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159929</xdr:rowOff>
    </xdr:from>
    <xdr:ext cx="599010" cy="259045"/>
    <xdr:sp macro="" textlink="">
      <xdr:nvSpPr>
        <xdr:cNvPr id="298" name="補助費等最大値テキスト"/>
        <xdr:cNvSpPr txBox="1"/>
      </xdr:nvSpPr>
      <xdr:spPr>
        <a:xfrm>
          <a:off x="10528300" y="513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112,139</a:t>
          </a:r>
          <a:endParaRPr kumimoji="1" lang="ja-JP" altLang="en-US" sz="1000" b="1">
            <a:latin typeface="ＭＳ Ｐゴシック"/>
          </a:endParaRPr>
        </a:p>
      </xdr:txBody>
    </xdr:sp>
    <xdr:clientData/>
  </xdr:oneCellAnchor>
  <xdr:twoCellAnchor>
    <xdr:from>
      <xdr:col>15</xdr:col>
      <xdr:colOff>92075</xdr:colOff>
      <xdr:row>31</xdr:row>
      <xdr:rowOff>41802</xdr:rowOff>
    </xdr:from>
    <xdr:to>
      <xdr:col>15</xdr:col>
      <xdr:colOff>269875</xdr:colOff>
      <xdr:row>31</xdr:row>
      <xdr:rowOff>41802</xdr:rowOff>
    </xdr:to>
    <xdr:cxnSp macro="">
      <xdr:nvCxnSpPr>
        <xdr:cNvPr id="299" name="直線コネクタ 298"/>
        <xdr:cNvCxnSpPr/>
      </xdr:nvCxnSpPr>
      <xdr:spPr>
        <a:xfrm>
          <a:off x="10388600" y="535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89732</xdr:rowOff>
    </xdr:from>
    <xdr:to>
      <xdr:col>15</xdr:col>
      <xdr:colOff>180975</xdr:colOff>
      <xdr:row>36</xdr:row>
      <xdr:rowOff>159874</xdr:rowOff>
    </xdr:to>
    <xdr:cxnSp macro="">
      <xdr:nvCxnSpPr>
        <xdr:cNvPr id="300" name="直線コネクタ 299"/>
        <xdr:cNvCxnSpPr/>
      </xdr:nvCxnSpPr>
      <xdr:spPr>
        <a:xfrm flipV="1">
          <a:off x="9639300" y="5919032"/>
          <a:ext cx="838200" cy="41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24712</xdr:rowOff>
    </xdr:from>
    <xdr:ext cx="534377" cy="259045"/>
    <xdr:sp macro="" textlink="">
      <xdr:nvSpPr>
        <xdr:cNvPr id="301" name="補助費等平均値テキスト"/>
        <xdr:cNvSpPr txBox="1"/>
      </xdr:nvSpPr>
      <xdr:spPr>
        <a:xfrm>
          <a:off x="10528300" y="6196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64,237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46285</xdr:rowOff>
    </xdr:from>
    <xdr:to>
      <xdr:col>15</xdr:col>
      <xdr:colOff>231775</xdr:colOff>
      <xdr:row>36</xdr:row>
      <xdr:rowOff>147885</xdr:rowOff>
    </xdr:to>
    <xdr:sp macro="" textlink="">
      <xdr:nvSpPr>
        <xdr:cNvPr id="302" name="フローチャート : 判断 301"/>
        <xdr:cNvSpPr/>
      </xdr:nvSpPr>
      <xdr:spPr>
        <a:xfrm>
          <a:off x="10426700" y="621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159874</xdr:rowOff>
    </xdr:from>
    <xdr:to>
      <xdr:col>14</xdr:col>
      <xdr:colOff>28575</xdr:colOff>
      <xdr:row>39</xdr:row>
      <xdr:rowOff>70853</xdr:rowOff>
    </xdr:to>
    <xdr:cxnSp macro="">
      <xdr:nvCxnSpPr>
        <xdr:cNvPr id="303" name="直線コネクタ 302"/>
        <xdr:cNvCxnSpPr/>
      </xdr:nvCxnSpPr>
      <xdr:spPr>
        <a:xfrm flipV="1">
          <a:off x="8750300" y="6332074"/>
          <a:ext cx="889000" cy="4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5385</xdr:rowOff>
    </xdr:from>
    <xdr:to>
      <xdr:col>14</xdr:col>
      <xdr:colOff>79375</xdr:colOff>
      <xdr:row>36</xdr:row>
      <xdr:rowOff>106985</xdr:rowOff>
    </xdr:to>
    <xdr:sp macro="" textlink="">
      <xdr:nvSpPr>
        <xdr:cNvPr id="304" name="フローチャート : 判断 303"/>
        <xdr:cNvSpPr/>
      </xdr:nvSpPr>
      <xdr:spPr>
        <a:xfrm>
          <a:off x="95885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123512</xdr:rowOff>
    </xdr:from>
    <xdr:ext cx="534377" cy="259045"/>
    <xdr:sp macro="" textlink="">
      <xdr:nvSpPr>
        <xdr:cNvPr id="305" name="テキスト ボックス 304"/>
        <xdr:cNvSpPr txBox="1"/>
      </xdr:nvSpPr>
      <xdr:spPr>
        <a:xfrm>
          <a:off x="9372111" y="595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70853</xdr:rowOff>
    </xdr:from>
    <xdr:to>
      <xdr:col>12</xdr:col>
      <xdr:colOff>511175</xdr:colOff>
      <xdr:row>39</xdr:row>
      <xdr:rowOff>107049</xdr:rowOff>
    </xdr:to>
    <xdr:cxnSp macro="">
      <xdr:nvCxnSpPr>
        <xdr:cNvPr id="306" name="直線コネクタ 305"/>
        <xdr:cNvCxnSpPr/>
      </xdr:nvCxnSpPr>
      <xdr:spPr>
        <a:xfrm flipV="1">
          <a:off x="7861300" y="6757403"/>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148660</xdr:rowOff>
    </xdr:from>
    <xdr:to>
      <xdr:col>12</xdr:col>
      <xdr:colOff>561975</xdr:colOff>
      <xdr:row>37</xdr:row>
      <xdr:rowOff>78810</xdr:rowOff>
    </xdr:to>
    <xdr:sp macro="" textlink="">
      <xdr:nvSpPr>
        <xdr:cNvPr id="307" name="フローチャート : 判断 306"/>
        <xdr:cNvSpPr/>
      </xdr:nvSpPr>
      <xdr:spPr>
        <a:xfrm>
          <a:off x="8699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95337</xdr:rowOff>
    </xdr:from>
    <xdr:ext cx="534377" cy="259045"/>
    <xdr:sp macro="" textlink="">
      <xdr:nvSpPr>
        <xdr:cNvPr id="308" name="テキスト ボックス 307"/>
        <xdr:cNvSpPr txBox="1"/>
      </xdr:nvSpPr>
      <xdr:spPr>
        <a:xfrm>
          <a:off x="8483111" y="609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107049</xdr:rowOff>
    </xdr:from>
    <xdr:to>
      <xdr:col>11</xdr:col>
      <xdr:colOff>307975</xdr:colOff>
      <xdr:row>39</xdr:row>
      <xdr:rowOff>117887</xdr:rowOff>
    </xdr:to>
    <xdr:cxnSp macro="">
      <xdr:nvCxnSpPr>
        <xdr:cNvPr id="309" name="直線コネクタ 308"/>
        <xdr:cNvCxnSpPr/>
      </xdr:nvCxnSpPr>
      <xdr:spPr>
        <a:xfrm flipV="1">
          <a:off x="6972300" y="6793599"/>
          <a:ext cx="889000" cy="1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163957</xdr:rowOff>
    </xdr:from>
    <xdr:to>
      <xdr:col>11</xdr:col>
      <xdr:colOff>358775</xdr:colOff>
      <xdr:row>37</xdr:row>
      <xdr:rowOff>94107</xdr:rowOff>
    </xdr:to>
    <xdr:sp macro="" textlink="">
      <xdr:nvSpPr>
        <xdr:cNvPr id="310" name="フローチャート : 判断 309"/>
        <xdr:cNvSpPr/>
      </xdr:nvSpPr>
      <xdr:spPr>
        <a:xfrm>
          <a:off x="7810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110634</xdr:rowOff>
    </xdr:from>
    <xdr:ext cx="534377" cy="259045"/>
    <xdr:sp macro="" textlink="">
      <xdr:nvSpPr>
        <xdr:cNvPr id="311" name="テキスト ボックス 310"/>
        <xdr:cNvSpPr txBox="1"/>
      </xdr:nvSpPr>
      <xdr:spPr>
        <a:xfrm>
          <a:off x="7594111" y="61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50228</xdr:rowOff>
    </xdr:from>
    <xdr:to>
      <xdr:col>10</xdr:col>
      <xdr:colOff>155575</xdr:colOff>
      <xdr:row>37</xdr:row>
      <xdr:rowOff>151828</xdr:rowOff>
    </xdr:to>
    <xdr:sp macro="" textlink="">
      <xdr:nvSpPr>
        <xdr:cNvPr id="312" name="フローチャート : 判断 311"/>
        <xdr:cNvSpPr/>
      </xdr:nvSpPr>
      <xdr:spPr>
        <a:xfrm>
          <a:off x="6921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168355</xdr:rowOff>
    </xdr:from>
    <xdr:ext cx="534377" cy="259045"/>
    <xdr:sp macro="" textlink="">
      <xdr:nvSpPr>
        <xdr:cNvPr id="313" name="テキスト ボックス 312"/>
        <xdr:cNvSpPr txBox="1"/>
      </xdr:nvSpPr>
      <xdr:spPr>
        <a:xfrm>
          <a:off x="6705111" y="61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38932</xdr:rowOff>
    </xdr:from>
    <xdr:to>
      <xdr:col>15</xdr:col>
      <xdr:colOff>231775</xdr:colOff>
      <xdr:row>34</xdr:row>
      <xdr:rowOff>140532</xdr:rowOff>
    </xdr:to>
    <xdr:sp macro="" textlink="">
      <xdr:nvSpPr>
        <xdr:cNvPr id="319" name="円/楕円 318"/>
        <xdr:cNvSpPr/>
      </xdr:nvSpPr>
      <xdr:spPr>
        <a:xfrm>
          <a:off x="10426700" y="586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61809</xdr:rowOff>
    </xdr:from>
    <xdr:ext cx="534377" cy="259045"/>
    <xdr:sp macro="" textlink="">
      <xdr:nvSpPr>
        <xdr:cNvPr id="320" name="補助費等該当値テキスト"/>
        <xdr:cNvSpPr txBox="1"/>
      </xdr:nvSpPr>
      <xdr:spPr>
        <a:xfrm>
          <a:off x="10528300" y="571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82,623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109074</xdr:rowOff>
    </xdr:from>
    <xdr:to>
      <xdr:col>14</xdr:col>
      <xdr:colOff>79375</xdr:colOff>
      <xdr:row>37</xdr:row>
      <xdr:rowOff>39224</xdr:rowOff>
    </xdr:to>
    <xdr:sp macro="" textlink="">
      <xdr:nvSpPr>
        <xdr:cNvPr id="321" name="円/楕円 320"/>
        <xdr:cNvSpPr/>
      </xdr:nvSpPr>
      <xdr:spPr>
        <a:xfrm>
          <a:off x="9588500" y="628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30351</xdr:rowOff>
    </xdr:from>
    <xdr:ext cx="534377" cy="259045"/>
    <xdr:sp macro="" textlink="">
      <xdr:nvSpPr>
        <xdr:cNvPr id="322" name="テキスト ボックス 321"/>
        <xdr:cNvSpPr txBox="1"/>
      </xdr:nvSpPr>
      <xdr:spPr>
        <a:xfrm>
          <a:off x="9372111" y="637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60,941</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20053</xdr:rowOff>
    </xdr:from>
    <xdr:to>
      <xdr:col>12</xdr:col>
      <xdr:colOff>561975</xdr:colOff>
      <xdr:row>39</xdr:row>
      <xdr:rowOff>121653</xdr:rowOff>
    </xdr:to>
    <xdr:sp macro="" textlink="">
      <xdr:nvSpPr>
        <xdr:cNvPr id="323" name="円/楕円 322"/>
        <xdr:cNvSpPr/>
      </xdr:nvSpPr>
      <xdr:spPr>
        <a:xfrm>
          <a:off x="8699500" y="670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112780</xdr:rowOff>
    </xdr:from>
    <xdr:ext cx="534377" cy="259045"/>
    <xdr:sp macro="" textlink="">
      <xdr:nvSpPr>
        <xdr:cNvPr id="324" name="テキスト ボックス 323"/>
        <xdr:cNvSpPr txBox="1"/>
      </xdr:nvSpPr>
      <xdr:spPr>
        <a:xfrm>
          <a:off x="8483111" y="679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38,614</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56249</xdr:rowOff>
    </xdr:from>
    <xdr:to>
      <xdr:col>11</xdr:col>
      <xdr:colOff>358775</xdr:colOff>
      <xdr:row>39</xdr:row>
      <xdr:rowOff>157849</xdr:rowOff>
    </xdr:to>
    <xdr:sp macro="" textlink="">
      <xdr:nvSpPr>
        <xdr:cNvPr id="325" name="円/楕円 324"/>
        <xdr:cNvSpPr/>
      </xdr:nvSpPr>
      <xdr:spPr>
        <a:xfrm>
          <a:off x="7810500" y="67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148976</xdr:rowOff>
    </xdr:from>
    <xdr:ext cx="534377" cy="259045"/>
    <xdr:sp macro="" textlink="">
      <xdr:nvSpPr>
        <xdr:cNvPr id="326" name="テキスト ボックス 325"/>
        <xdr:cNvSpPr txBox="1"/>
      </xdr:nvSpPr>
      <xdr:spPr>
        <a:xfrm>
          <a:off x="7594111" y="683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36,714</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67087</xdr:rowOff>
    </xdr:from>
    <xdr:to>
      <xdr:col>10</xdr:col>
      <xdr:colOff>155575</xdr:colOff>
      <xdr:row>39</xdr:row>
      <xdr:rowOff>168687</xdr:rowOff>
    </xdr:to>
    <xdr:sp macro="" textlink="">
      <xdr:nvSpPr>
        <xdr:cNvPr id="327" name="円/楕円 326"/>
        <xdr:cNvSpPr/>
      </xdr:nvSpPr>
      <xdr:spPr>
        <a:xfrm>
          <a:off x="6921500" y="675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159814</xdr:rowOff>
    </xdr:from>
    <xdr:ext cx="534377" cy="259045"/>
    <xdr:sp macro="" textlink="">
      <xdr:nvSpPr>
        <xdr:cNvPr id="328" name="テキスト ボックス 327"/>
        <xdr:cNvSpPr txBox="1"/>
      </xdr:nvSpPr>
      <xdr:spPr>
        <a:xfrm>
          <a:off x="6705111" y="684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42" name="テキスト ボックス 34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4" name="テキスト ボックス 34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6" name="テキスト ボックス 34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8" name="テキスト ボックス 347"/>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50" name="テキスト ボックス 34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52" name="テキスト ボックス 35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123631</xdr:rowOff>
    </xdr:from>
    <xdr:to>
      <xdr:col>15</xdr:col>
      <xdr:colOff>180340</xdr:colOff>
      <xdr:row>59</xdr:row>
      <xdr:rowOff>55351</xdr:rowOff>
    </xdr:to>
    <xdr:cxnSp macro="">
      <xdr:nvCxnSpPr>
        <xdr:cNvPr id="354" name="直線コネクタ 353"/>
        <xdr:cNvCxnSpPr/>
      </xdr:nvCxnSpPr>
      <xdr:spPr>
        <a:xfrm flipV="1">
          <a:off x="10475595" y="8696131"/>
          <a:ext cx="1270" cy="147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67657</xdr:rowOff>
    </xdr:from>
    <xdr:ext cx="534377" cy="259045"/>
    <xdr:sp macro="" textlink="">
      <xdr:nvSpPr>
        <xdr:cNvPr id="355" name="普通建設事業費最小値テキスト"/>
        <xdr:cNvSpPr txBox="1"/>
      </xdr:nvSpPr>
      <xdr:spPr>
        <a:xfrm>
          <a:off x="10528300" y="101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39,986</a:t>
          </a:r>
          <a:endParaRPr kumimoji="1" lang="ja-JP" altLang="en-US" sz="1000" b="1">
            <a:latin typeface="ＭＳ Ｐゴシック"/>
          </a:endParaRPr>
        </a:p>
      </xdr:txBody>
    </xdr:sp>
    <xdr:clientData/>
  </xdr:oneCellAnchor>
  <xdr:twoCellAnchor>
    <xdr:from>
      <xdr:col>15</xdr:col>
      <xdr:colOff>92075</xdr:colOff>
      <xdr:row>59</xdr:row>
      <xdr:rowOff>55351</xdr:rowOff>
    </xdr:from>
    <xdr:to>
      <xdr:col>15</xdr:col>
      <xdr:colOff>269875</xdr:colOff>
      <xdr:row>59</xdr:row>
      <xdr:rowOff>55351</xdr:rowOff>
    </xdr:to>
    <xdr:cxnSp macro="">
      <xdr:nvCxnSpPr>
        <xdr:cNvPr id="356" name="直線コネクタ 355"/>
        <xdr:cNvCxnSpPr/>
      </xdr:nvCxnSpPr>
      <xdr:spPr>
        <a:xfrm>
          <a:off x="10388600" y="1017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70308</xdr:rowOff>
    </xdr:from>
    <xdr:ext cx="690189" cy="259045"/>
    <xdr:sp macro="" textlink="">
      <xdr:nvSpPr>
        <xdr:cNvPr id="357" name="普通建設事業費最大値テキスト"/>
        <xdr:cNvSpPr txBox="1"/>
      </xdr:nvSpPr>
      <xdr:spPr>
        <a:xfrm>
          <a:off x="10528300" y="8471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1,394,761</a:t>
          </a:r>
          <a:endParaRPr kumimoji="1" lang="ja-JP" altLang="en-US" sz="1000" b="1">
            <a:latin typeface="ＭＳ Ｐゴシック"/>
          </a:endParaRPr>
        </a:p>
      </xdr:txBody>
    </xdr:sp>
    <xdr:clientData/>
  </xdr:oneCellAnchor>
  <xdr:twoCellAnchor>
    <xdr:from>
      <xdr:col>15</xdr:col>
      <xdr:colOff>92075</xdr:colOff>
      <xdr:row>50</xdr:row>
      <xdr:rowOff>123631</xdr:rowOff>
    </xdr:from>
    <xdr:to>
      <xdr:col>15</xdr:col>
      <xdr:colOff>269875</xdr:colOff>
      <xdr:row>50</xdr:row>
      <xdr:rowOff>123631</xdr:rowOff>
    </xdr:to>
    <xdr:cxnSp macro="">
      <xdr:nvCxnSpPr>
        <xdr:cNvPr id="358" name="直線コネクタ 357"/>
        <xdr:cNvCxnSpPr/>
      </xdr:nvCxnSpPr>
      <xdr:spPr>
        <a:xfrm>
          <a:off x="10388600" y="869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72855</xdr:rowOff>
    </xdr:from>
    <xdr:to>
      <xdr:col>15</xdr:col>
      <xdr:colOff>180975</xdr:colOff>
      <xdr:row>58</xdr:row>
      <xdr:rowOff>168941</xdr:rowOff>
    </xdr:to>
    <xdr:cxnSp macro="">
      <xdr:nvCxnSpPr>
        <xdr:cNvPr id="359" name="直線コネクタ 358"/>
        <xdr:cNvCxnSpPr/>
      </xdr:nvCxnSpPr>
      <xdr:spPr>
        <a:xfrm>
          <a:off x="9639300" y="10016955"/>
          <a:ext cx="838200" cy="9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112106</xdr:rowOff>
    </xdr:from>
    <xdr:ext cx="534377" cy="259045"/>
    <xdr:sp macro="" textlink="">
      <xdr:nvSpPr>
        <xdr:cNvPr id="360" name="普通建設事業費平均値テキスト"/>
        <xdr:cNvSpPr txBox="1"/>
      </xdr:nvSpPr>
      <xdr:spPr>
        <a:xfrm>
          <a:off x="10528300" y="1005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133679</xdr:rowOff>
    </xdr:from>
    <xdr:to>
      <xdr:col>15</xdr:col>
      <xdr:colOff>231775</xdr:colOff>
      <xdr:row>59</xdr:row>
      <xdr:rowOff>63829</xdr:rowOff>
    </xdr:to>
    <xdr:sp macro="" textlink="">
      <xdr:nvSpPr>
        <xdr:cNvPr id="361" name="フローチャート : 判断 360"/>
        <xdr:cNvSpPr/>
      </xdr:nvSpPr>
      <xdr:spPr>
        <a:xfrm>
          <a:off x="10426700" y="1007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72855</xdr:rowOff>
    </xdr:from>
    <xdr:to>
      <xdr:col>14</xdr:col>
      <xdr:colOff>28575</xdr:colOff>
      <xdr:row>58</xdr:row>
      <xdr:rowOff>167399</xdr:rowOff>
    </xdr:to>
    <xdr:cxnSp macro="">
      <xdr:nvCxnSpPr>
        <xdr:cNvPr id="362" name="直線コネクタ 361"/>
        <xdr:cNvCxnSpPr/>
      </xdr:nvCxnSpPr>
      <xdr:spPr>
        <a:xfrm flipV="1">
          <a:off x="8750300" y="10016955"/>
          <a:ext cx="889000" cy="9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123762</xdr:rowOff>
    </xdr:from>
    <xdr:to>
      <xdr:col>14</xdr:col>
      <xdr:colOff>79375</xdr:colOff>
      <xdr:row>59</xdr:row>
      <xdr:rowOff>53912</xdr:rowOff>
    </xdr:to>
    <xdr:sp macro="" textlink="">
      <xdr:nvSpPr>
        <xdr:cNvPr id="363" name="フローチャート : 判断 362"/>
        <xdr:cNvSpPr/>
      </xdr:nvSpPr>
      <xdr:spPr>
        <a:xfrm>
          <a:off x="9588500" y="1006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45039</xdr:rowOff>
    </xdr:from>
    <xdr:ext cx="534377" cy="259045"/>
    <xdr:sp macro="" textlink="">
      <xdr:nvSpPr>
        <xdr:cNvPr id="364" name="テキスト ボックス 363"/>
        <xdr:cNvSpPr txBox="1"/>
      </xdr:nvSpPr>
      <xdr:spPr>
        <a:xfrm>
          <a:off x="9372111" y="1016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167399</xdr:rowOff>
    </xdr:from>
    <xdr:to>
      <xdr:col>12</xdr:col>
      <xdr:colOff>511175</xdr:colOff>
      <xdr:row>59</xdr:row>
      <xdr:rowOff>31029</xdr:rowOff>
    </xdr:to>
    <xdr:cxnSp macro="">
      <xdr:nvCxnSpPr>
        <xdr:cNvPr id="365" name="直線コネクタ 364"/>
        <xdr:cNvCxnSpPr/>
      </xdr:nvCxnSpPr>
      <xdr:spPr>
        <a:xfrm flipV="1">
          <a:off x="7861300" y="10111499"/>
          <a:ext cx="889000" cy="3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128499</xdr:rowOff>
    </xdr:from>
    <xdr:to>
      <xdr:col>12</xdr:col>
      <xdr:colOff>561975</xdr:colOff>
      <xdr:row>59</xdr:row>
      <xdr:rowOff>58649</xdr:rowOff>
    </xdr:to>
    <xdr:sp macro="" textlink="">
      <xdr:nvSpPr>
        <xdr:cNvPr id="366" name="フローチャート : 判断 365"/>
        <xdr:cNvSpPr/>
      </xdr:nvSpPr>
      <xdr:spPr>
        <a:xfrm>
          <a:off x="8699500" y="1007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49776</xdr:rowOff>
    </xdr:from>
    <xdr:ext cx="534377" cy="259045"/>
    <xdr:sp macro="" textlink="">
      <xdr:nvSpPr>
        <xdr:cNvPr id="367" name="テキスト ボックス 366"/>
        <xdr:cNvSpPr txBox="1"/>
      </xdr:nvSpPr>
      <xdr:spPr>
        <a:xfrm>
          <a:off x="8483111" y="101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31029</xdr:rowOff>
    </xdr:from>
    <xdr:to>
      <xdr:col>11</xdr:col>
      <xdr:colOff>307975</xdr:colOff>
      <xdr:row>59</xdr:row>
      <xdr:rowOff>41883</xdr:rowOff>
    </xdr:to>
    <xdr:cxnSp macro="">
      <xdr:nvCxnSpPr>
        <xdr:cNvPr id="368" name="直線コネクタ 367"/>
        <xdr:cNvCxnSpPr/>
      </xdr:nvCxnSpPr>
      <xdr:spPr>
        <a:xfrm flipV="1">
          <a:off x="6972300" y="10146579"/>
          <a:ext cx="889000" cy="1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127665</xdr:rowOff>
    </xdr:from>
    <xdr:to>
      <xdr:col>11</xdr:col>
      <xdr:colOff>358775</xdr:colOff>
      <xdr:row>59</xdr:row>
      <xdr:rowOff>57815</xdr:rowOff>
    </xdr:to>
    <xdr:sp macro="" textlink="">
      <xdr:nvSpPr>
        <xdr:cNvPr id="369" name="フローチャート : 判断 368"/>
        <xdr:cNvSpPr/>
      </xdr:nvSpPr>
      <xdr:spPr>
        <a:xfrm>
          <a:off x="7810500" y="1007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74342</xdr:rowOff>
    </xdr:from>
    <xdr:ext cx="534377" cy="259045"/>
    <xdr:sp macro="" textlink="">
      <xdr:nvSpPr>
        <xdr:cNvPr id="370" name="テキスト ボックス 369"/>
        <xdr:cNvSpPr txBox="1"/>
      </xdr:nvSpPr>
      <xdr:spPr>
        <a:xfrm>
          <a:off x="7594111" y="984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142796</xdr:rowOff>
    </xdr:from>
    <xdr:to>
      <xdr:col>10</xdr:col>
      <xdr:colOff>155575</xdr:colOff>
      <xdr:row>59</xdr:row>
      <xdr:rowOff>72946</xdr:rowOff>
    </xdr:to>
    <xdr:sp macro="" textlink="">
      <xdr:nvSpPr>
        <xdr:cNvPr id="371" name="フローチャート : 判断 370"/>
        <xdr:cNvSpPr/>
      </xdr:nvSpPr>
      <xdr:spPr>
        <a:xfrm>
          <a:off x="6921500" y="100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89473</xdr:rowOff>
    </xdr:from>
    <xdr:ext cx="534377" cy="259045"/>
    <xdr:sp macro="" textlink="">
      <xdr:nvSpPr>
        <xdr:cNvPr id="372" name="テキスト ボックス 371"/>
        <xdr:cNvSpPr txBox="1"/>
      </xdr:nvSpPr>
      <xdr:spPr>
        <a:xfrm>
          <a:off x="6705111" y="98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118141</xdr:rowOff>
    </xdr:from>
    <xdr:to>
      <xdr:col>15</xdr:col>
      <xdr:colOff>231775</xdr:colOff>
      <xdr:row>59</xdr:row>
      <xdr:rowOff>48291</xdr:rowOff>
    </xdr:to>
    <xdr:sp macro="" textlink="">
      <xdr:nvSpPr>
        <xdr:cNvPr id="378" name="円/楕円 377"/>
        <xdr:cNvSpPr/>
      </xdr:nvSpPr>
      <xdr:spPr>
        <a:xfrm>
          <a:off x="10426700" y="1006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77518</xdr:rowOff>
    </xdr:from>
    <xdr:ext cx="534377" cy="259045"/>
    <xdr:sp macro="" textlink="">
      <xdr:nvSpPr>
        <xdr:cNvPr id="379" name="普通建設事業費該当値テキスト"/>
        <xdr:cNvSpPr txBox="1"/>
      </xdr:nvSpPr>
      <xdr:spPr>
        <a:xfrm>
          <a:off x="10528300" y="985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93,138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22055</xdr:rowOff>
    </xdr:from>
    <xdr:to>
      <xdr:col>14</xdr:col>
      <xdr:colOff>79375</xdr:colOff>
      <xdr:row>58</xdr:row>
      <xdr:rowOff>123655</xdr:rowOff>
    </xdr:to>
    <xdr:sp macro="" textlink="">
      <xdr:nvSpPr>
        <xdr:cNvPr id="380" name="円/楕円 379"/>
        <xdr:cNvSpPr/>
      </xdr:nvSpPr>
      <xdr:spPr>
        <a:xfrm>
          <a:off x="9588500" y="99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140182</xdr:rowOff>
    </xdr:from>
    <xdr:ext cx="599010" cy="259045"/>
    <xdr:sp macro="" textlink="">
      <xdr:nvSpPr>
        <xdr:cNvPr id="381" name="テキスト ボックス 380"/>
        <xdr:cNvSpPr txBox="1"/>
      </xdr:nvSpPr>
      <xdr:spPr>
        <a:xfrm>
          <a:off x="9339794" y="974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181,406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116599</xdr:rowOff>
    </xdr:from>
    <xdr:to>
      <xdr:col>12</xdr:col>
      <xdr:colOff>561975</xdr:colOff>
      <xdr:row>59</xdr:row>
      <xdr:rowOff>46749</xdr:rowOff>
    </xdr:to>
    <xdr:sp macro="" textlink="">
      <xdr:nvSpPr>
        <xdr:cNvPr id="382" name="円/楕円 381"/>
        <xdr:cNvSpPr/>
      </xdr:nvSpPr>
      <xdr:spPr>
        <a:xfrm>
          <a:off x="8699500" y="1006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63276</xdr:rowOff>
    </xdr:from>
    <xdr:ext cx="534377" cy="259045"/>
    <xdr:sp macro="" textlink="">
      <xdr:nvSpPr>
        <xdr:cNvPr id="383" name="テキスト ボックス 382"/>
        <xdr:cNvSpPr txBox="1"/>
      </xdr:nvSpPr>
      <xdr:spPr>
        <a:xfrm>
          <a:off x="8483111" y="983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94,555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151679</xdr:rowOff>
    </xdr:from>
    <xdr:to>
      <xdr:col>11</xdr:col>
      <xdr:colOff>358775</xdr:colOff>
      <xdr:row>59</xdr:row>
      <xdr:rowOff>81829</xdr:rowOff>
    </xdr:to>
    <xdr:sp macro="" textlink="">
      <xdr:nvSpPr>
        <xdr:cNvPr id="384" name="円/楕円 383"/>
        <xdr:cNvSpPr/>
      </xdr:nvSpPr>
      <xdr:spPr>
        <a:xfrm>
          <a:off x="7810500" y="1009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72956</xdr:rowOff>
    </xdr:from>
    <xdr:ext cx="534377" cy="259045"/>
    <xdr:sp macro="" textlink="">
      <xdr:nvSpPr>
        <xdr:cNvPr id="385" name="テキスト ボックス 384"/>
        <xdr:cNvSpPr txBox="1"/>
      </xdr:nvSpPr>
      <xdr:spPr>
        <a:xfrm>
          <a:off x="7594111" y="101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62,329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162533</xdr:rowOff>
    </xdr:from>
    <xdr:to>
      <xdr:col>10</xdr:col>
      <xdr:colOff>155575</xdr:colOff>
      <xdr:row>59</xdr:row>
      <xdr:rowOff>92683</xdr:rowOff>
    </xdr:to>
    <xdr:sp macro="" textlink="">
      <xdr:nvSpPr>
        <xdr:cNvPr id="386" name="円/楕円 385"/>
        <xdr:cNvSpPr/>
      </xdr:nvSpPr>
      <xdr:spPr>
        <a:xfrm>
          <a:off x="6921500" y="1010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83810</xdr:rowOff>
    </xdr:from>
    <xdr:ext cx="534377" cy="259045"/>
    <xdr:sp macro="" textlink="">
      <xdr:nvSpPr>
        <xdr:cNvPr id="387" name="テキスト ボックス 386"/>
        <xdr:cNvSpPr txBox="1"/>
      </xdr:nvSpPr>
      <xdr:spPr>
        <a:xfrm>
          <a:off x="6705111" y="1019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401" name="テキスト ボックス 40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3" name="テキスト ボックス 40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5" name="テキスト ボックス 40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7" name="テキスト ボックス 40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9" name="テキスト ボックス 40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97809</xdr:rowOff>
    </xdr:from>
    <xdr:to>
      <xdr:col>15</xdr:col>
      <xdr:colOff>180340</xdr:colOff>
      <xdr:row>79</xdr:row>
      <xdr:rowOff>41611</xdr:rowOff>
    </xdr:to>
    <xdr:cxnSp macro="">
      <xdr:nvCxnSpPr>
        <xdr:cNvPr id="411" name="直線コネクタ 410"/>
        <xdr:cNvCxnSpPr/>
      </xdr:nvCxnSpPr>
      <xdr:spPr>
        <a:xfrm flipV="1">
          <a:off x="10475595" y="12099309"/>
          <a:ext cx="1270" cy="148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61789</xdr:rowOff>
    </xdr:from>
    <xdr:ext cx="469744" cy="259045"/>
    <xdr:sp macro="" textlink="">
      <xdr:nvSpPr>
        <xdr:cNvPr id="412" name="普通建設事業費 （ うち新規整備　）最小値テキスト"/>
        <xdr:cNvSpPr txBox="1"/>
      </xdr:nvSpPr>
      <xdr:spPr>
        <a:xfrm>
          <a:off x="10528300" y="136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2,235</a:t>
          </a:r>
          <a:endParaRPr kumimoji="1" lang="ja-JP" altLang="en-US" sz="1000" b="1">
            <a:latin typeface="ＭＳ Ｐゴシック"/>
          </a:endParaRPr>
        </a:p>
      </xdr:txBody>
    </xdr:sp>
    <xdr:clientData/>
  </xdr:oneCellAnchor>
  <xdr:twoCellAnchor>
    <xdr:from>
      <xdr:col>15</xdr:col>
      <xdr:colOff>92075</xdr:colOff>
      <xdr:row>79</xdr:row>
      <xdr:rowOff>41611</xdr:rowOff>
    </xdr:from>
    <xdr:to>
      <xdr:col>15</xdr:col>
      <xdr:colOff>269875</xdr:colOff>
      <xdr:row>79</xdr:row>
      <xdr:rowOff>41611</xdr:rowOff>
    </xdr:to>
    <xdr:cxnSp macro="">
      <xdr:nvCxnSpPr>
        <xdr:cNvPr id="413" name="直線コネクタ 412"/>
        <xdr:cNvCxnSpPr/>
      </xdr:nvCxnSpPr>
      <xdr:spPr>
        <a:xfrm>
          <a:off x="10388600" y="13586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44486</xdr:rowOff>
    </xdr:from>
    <xdr:ext cx="690189" cy="259045"/>
    <xdr:sp macro="" textlink="">
      <xdr:nvSpPr>
        <xdr:cNvPr id="414" name="普通建設事業費 （ うち新規整備　）最大値テキスト"/>
        <xdr:cNvSpPr txBox="1"/>
      </xdr:nvSpPr>
      <xdr:spPr>
        <a:xfrm>
          <a:off x="10528300" y="118745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1,172,985</a:t>
          </a:r>
          <a:endParaRPr kumimoji="1" lang="ja-JP" altLang="en-US" sz="1000" b="1">
            <a:latin typeface="ＭＳ Ｐゴシック"/>
          </a:endParaRPr>
        </a:p>
      </xdr:txBody>
    </xdr:sp>
    <xdr:clientData/>
  </xdr:oneCellAnchor>
  <xdr:twoCellAnchor>
    <xdr:from>
      <xdr:col>15</xdr:col>
      <xdr:colOff>92075</xdr:colOff>
      <xdr:row>70</xdr:row>
      <xdr:rowOff>97809</xdr:rowOff>
    </xdr:from>
    <xdr:to>
      <xdr:col>15</xdr:col>
      <xdr:colOff>269875</xdr:colOff>
      <xdr:row>70</xdr:row>
      <xdr:rowOff>97809</xdr:rowOff>
    </xdr:to>
    <xdr:cxnSp macro="">
      <xdr:nvCxnSpPr>
        <xdr:cNvPr id="415" name="直線コネクタ 414"/>
        <xdr:cNvCxnSpPr/>
      </xdr:nvCxnSpPr>
      <xdr:spPr>
        <a:xfrm>
          <a:off x="10388600" y="120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53656</xdr:rowOff>
    </xdr:from>
    <xdr:to>
      <xdr:col>15</xdr:col>
      <xdr:colOff>180975</xdr:colOff>
      <xdr:row>79</xdr:row>
      <xdr:rowOff>15408</xdr:rowOff>
    </xdr:to>
    <xdr:cxnSp macro="">
      <xdr:nvCxnSpPr>
        <xdr:cNvPr id="416" name="直線コネクタ 415"/>
        <xdr:cNvCxnSpPr/>
      </xdr:nvCxnSpPr>
      <xdr:spPr>
        <a:xfrm>
          <a:off x="9639300" y="13426756"/>
          <a:ext cx="838200" cy="13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150689</xdr:rowOff>
    </xdr:from>
    <xdr:ext cx="534377" cy="259045"/>
    <xdr:sp macro="" textlink="">
      <xdr:nvSpPr>
        <xdr:cNvPr id="417" name="普通建設事業費 （ うち新規整備　）平均値テキスト"/>
        <xdr:cNvSpPr txBox="1"/>
      </xdr:nvSpPr>
      <xdr:spPr>
        <a:xfrm>
          <a:off x="10528300" y="13352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127812</xdr:rowOff>
    </xdr:from>
    <xdr:to>
      <xdr:col>15</xdr:col>
      <xdr:colOff>231775</xdr:colOff>
      <xdr:row>79</xdr:row>
      <xdr:rowOff>57962</xdr:rowOff>
    </xdr:to>
    <xdr:sp macro="" textlink="">
      <xdr:nvSpPr>
        <xdr:cNvPr id="418" name="フローチャート : 判断 417"/>
        <xdr:cNvSpPr/>
      </xdr:nvSpPr>
      <xdr:spPr>
        <a:xfrm>
          <a:off x="10426700" y="1350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53656</xdr:rowOff>
    </xdr:from>
    <xdr:to>
      <xdr:col>14</xdr:col>
      <xdr:colOff>28575</xdr:colOff>
      <xdr:row>78</xdr:row>
      <xdr:rowOff>149733</xdr:rowOff>
    </xdr:to>
    <xdr:cxnSp macro="">
      <xdr:nvCxnSpPr>
        <xdr:cNvPr id="419" name="直線コネクタ 418"/>
        <xdr:cNvCxnSpPr/>
      </xdr:nvCxnSpPr>
      <xdr:spPr>
        <a:xfrm flipV="1">
          <a:off x="8750300" y="13426756"/>
          <a:ext cx="889000" cy="9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104614</xdr:rowOff>
    </xdr:from>
    <xdr:to>
      <xdr:col>14</xdr:col>
      <xdr:colOff>79375</xdr:colOff>
      <xdr:row>79</xdr:row>
      <xdr:rowOff>34764</xdr:rowOff>
    </xdr:to>
    <xdr:sp macro="" textlink="">
      <xdr:nvSpPr>
        <xdr:cNvPr id="420" name="フローチャート : 判断 419"/>
        <xdr:cNvSpPr/>
      </xdr:nvSpPr>
      <xdr:spPr>
        <a:xfrm>
          <a:off x="9588500" y="1347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25891</xdr:rowOff>
    </xdr:from>
    <xdr:ext cx="534377" cy="259045"/>
    <xdr:sp macro="" textlink="">
      <xdr:nvSpPr>
        <xdr:cNvPr id="421" name="テキスト ボックス 420"/>
        <xdr:cNvSpPr txBox="1"/>
      </xdr:nvSpPr>
      <xdr:spPr>
        <a:xfrm>
          <a:off x="9372111" y="135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119607</xdr:rowOff>
    </xdr:from>
    <xdr:to>
      <xdr:col>12</xdr:col>
      <xdr:colOff>561975</xdr:colOff>
      <xdr:row>79</xdr:row>
      <xdr:rowOff>49757</xdr:rowOff>
    </xdr:to>
    <xdr:sp macro="" textlink="">
      <xdr:nvSpPr>
        <xdr:cNvPr id="422" name="フローチャート : 判断 421"/>
        <xdr:cNvSpPr/>
      </xdr:nvSpPr>
      <xdr:spPr>
        <a:xfrm>
          <a:off x="8699500" y="1349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40884</xdr:rowOff>
    </xdr:from>
    <xdr:ext cx="534377" cy="259045"/>
    <xdr:sp macro="" textlink="">
      <xdr:nvSpPr>
        <xdr:cNvPr id="423" name="テキスト ボックス 422"/>
        <xdr:cNvSpPr txBox="1"/>
      </xdr:nvSpPr>
      <xdr:spPr>
        <a:xfrm>
          <a:off x="8483111" y="1358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136058</xdr:rowOff>
    </xdr:from>
    <xdr:to>
      <xdr:col>15</xdr:col>
      <xdr:colOff>231775</xdr:colOff>
      <xdr:row>79</xdr:row>
      <xdr:rowOff>66208</xdr:rowOff>
    </xdr:to>
    <xdr:sp macro="" textlink="">
      <xdr:nvSpPr>
        <xdr:cNvPr id="429" name="円/楕円 428"/>
        <xdr:cNvSpPr/>
      </xdr:nvSpPr>
      <xdr:spPr>
        <a:xfrm>
          <a:off x="10426700" y="1350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106240</xdr:rowOff>
    </xdr:from>
    <xdr:ext cx="534377" cy="259045"/>
    <xdr:sp macro="" textlink="">
      <xdr:nvSpPr>
        <xdr:cNvPr id="430" name="普通建設事業費 （ うち新規整備　）該当値テキスト"/>
        <xdr:cNvSpPr txBox="1"/>
      </xdr:nvSpPr>
      <xdr:spPr>
        <a:xfrm>
          <a:off x="10528300" y="1347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22,868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2856</xdr:rowOff>
    </xdr:from>
    <xdr:to>
      <xdr:col>14</xdr:col>
      <xdr:colOff>79375</xdr:colOff>
      <xdr:row>78</xdr:row>
      <xdr:rowOff>104456</xdr:rowOff>
    </xdr:to>
    <xdr:sp macro="" textlink="">
      <xdr:nvSpPr>
        <xdr:cNvPr id="431" name="円/楕円 430"/>
        <xdr:cNvSpPr/>
      </xdr:nvSpPr>
      <xdr:spPr>
        <a:xfrm>
          <a:off x="9588500" y="1337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120983</xdr:rowOff>
    </xdr:from>
    <xdr:ext cx="599010" cy="259045"/>
    <xdr:sp macro="" textlink="">
      <xdr:nvSpPr>
        <xdr:cNvPr id="432" name="テキスト ボックス 431"/>
        <xdr:cNvSpPr txBox="1"/>
      </xdr:nvSpPr>
      <xdr:spPr>
        <a:xfrm>
          <a:off x="9339794" y="131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127,751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98933</xdr:rowOff>
    </xdr:from>
    <xdr:to>
      <xdr:col>12</xdr:col>
      <xdr:colOff>561975</xdr:colOff>
      <xdr:row>79</xdr:row>
      <xdr:rowOff>29083</xdr:rowOff>
    </xdr:to>
    <xdr:sp macro="" textlink="">
      <xdr:nvSpPr>
        <xdr:cNvPr id="433" name="円/楕円 432"/>
        <xdr:cNvSpPr/>
      </xdr:nvSpPr>
      <xdr:spPr>
        <a:xfrm>
          <a:off x="8699500" y="1347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45610</xdr:rowOff>
    </xdr:from>
    <xdr:ext cx="534377" cy="259045"/>
    <xdr:sp macro="" textlink="">
      <xdr:nvSpPr>
        <xdr:cNvPr id="434" name="テキスト ボックス 433"/>
        <xdr:cNvSpPr txBox="1"/>
      </xdr:nvSpPr>
      <xdr:spPr>
        <a:xfrm>
          <a:off x="8483111" y="132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4336</xdr:rowOff>
    </xdr:from>
    <xdr:to>
      <xdr:col>15</xdr:col>
      <xdr:colOff>180340</xdr:colOff>
      <xdr:row>98</xdr:row>
      <xdr:rowOff>145252</xdr:rowOff>
    </xdr:to>
    <xdr:cxnSp macro="">
      <xdr:nvCxnSpPr>
        <xdr:cNvPr id="460" name="直線コネクタ 459"/>
        <xdr:cNvCxnSpPr/>
      </xdr:nvCxnSpPr>
      <xdr:spPr>
        <a:xfrm flipV="1">
          <a:off x="10475595" y="15606286"/>
          <a:ext cx="1270" cy="1341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149079</xdr:rowOff>
    </xdr:from>
    <xdr:ext cx="469744" cy="259045"/>
    <xdr:sp macro="" textlink="">
      <xdr:nvSpPr>
        <xdr:cNvPr id="461" name="普通建設事業費 （ うち更新整備　）最小値テキスト"/>
        <xdr:cNvSpPr txBox="1"/>
      </xdr:nvSpPr>
      <xdr:spPr>
        <a:xfrm>
          <a:off x="10528300" y="1695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7,660</a:t>
          </a:r>
          <a:endParaRPr kumimoji="1" lang="ja-JP" altLang="en-US" sz="1000" b="1">
            <a:latin typeface="ＭＳ Ｐゴシック"/>
          </a:endParaRPr>
        </a:p>
      </xdr:txBody>
    </xdr:sp>
    <xdr:clientData/>
  </xdr:oneCellAnchor>
  <xdr:twoCellAnchor>
    <xdr:from>
      <xdr:col>15</xdr:col>
      <xdr:colOff>92075</xdr:colOff>
      <xdr:row>98</xdr:row>
      <xdr:rowOff>145252</xdr:rowOff>
    </xdr:from>
    <xdr:to>
      <xdr:col>15</xdr:col>
      <xdr:colOff>269875</xdr:colOff>
      <xdr:row>98</xdr:row>
      <xdr:rowOff>145252</xdr:rowOff>
    </xdr:to>
    <xdr:cxnSp macro="">
      <xdr:nvCxnSpPr>
        <xdr:cNvPr id="462" name="直線コネクタ 461"/>
        <xdr:cNvCxnSpPr/>
      </xdr:nvCxnSpPr>
      <xdr:spPr>
        <a:xfrm>
          <a:off x="10388600" y="1694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122463</xdr:rowOff>
    </xdr:from>
    <xdr:ext cx="534377" cy="259045"/>
    <xdr:sp macro="" textlink="">
      <xdr:nvSpPr>
        <xdr:cNvPr id="463" name="普通建設事業費 （ うち更新整備　）最大値テキスト"/>
        <xdr:cNvSpPr txBox="1"/>
      </xdr:nvSpPr>
      <xdr:spPr>
        <a:xfrm>
          <a:off x="10528300" y="153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89,790</a:t>
          </a:r>
          <a:endParaRPr kumimoji="1" lang="ja-JP" altLang="en-US" sz="1000" b="1">
            <a:latin typeface="ＭＳ Ｐゴシック"/>
          </a:endParaRPr>
        </a:p>
      </xdr:txBody>
    </xdr:sp>
    <xdr:clientData/>
  </xdr:oneCellAnchor>
  <xdr:twoCellAnchor>
    <xdr:from>
      <xdr:col>15</xdr:col>
      <xdr:colOff>92075</xdr:colOff>
      <xdr:row>91</xdr:row>
      <xdr:rowOff>4336</xdr:rowOff>
    </xdr:from>
    <xdr:to>
      <xdr:col>15</xdr:col>
      <xdr:colOff>269875</xdr:colOff>
      <xdr:row>91</xdr:row>
      <xdr:rowOff>4336</xdr:rowOff>
    </xdr:to>
    <xdr:cxnSp macro="">
      <xdr:nvCxnSpPr>
        <xdr:cNvPr id="464" name="直線コネクタ 463"/>
        <xdr:cNvCxnSpPr/>
      </xdr:nvCxnSpPr>
      <xdr:spPr>
        <a:xfrm>
          <a:off x="10388600" y="1560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148206</xdr:rowOff>
    </xdr:from>
    <xdr:to>
      <xdr:col>15</xdr:col>
      <xdr:colOff>180975</xdr:colOff>
      <xdr:row>96</xdr:row>
      <xdr:rowOff>20061</xdr:rowOff>
    </xdr:to>
    <xdr:cxnSp macro="">
      <xdr:nvCxnSpPr>
        <xdr:cNvPr id="465" name="直線コネクタ 464"/>
        <xdr:cNvCxnSpPr/>
      </xdr:nvCxnSpPr>
      <xdr:spPr>
        <a:xfrm>
          <a:off x="9639300" y="16435956"/>
          <a:ext cx="838200" cy="4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161903</xdr:rowOff>
    </xdr:from>
    <xdr:ext cx="534377" cy="259045"/>
    <xdr:sp macro="" textlink="">
      <xdr:nvSpPr>
        <xdr:cNvPr id="466" name="普通建設事業費 （ うち更新整備　）平均値テキスト"/>
        <xdr:cNvSpPr txBox="1"/>
      </xdr:nvSpPr>
      <xdr:spPr>
        <a:xfrm>
          <a:off x="10528300" y="16449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33,708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12026</xdr:rowOff>
    </xdr:from>
    <xdr:to>
      <xdr:col>15</xdr:col>
      <xdr:colOff>231775</xdr:colOff>
      <xdr:row>96</xdr:row>
      <xdr:rowOff>113626</xdr:rowOff>
    </xdr:to>
    <xdr:sp macro="" textlink="">
      <xdr:nvSpPr>
        <xdr:cNvPr id="467" name="フローチャート : 判断 466"/>
        <xdr:cNvSpPr/>
      </xdr:nvSpPr>
      <xdr:spPr>
        <a:xfrm>
          <a:off x="104267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148206</xdr:rowOff>
    </xdr:from>
    <xdr:to>
      <xdr:col>14</xdr:col>
      <xdr:colOff>28575</xdr:colOff>
      <xdr:row>96</xdr:row>
      <xdr:rowOff>99940</xdr:rowOff>
    </xdr:to>
    <xdr:cxnSp macro="">
      <xdr:nvCxnSpPr>
        <xdr:cNvPr id="468" name="直線コネクタ 467"/>
        <xdr:cNvCxnSpPr/>
      </xdr:nvCxnSpPr>
      <xdr:spPr>
        <a:xfrm flipV="1">
          <a:off x="8750300" y="16435956"/>
          <a:ext cx="889000" cy="12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169628</xdr:rowOff>
    </xdr:from>
    <xdr:to>
      <xdr:col>14</xdr:col>
      <xdr:colOff>79375</xdr:colOff>
      <xdr:row>97</xdr:row>
      <xdr:rowOff>99778</xdr:rowOff>
    </xdr:to>
    <xdr:sp macro="" textlink="">
      <xdr:nvSpPr>
        <xdr:cNvPr id="469" name="フローチャート : 判断 468"/>
        <xdr:cNvSpPr/>
      </xdr:nvSpPr>
      <xdr:spPr>
        <a:xfrm>
          <a:off x="9588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90905</xdr:rowOff>
    </xdr:from>
    <xdr:ext cx="534377" cy="259045"/>
    <xdr:sp macro="" textlink="">
      <xdr:nvSpPr>
        <xdr:cNvPr id="470" name="テキスト ボックス 469"/>
        <xdr:cNvSpPr txBox="1"/>
      </xdr:nvSpPr>
      <xdr:spPr>
        <a:xfrm>
          <a:off x="9372111" y="1672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11339</xdr:rowOff>
    </xdr:from>
    <xdr:to>
      <xdr:col>12</xdr:col>
      <xdr:colOff>561975</xdr:colOff>
      <xdr:row>96</xdr:row>
      <xdr:rowOff>112939</xdr:rowOff>
    </xdr:to>
    <xdr:sp macro="" textlink="">
      <xdr:nvSpPr>
        <xdr:cNvPr id="471" name="フローチャート : 判断 470"/>
        <xdr:cNvSpPr/>
      </xdr:nvSpPr>
      <xdr:spPr>
        <a:xfrm>
          <a:off x="8699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129466</xdr:rowOff>
    </xdr:from>
    <xdr:ext cx="534377" cy="259045"/>
    <xdr:sp macro="" textlink="">
      <xdr:nvSpPr>
        <xdr:cNvPr id="472" name="テキスト ボックス 471"/>
        <xdr:cNvSpPr txBox="1"/>
      </xdr:nvSpPr>
      <xdr:spPr>
        <a:xfrm>
          <a:off x="8483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140711</xdr:rowOff>
    </xdr:from>
    <xdr:to>
      <xdr:col>15</xdr:col>
      <xdr:colOff>231775</xdr:colOff>
      <xdr:row>96</xdr:row>
      <xdr:rowOff>70861</xdr:rowOff>
    </xdr:to>
    <xdr:sp macro="" textlink="">
      <xdr:nvSpPr>
        <xdr:cNvPr id="478" name="円/楕円 477"/>
        <xdr:cNvSpPr/>
      </xdr:nvSpPr>
      <xdr:spPr>
        <a:xfrm>
          <a:off x="10426700" y="164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163588</xdr:rowOff>
    </xdr:from>
    <xdr:ext cx="534377" cy="259045"/>
    <xdr:sp macro="" textlink="">
      <xdr:nvSpPr>
        <xdr:cNvPr id="479" name="普通建設事業費 （ うち更新整備　）該当値テキスト"/>
        <xdr:cNvSpPr txBox="1"/>
      </xdr:nvSpPr>
      <xdr:spPr>
        <a:xfrm>
          <a:off x="10528300" y="162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36,327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97406</xdr:rowOff>
    </xdr:from>
    <xdr:to>
      <xdr:col>14</xdr:col>
      <xdr:colOff>79375</xdr:colOff>
      <xdr:row>96</xdr:row>
      <xdr:rowOff>27556</xdr:rowOff>
    </xdr:to>
    <xdr:sp macro="" textlink="">
      <xdr:nvSpPr>
        <xdr:cNvPr id="480" name="円/楕円 479"/>
        <xdr:cNvSpPr/>
      </xdr:nvSpPr>
      <xdr:spPr>
        <a:xfrm>
          <a:off x="9588500" y="1638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44083</xdr:rowOff>
    </xdr:from>
    <xdr:ext cx="534377" cy="259045"/>
    <xdr:sp macro="" textlink="">
      <xdr:nvSpPr>
        <xdr:cNvPr id="481" name="テキスト ボックス 480"/>
        <xdr:cNvSpPr txBox="1"/>
      </xdr:nvSpPr>
      <xdr:spPr>
        <a:xfrm>
          <a:off x="9372111" y="1616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38,979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49140</xdr:rowOff>
    </xdr:from>
    <xdr:to>
      <xdr:col>12</xdr:col>
      <xdr:colOff>561975</xdr:colOff>
      <xdr:row>96</xdr:row>
      <xdr:rowOff>150740</xdr:rowOff>
    </xdr:to>
    <xdr:sp macro="" textlink="">
      <xdr:nvSpPr>
        <xdr:cNvPr id="482" name="円/楕円 481"/>
        <xdr:cNvSpPr/>
      </xdr:nvSpPr>
      <xdr:spPr>
        <a:xfrm>
          <a:off x="8699500" y="1650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141867</xdr:rowOff>
    </xdr:from>
    <xdr:ext cx="534377" cy="259045"/>
    <xdr:sp macro="" textlink="">
      <xdr:nvSpPr>
        <xdr:cNvPr id="483" name="テキスト ボックス 482"/>
        <xdr:cNvSpPr txBox="1"/>
      </xdr:nvSpPr>
      <xdr:spPr>
        <a:xfrm>
          <a:off x="8483111" y="1660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20988</xdr:rowOff>
    </xdr:from>
    <xdr:to>
      <xdr:col>23</xdr:col>
      <xdr:colOff>516889</xdr:colOff>
      <xdr:row>38</xdr:row>
      <xdr:rowOff>139700</xdr:rowOff>
    </xdr:to>
    <xdr:cxnSp macro="">
      <xdr:nvCxnSpPr>
        <xdr:cNvPr id="505" name="直線コネクタ 504"/>
        <xdr:cNvCxnSpPr/>
      </xdr:nvCxnSpPr>
      <xdr:spPr>
        <a:xfrm flipV="1">
          <a:off x="16317595" y="5335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17990</xdr:rowOff>
    </xdr:from>
    <xdr:ext cx="249299" cy="259045"/>
    <xdr:sp macro="" textlink="">
      <xdr:nvSpPr>
        <xdr:cNvPr id="506" name="災害復旧事業費最小値テキスト"/>
        <xdr:cNvSpPr txBox="1"/>
      </xdr:nvSpPr>
      <xdr:spPr>
        <a:xfrm>
          <a:off x="16370300" y="6704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139115</xdr:rowOff>
    </xdr:from>
    <xdr:ext cx="599010" cy="259045"/>
    <xdr:sp macro="" textlink="">
      <xdr:nvSpPr>
        <xdr:cNvPr id="508" name="災害復旧事業費最大値テキスト"/>
        <xdr:cNvSpPr txBox="1"/>
      </xdr:nvSpPr>
      <xdr:spPr>
        <a:xfrm>
          <a:off x="16370300" y="511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31</xdr:row>
      <xdr:rowOff>20988</xdr:rowOff>
    </xdr:from>
    <xdr:to>
      <xdr:col>23</xdr:col>
      <xdr:colOff>606425</xdr:colOff>
      <xdr:row>31</xdr:row>
      <xdr:rowOff>20988</xdr:rowOff>
    </xdr:to>
    <xdr:cxnSp macro="">
      <xdr:nvCxnSpPr>
        <xdr:cNvPr id="509" name="直線コネクタ 508"/>
        <xdr:cNvCxnSpPr/>
      </xdr:nvCxnSpPr>
      <xdr:spPr>
        <a:xfrm>
          <a:off x="16230600" y="533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138040</xdr:rowOff>
    </xdr:from>
    <xdr:to>
      <xdr:col>23</xdr:col>
      <xdr:colOff>517525</xdr:colOff>
      <xdr:row>38</xdr:row>
      <xdr:rowOff>139302</xdr:rowOff>
    </xdr:to>
    <xdr:cxnSp macro="">
      <xdr:nvCxnSpPr>
        <xdr:cNvPr id="510" name="直線コネクタ 509"/>
        <xdr:cNvCxnSpPr/>
      </xdr:nvCxnSpPr>
      <xdr:spPr>
        <a:xfrm flipV="1">
          <a:off x="15481300" y="6653140"/>
          <a:ext cx="8382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106890</xdr:rowOff>
    </xdr:from>
    <xdr:ext cx="469744" cy="259045"/>
    <xdr:sp macro="" textlink="">
      <xdr:nvSpPr>
        <xdr:cNvPr id="511" name="災害復旧事業費平均値テキスト"/>
        <xdr:cNvSpPr txBox="1"/>
      </xdr:nvSpPr>
      <xdr:spPr>
        <a:xfrm>
          <a:off x="16370300" y="6450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84013</xdr:rowOff>
    </xdr:from>
    <xdr:to>
      <xdr:col>23</xdr:col>
      <xdr:colOff>568325</xdr:colOff>
      <xdr:row>39</xdr:row>
      <xdr:rowOff>14163</xdr:rowOff>
    </xdr:to>
    <xdr:sp macro="" textlink="">
      <xdr:nvSpPr>
        <xdr:cNvPr id="512" name="フローチャート : 判断 511"/>
        <xdr:cNvSpPr/>
      </xdr:nvSpPr>
      <xdr:spPr>
        <a:xfrm>
          <a:off x="162687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138491</xdr:rowOff>
    </xdr:from>
    <xdr:to>
      <xdr:col>22</xdr:col>
      <xdr:colOff>365125</xdr:colOff>
      <xdr:row>38</xdr:row>
      <xdr:rowOff>139302</xdr:rowOff>
    </xdr:to>
    <xdr:cxnSp macro="">
      <xdr:nvCxnSpPr>
        <xdr:cNvPr id="513" name="直線コネクタ 512"/>
        <xdr:cNvCxnSpPr/>
      </xdr:nvCxnSpPr>
      <xdr:spPr>
        <a:xfrm>
          <a:off x="14592300" y="6653591"/>
          <a:ext cx="8890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83245</xdr:rowOff>
    </xdr:from>
    <xdr:to>
      <xdr:col>22</xdr:col>
      <xdr:colOff>415925</xdr:colOff>
      <xdr:row>39</xdr:row>
      <xdr:rowOff>13395</xdr:rowOff>
    </xdr:to>
    <xdr:sp macro="" textlink="">
      <xdr:nvSpPr>
        <xdr:cNvPr id="514" name="フローチャート : 判断 513"/>
        <xdr:cNvSpPr/>
      </xdr:nvSpPr>
      <xdr:spPr>
        <a:xfrm>
          <a:off x="15430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29922</xdr:rowOff>
    </xdr:from>
    <xdr:ext cx="469744" cy="259045"/>
    <xdr:sp macro="" textlink="">
      <xdr:nvSpPr>
        <xdr:cNvPr id="515" name="テキスト ボックス 514"/>
        <xdr:cNvSpPr txBox="1"/>
      </xdr:nvSpPr>
      <xdr:spPr>
        <a:xfrm>
          <a:off x="15246427"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138491</xdr:rowOff>
    </xdr:from>
    <xdr:to>
      <xdr:col>21</xdr:col>
      <xdr:colOff>161925</xdr:colOff>
      <xdr:row>38</xdr:row>
      <xdr:rowOff>139177</xdr:rowOff>
    </xdr:to>
    <xdr:cxnSp macro="">
      <xdr:nvCxnSpPr>
        <xdr:cNvPr id="516" name="直線コネクタ 515"/>
        <xdr:cNvCxnSpPr/>
      </xdr:nvCxnSpPr>
      <xdr:spPr>
        <a:xfrm flipV="1">
          <a:off x="13703300" y="665359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78698</xdr:rowOff>
    </xdr:from>
    <xdr:to>
      <xdr:col>21</xdr:col>
      <xdr:colOff>212725</xdr:colOff>
      <xdr:row>39</xdr:row>
      <xdr:rowOff>8848</xdr:rowOff>
    </xdr:to>
    <xdr:sp macro="" textlink="">
      <xdr:nvSpPr>
        <xdr:cNvPr id="517" name="フローチャート : 判断 516"/>
        <xdr:cNvSpPr/>
      </xdr:nvSpPr>
      <xdr:spPr>
        <a:xfrm>
          <a:off x="14541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25375</xdr:rowOff>
    </xdr:from>
    <xdr:ext cx="469744" cy="259045"/>
    <xdr:sp macro="" textlink="">
      <xdr:nvSpPr>
        <xdr:cNvPr id="518" name="テキスト ボックス 517"/>
        <xdr:cNvSpPr txBox="1"/>
      </xdr:nvSpPr>
      <xdr:spPr>
        <a:xfrm>
          <a:off x="14357427"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136488</xdr:rowOff>
    </xdr:from>
    <xdr:to>
      <xdr:col>19</xdr:col>
      <xdr:colOff>644525</xdr:colOff>
      <xdr:row>38</xdr:row>
      <xdr:rowOff>139177</xdr:rowOff>
    </xdr:to>
    <xdr:cxnSp macro="">
      <xdr:nvCxnSpPr>
        <xdr:cNvPr id="519" name="直線コネクタ 518"/>
        <xdr:cNvCxnSpPr/>
      </xdr:nvCxnSpPr>
      <xdr:spPr>
        <a:xfrm>
          <a:off x="12814300" y="6651588"/>
          <a:ext cx="8890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73001</xdr:rowOff>
    </xdr:from>
    <xdr:to>
      <xdr:col>20</xdr:col>
      <xdr:colOff>9525</xdr:colOff>
      <xdr:row>39</xdr:row>
      <xdr:rowOff>3151</xdr:rowOff>
    </xdr:to>
    <xdr:sp macro="" textlink="">
      <xdr:nvSpPr>
        <xdr:cNvPr id="520" name="フローチャート : 判断 519"/>
        <xdr:cNvSpPr/>
      </xdr:nvSpPr>
      <xdr:spPr>
        <a:xfrm>
          <a:off x="13652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19678</xdr:rowOff>
    </xdr:from>
    <xdr:ext cx="469744" cy="259045"/>
    <xdr:sp macro="" textlink="">
      <xdr:nvSpPr>
        <xdr:cNvPr id="521" name="テキスト ボックス 520"/>
        <xdr:cNvSpPr txBox="1"/>
      </xdr:nvSpPr>
      <xdr:spPr>
        <a:xfrm>
          <a:off x="13468427" y="63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70352</xdr:rowOff>
    </xdr:from>
    <xdr:to>
      <xdr:col>18</xdr:col>
      <xdr:colOff>492125</xdr:colOff>
      <xdr:row>39</xdr:row>
      <xdr:rowOff>502</xdr:rowOff>
    </xdr:to>
    <xdr:sp macro="" textlink="">
      <xdr:nvSpPr>
        <xdr:cNvPr id="522" name="フローチャート : 判断 521"/>
        <xdr:cNvSpPr/>
      </xdr:nvSpPr>
      <xdr:spPr>
        <a:xfrm>
          <a:off x="12763500" y="65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17029</xdr:rowOff>
    </xdr:from>
    <xdr:ext cx="469744" cy="259045"/>
    <xdr:sp macro="" textlink="">
      <xdr:nvSpPr>
        <xdr:cNvPr id="523" name="テキスト ボックス 522"/>
        <xdr:cNvSpPr txBox="1"/>
      </xdr:nvSpPr>
      <xdr:spPr>
        <a:xfrm>
          <a:off x="12579427" y="63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87240</xdr:rowOff>
    </xdr:from>
    <xdr:to>
      <xdr:col>23</xdr:col>
      <xdr:colOff>568325</xdr:colOff>
      <xdr:row>39</xdr:row>
      <xdr:rowOff>17390</xdr:rowOff>
    </xdr:to>
    <xdr:sp macro="" textlink="">
      <xdr:nvSpPr>
        <xdr:cNvPr id="529" name="円/楕円 528"/>
        <xdr:cNvSpPr/>
      </xdr:nvSpPr>
      <xdr:spPr>
        <a:xfrm>
          <a:off x="16268700" y="660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62439</xdr:rowOff>
    </xdr:from>
    <xdr:ext cx="378565" cy="259045"/>
    <xdr:sp macro="" textlink="">
      <xdr:nvSpPr>
        <xdr:cNvPr id="530" name="災害復旧事業費該当値テキスト"/>
        <xdr:cNvSpPr txBox="1"/>
      </xdr:nvSpPr>
      <xdr:spPr>
        <a:xfrm>
          <a:off x="16370300" y="6577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88502</xdr:rowOff>
    </xdr:from>
    <xdr:to>
      <xdr:col>22</xdr:col>
      <xdr:colOff>415925</xdr:colOff>
      <xdr:row>39</xdr:row>
      <xdr:rowOff>18652</xdr:rowOff>
    </xdr:to>
    <xdr:sp macro="" textlink="">
      <xdr:nvSpPr>
        <xdr:cNvPr id="531" name="円/楕円 530"/>
        <xdr:cNvSpPr/>
      </xdr:nvSpPr>
      <xdr:spPr>
        <a:xfrm>
          <a:off x="15430500" y="66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9779</xdr:rowOff>
    </xdr:from>
    <xdr:ext cx="378565" cy="259045"/>
    <xdr:sp macro="" textlink="">
      <xdr:nvSpPr>
        <xdr:cNvPr id="532" name="テキスト ボックス 531"/>
        <xdr:cNvSpPr txBox="1"/>
      </xdr:nvSpPr>
      <xdr:spPr>
        <a:xfrm>
          <a:off x="15292017" y="6696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87691</xdr:rowOff>
    </xdr:from>
    <xdr:to>
      <xdr:col>21</xdr:col>
      <xdr:colOff>212725</xdr:colOff>
      <xdr:row>39</xdr:row>
      <xdr:rowOff>17841</xdr:rowOff>
    </xdr:to>
    <xdr:sp macro="" textlink="">
      <xdr:nvSpPr>
        <xdr:cNvPr id="533" name="円/楕円 532"/>
        <xdr:cNvSpPr/>
      </xdr:nvSpPr>
      <xdr:spPr>
        <a:xfrm>
          <a:off x="14541500" y="660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8968</xdr:rowOff>
    </xdr:from>
    <xdr:ext cx="378565" cy="259045"/>
    <xdr:sp macro="" textlink="">
      <xdr:nvSpPr>
        <xdr:cNvPr id="534" name="テキスト ボックス 533"/>
        <xdr:cNvSpPr txBox="1"/>
      </xdr:nvSpPr>
      <xdr:spPr>
        <a:xfrm>
          <a:off x="14403017" y="6695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88377</xdr:rowOff>
    </xdr:from>
    <xdr:to>
      <xdr:col>20</xdr:col>
      <xdr:colOff>9525</xdr:colOff>
      <xdr:row>39</xdr:row>
      <xdr:rowOff>18527</xdr:rowOff>
    </xdr:to>
    <xdr:sp macro="" textlink="">
      <xdr:nvSpPr>
        <xdr:cNvPr id="535" name="円/楕円 534"/>
        <xdr:cNvSpPr/>
      </xdr:nvSpPr>
      <xdr:spPr>
        <a:xfrm>
          <a:off x="13652500" y="660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9654</xdr:rowOff>
    </xdr:from>
    <xdr:ext cx="378565" cy="259045"/>
    <xdr:sp macro="" textlink="">
      <xdr:nvSpPr>
        <xdr:cNvPr id="536" name="テキスト ボックス 535"/>
        <xdr:cNvSpPr txBox="1"/>
      </xdr:nvSpPr>
      <xdr:spPr>
        <a:xfrm>
          <a:off x="13514017" y="6696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85688</xdr:rowOff>
    </xdr:from>
    <xdr:to>
      <xdr:col>18</xdr:col>
      <xdr:colOff>492125</xdr:colOff>
      <xdr:row>39</xdr:row>
      <xdr:rowOff>15838</xdr:rowOff>
    </xdr:to>
    <xdr:sp macro="" textlink="">
      <xdr:nvSpPr>
        <xdr:cNvPr id="537" name="円/楕円 536"/>
        <xdr:cNvSpPr/>
      </xdr:nvSpPr>
      <xdr:spPr>
        <a:xfrm>
          <a:off x="12763500" y="66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6965</xdr:rowOff>
    </xdr:from>
    <xdr:ext cx="469744" cy="259045"/>
    <xdr:sp macro="" textlink="">
      <xdr:nvSpPr>
        <xdr:cNvPr id="538" name="テキスト ボックス 537"/>
        <xdr:cNvSpPr txBox="1"/>
      </xdr:nvSpPr>
      <xdr:spPr>
        <a:xfrm>
          <a:off x="12579427" y="66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フローチャート :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3" name="フローチャート :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4" name="テキスト ボックス 56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6" name="フローチャート :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7" name="テキスト ボックス 56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9" name="フローチャート :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0" name="テキスト ボックス 56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フローチャート :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2" name="テキスト ボックス 57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8" name="円/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0" name="円/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1" name="テキスト ボックス 58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2" name="円/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3" name="テキスト ボックス 58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4" name="円/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5" name="テキスト ボックス 58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6" name="円/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7" name="テキスト ボックス 58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1" name="テキスト ボックス 60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3" name="テキスト ボックス 60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5" name="テキスト ボックス 60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152806</xdr:rowOff>
    </xdr:from>
    <xdr:to>
      <xdr:col>23</xdr:col>
      <xdr:colOff>516889</xdr:colOff>
      <xdr:row>78</xdr:row>
      <xdr:rowOff>54648</xdr:rowOff>
    </xdr:to>
    <xdr:cxnSp macro="">
      <xdr:nvCxnSpPr>
        <xdr:cNvPr id="611" name="直線コネクタ 610"/>
        <xdr:cNvCxnSpPr/>
      </xdr:nvCxnSpPr>
      <xdr:spPr>
        <a:xfrm flipV="1">
          <a:off x="16317595" y="12154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58475</xdr:rowOff>
    </xdr:from>
    <xdr:ext cx="534377" cy="259045"/>
    <xdr:sp macro="" textlink="">
      <xdr:nvSpPr>
        <xdr:cNvPr id="612" name="公債費最小値テキスト"/>
        <xdr:cNvSpPr txBox="1"/>
      </xdr:nvSpPr>
      <xdr:spPr>
        <a:xfrm>
          <a:off x="16370300" y="134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78</xdr:row>
      <xdr:rowOff>54648</xdr:rowOff>
    </xdr:from>
    <xdr:to>
      <xdr:col>23</xdr:col>
      <xdr:colOff>606425</xdr:colOff>
      <xdr:row>78</xdr:row>
      <xdr:rowOff>54648</xdr:rowOff>
    </xdr:to>
    <xdr:cxnSp macro="">
      <xdr:nvCxnSpPr>
        <xdr:cNvPr id="613" name="直線コネクタ 612"/>
        <xdr:cNvCxnSpPr/>
      </xdr:nvCxnSpPr>
      <xdr:spPr>
        <a:xfrm>
          <a:off x="16230600" y="1342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99483</xdr:rowOff>
    </xdr:from>
    <xdr:ext cx="599010" cy="259045"/>
    <xdr:sp macro="" textlink="">
      <xdr:nvSpPr>
        <xdr:cNvPr id="614" name="公債費最大値テキスト"/>
        <xdr:cNvSpPr txBox="1"/>
      </xdr:nvSpPr>
      <xdr:spPr>
        <a:xfrm>
          <a:off x="16370300" y="119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70</xdr:row>
      <xdr:rowOff>152806</xdr:rowOff>
    </xdr:from>
    <xdr:to>
      <xdr:col>23</xdr:col>
      <xdr:colOff>606425</xdr:colOff>
      <xdr:row>70</xdr:row>
      <xdr:rowOff>152806</xdr:rowOff>
    </xdr:to>
    <xdr:cxnSp macro="">
      <xdr:nvCxnSpPr>
        <xdr:cNvPr id="615" name="直線コネクタ 614"/>
        <xdr:cNvCxnSpPr/>
      </xdr:nvCxnSpPr>
      <xdr:spPr>
        <a:xfrm>
          <a:off x="16230600" y="121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152121</xdr:rowOff>
    </xdr:from>
    <xdr:to>
      <xdr:col>23</xdr:col>
      <xdr:colOff>517525</xdr:colOff>
      <xdr:row>72</xdr:row>
      <xdr:rowOff>165</xdr:rowOff>
    </xdr:to>
    <xdr:cxnSp macro="">
      <xdr:nvCxnSpPr>
        <xdr:cNvPr id="616" name="直線コネクタ 615"/>
        <xdr:cNvCxnSpPr/>
      </xdr:nvCxnSpPr>
      <xdr:spPr>
        <a:xfrm>
          <a:off x="15481300" y="12325071"/>
          <a:ext cx="838200" cy="1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168432</xdr:rowOff>
    </xdr:from>
    <xdr:ext cx="534377" cy="259045"/>
    <xdr:sp macro="" textlink="">
      <xdr:nvSpPr>
        <xdr:cNvPr id="617" name="公債費平均値テキスト"/>
        <xdr:cNvSpPr txBox="1"/>
      </xdr:nvSpPr>
      <xdr:spPr>
        <a:xfrm>
          <a:off x="16370300" y="12684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18555</xdr:rowOff>
    </xdr:from>
    <xdr:to>
      <xdr:col>23</xdr:col>
      <xdr:colOff>568325</xdr:colOff>
      <xdr:row>74</xdr:row>
      <xdr:rowOff>120155</xdr:rowOff>
    </xdr:to>
    <xdr:sp macro="" textlink="">
      <xdr:nvSpPr>
        <xdr:cNvPr id="618" name="フローチャート : 判断 617"/>
        <xdr:cNvSpPr/>
      </xdr:nvSpPr>
      <xdr:spPr>
        <a:xfrm>
          <a:off x="16268700" y="127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152121</xdr:rowOff>
    </xdr:from>
    <xdr:to>
      <xdr:col>22</xdr:col>
      <xdr:colOff>365125</xdr:colOff>
      <xdr:row>72</xdr:row>
      <xdr:rowOff>52032</xdr:rowOff>
    </xdr:to>
    <xdr:cxnSp macro="">
      <xdr:nvCxnSpPr>
        <xdr:cNvPr id="619" name="直線コネクタ 618"/>
        <xdr:cNvCxnSpPr/>
      </xdr:nvCxnSpPr>
      <xdr:spPr>
        <a:xfrm flipV="1">
          <a:off x="14592300" y="12325071"/>
          <a:ext cx="889000" cy="7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11354</xdr:rowOff>
    </xdr:from>
    <xdr:to>
      <xdr:col>22</xdr:col>
      <xdr:colOff>415925</xdr:colOff>
      <xdr:row>74</xdr:row>
      <xdr:rowOff>112954</xdr:rowOff>
    </xdr:to>
    <xdr:sp macro="" textlink="">
      <xdr:nvSpPr>
        <xdr:cNvPr id="620" name="フローチャート : 判断 619"/>
        <xdr:cNvSpPr/>
      </xdr:nvSpPr>
      <xdr:spPr>
        <a:xfrm>
          <a:off x="15430500" y="1269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104081</xdr:rowOff>
    </xdr:from>
    <xdr:ext cx="534377" cy="259045"/>
    <xdr:sp macro="" textlink="">
      <xdr:nvSpPr>
        <xdr:cNvPr id="621" name="テキスト ボックス 620"/>
        <xdr:cNvSpPr txBox="1"/>
      </xdr:nvSpPr>
      <xdr:spPr>
        <a:xfrm>
          <a:off x="15214111" y="127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15342</xdr:rowOff>
    </xdr:from>
    <xdr:to>
      <xdr:col>21</xdr:col>
      <xdr:colOff>161925</xdr:colOff>
      <xdr:row>72</xdr:row>
      <xdr:rowOff>52032</xdr:rowOff>
    </xdr:to>
    <xdr:cxnSp macro="">
      <xdr:nvCxnSpPr>
        <xdr:cNvPr id="622" name="直線コネクタ 621"/>
        <xdr:cNvCxnSpPr/>
      </xdr:nvCxnSpPr>
      <xdr:spPr>
        <a:xfrm>
          <a:off x="13703300" y="12359742"/>
          <a:ext cx="8890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30023</xdr:rowOff>
    </xdr:from>
    <xdr:to>
      <xdr:col>21</xdr:col>
      <xdr:colOff>212725</xdr:colOff>
      <xdr:row>74</xdr:row>
      <xdr:rowOff>131623</xdr:rowOff>
    </xdr:to>
    <xdr:sp macro="" textlink="">
      <xdr:nvSpPr>
        <xdr:cNvPr id="623" name="フローチャート : 判断 622"/>
        <xdr:cNvSpPr/>
      </xdr:nvSpPr>
      <xdr:spPr>
        <a:xfrm>
          <a:off x="14541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122750</xdr:rowOff>
    </xdr:from>
    <xdr:ext cx="534377" cy="259045"/>
    <xdr:sp macro="" textlink="">
      <xdr:nvSpPr>
        <xdr:cNvPr id="624" name="テキスト ボックス 623"/>
        <xdr:cNvSpPr txBox="1"/>
      </xdr:nvSpPr>
      <xdr:spPr>
        <a:xfrm>
          <a:off x="14325111" y="128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25870</xdr:rowOff>
    </xdr:from>
    <xdr:to>
      <xdr:col>19</xdr:col>
      <xdr:colOff>644525</xdr:colOff>
      <xdr:row>72</xdr:row>
      <xdr:rowOff>15342</xdr:rowOff>
    </xdr:to>
    <xdr:cxnSp macro="">
      <xdr:nvCxnSpPr>
        <xdr:cNvPr id="625" name="直線コネクタ 624"/>
        <xdr:cNvCxnSpPr/>
      </xdr:nvCxnSpPr>
      <xdr:spPr>
        <a:xfrm>
          <a:off x="12814300" y="12198820"/>
          <a:ext cx="889000" cy="1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37249</xdr:rowOff>
    </xdr:from>
    <xdr:to>
      <xdr:col>20</xdr:col>
      <xdr:colOff>9525</xdr:colOff>
      <xdr:row>74</xdr:row>
      <xdr:rowOff>138849</xdr:rowOff>
    </xdr:to>
    <xdr:sp macro="" textlink="">
      <xdr:nvSpPr>
        <xdr:cNvPr id="626" name="フローチャート : 判断 625"/>
        <xdr:cNvSpPr/>
      </xdr:nvSpPr>
      <xdr:spPr>
        <a:xfrm>
          <a:off x="13652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129976</xdr:rowOff>
    </xdr:from>
    <xdr:ext cx="534377" cy="259045"/>
    <xdr:sp macro="" textlink="">
      <xdr:nvSpPr>
        <xdr:cNvPr id="627" name="テキスト ボックス 626"/>
        <xdr:cNvSpPr txBox="1"/>
      </xdr:nvSpPr>
      <xdr:spPr>
        <a:xfrm>
          <a:off x="13436111" y="12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32779</xdr:rowOff>
    </xdr:from>
    <xdr:to>
      <xdr:col>18</xdr:col>
      <xdr:colOff>492125</xdr:colOff>
      <xdr:row>74</xdr:row>
      <xdr:rowOff>134379</xdr:rowOff>
    </xdr:to>
    <xdr:sp macro="" textlink="">
      <xdr:nvSpPr>
        <xdr:cNvPr id="628" name="フローチャート : 判断 627"/>
        <xdr:cNvSpPr/>
      </xdr:nvSpPr>
      <xdr:spPr>
        <a:xfrm>
          <a:off x="12763500" y="127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125506</xdr:rowOff>
    </xdr:from>
    <xdr:ext cx="534377" cy="259045"/>
    <xdr:sp macro="" textlink="">
      <xdr:nvSpPr>
        <xdr:cNvPr id="629" name="テキスト ボックス 628"/>
        <xdr:cNvSpPr txBox="1"/>
      </xdr:nvSpPr>
      <xdr:spPr>
        <a:xfrm>
          <a:off x="12547111" y="128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120815</xdr:rowOff>
    </xdr:from>
    <xdr:to>
      <xdr:col>23</xdr:col>
      <xdr:colOff>568325</xdr:colOff>
      <xdr:row>72</xdr:row>
      <xdr:rowOff>50965</xdr:rowOff>
    </xdr:to>
    <xdr:sp macro="" textlink="">
      <xdr:nvSpPr>
        <xdr:cNvPr id="635" name="円/楕円 634"/>
        <xdr:cNvSpPr/>
      </xdr:nvSpPr>
      <xdr:spPr>
        <a:xfrm>
          <a:off x="16268700" y="122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143692</xdr:rowOff>
    </xdr:from>
    <xdr:ext cx="534377" cy="259045"/>
    <xdr:sp macro="" textlink="">
      <xdr:nvSpPr>
        <xdr:cNvPr id="636" name="公債費該当値テキスト"/>
        <xdr:cNvSpPr txBox="1"/>
      </xdr:nvSpPr>
      <xdr:spPr>
        <a:xfrm>
          <a:off x="16370300" y="1214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97,987</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101321</xdr:rowOff>
    </xdr:from>
    <xdr:to>
      <xdr:col>22</xdr:col>
      <xdr:colOff>415925</xdr:colOff>
      <xdr:row>72</xdr:row>
      <xdr:rowOff>31471</xdr:rowOff>
    </xdr:to>
    <xdr:sp macro="" textlink="">
      <xdr:nvSpPr>
        <xdr:cNvPr id="637" name="円/楕円 636"/>
        <xdr:cNvSpPr/>
      </xdr:nvSpPr>
      <xdr:spPr>
        <a:xfrm>
          <a:off x="15430500" y="1227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47998</xdr:rowOff>
    </xdr:from>
    <xdr:ext cx="534377" cy="259045"/>
    <xdr:sp macro="" textlink="">
      <xdr:nvSpPr>
        <xdr:cNvPr id="638" name="テキスト ボックス 637"/>
        <xdr:cNvSpPr txBox="1"/>
      </xdr:nvSpPr>
      <xdr:spPr>
        <a:xfrm>
          <a:off x="15214111" y="1204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99,522</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1232</xdr:rowOff>
    </xdr:from>
    <xdr:to>
      <xdr:col>21</xdr:col>
      <xdr:colOff>212725</xdr:colOff>
      <xdr:row>72</xdr:row>
      <xdr:rowOff>102832</xdr:rowOff>
    </xdr:to>
    <xdr:sp macro="" textlink="">
      <xdr:nvSpPr>
        <xdr:cNvPr id="639" name="円/楕円 638"/>
        <xdr:cNvSpPr/>
      </xdr:nvSpPr>
      <xdr:spPr>
        <a:xfrm>
          <a:off x="14541500" y="123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119359</xdr:rowOff>
    </xdr:from>
    <xdr:ext cx="534377" cy="259045"/>
    <xdr:sp macro="" textlink="">
      <xdr:nvSpPr>
        <xdr:cNvPr id="640" name="テキスト ボックス 639"/>
        <xdr:cNvSpPr txBox="1"/>
      </xdr:nvSpPr>
      <xdr:spPr>
        <a:xfrm>
          <a:off x="14325111" y="1212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93,903</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135992</xdr:rowOff>
    </xdr:from>
    <xdr:to>
      <xdr:col>20</xdr:col>
      <xdr:colOff>9525</xdr:colOff>
      <xdr:row>72</xdr:row>
      <xdr:rowOff>66142</xdr:rowOff>
    </xdr:to>
    <xdr:sp macro="" textlink="">
      <xdr:nvSpPr>
        <xdr:cNvPr id="641" name="円/楕円 640"/>
        <xdr:cNvSpPr/>
      </xdr:nvSpPr>
      <xdr:spPr>
        <a:xfrm>
          <a:off x="13652500" y="1230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82669</xdr:rowOff>
    </xdr:from>
    <xdr:ext cx="534377" cy="259045"/>
    <xdr:sp macro="" textlink="">
      <xdr:nvSpPr>
        <xdr:cNvPr id="642" name="テキスト ボックス 641"/>
        <xdr:cNvSpPr txBox="1"/>
      </xdr:nvSpPr>
      <xdr:spPr>
        <a:xfrm>
          <a:off x="13436111" y="1208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96,792</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146520</xdr:rowOff>
    </xdr:from>
    <xdr:to>
      <xdr:col>18</xdr:col>
      <xdr:colOff>492125</xdr:colOff>
      <xdr:row>71</xdr:row>
      <xdr:rowOff>76670</xdr:rowOff>
    </xdr:to>
    <xdr:sp macro="" textlink="">
      <xdr:nvSpPr>
        <xdr:cNvPr id="643" name="円/楕円 642"/>
        <xdr:cNvSpPr/>
      </xdr:nvSpPr>
      <xdr:spPr>
        <a:xfrm>
          <a:off x="12763500" y="121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93197</xdr:rowOff>
    </xdr:from>
    <xdr:ext cx="599010" cy="259045"/>
    <xdr:sp macro="" textlink="">
      <xdr:nvSpPr>
        <xdr:cNvPr id="644" name="テキスト ボックス 643"/>
        <xdr:cNvSpPr txBox="1"/>
      </xdr:nvSpPr>
      <xdr:spPr>
        <a:xfrm>
          <a:off x="12514794" y="1192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64" name="テキスト ボックス 66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22152</xdr:rowOff>
    </xdr:from>
    <xdr:to>
      <xdr:col>23</xdr:col>
      <xdr:colOff>516889</xdr:colOff>
      <xdr:row>99</xdr:row>
      <xdr:rowOff>43261</xdr:rowOff>
    </xdr:to>
    <xdr:cxnSp macro="">
      <xdr:nvCxnSpPr>
        <xdr:cNvPr id="668" name="直線コネクタ 667"/>
        <xdr:cNvCxnSpPr/>
      </xdr:nvCxnSpPr>
      <xdr:spPr>
        <a:xfrm flipV="1">
          <a:off x="16317595" y="15452652"/>
          <a:ext cx="1269" cy="15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64371</xdr:rowOff>
    </xdr:from>
    <xdr:ext cx="378565" cy="259045"/>
    <xdr:sp macro="" textlink="">
      <xdr:nvSpPr>
        <xdr:cNvPr id="669" name="積立金最小値テキスト"/>
        <xdr:cNvSpPr txBox="1"/>
      </xdr:nvSpPr>
      <xdr:spPr>
        <a:xfrm>
          <a:off x="16370300" y="17037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23</xdr:col>
      <xdr:colOff>428625</xdr:colOff>
      <xdr:row>99</xdr:row>
      <xdr:rowOff>43261</xdr:rowOff>
    </xdr:from>
    <xdr:to>
      <xdr:col>23</xdr:col>
      <xdr:colOff>606425</xdr:colOff>
      <xdr:row>99</xdr:row>
      <xdr:rowOff>43261</xdr:rowOff>
    </xdr:to>
    <xdr:cxnSp macro="">
      <xdr:nvCxnSpPr>
        <xdr:cNvPr id="670" name="直線コネクタ 669"/>
        <xdr:cNvCxnSpPr/>
      </xdr:nvCxnSpPr>
      <xdr:spPr>
        <a:xfrm>
          <a:off x="16230600" y="1701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140279</xdr:rowOff>
    </xdr:from>
    <xdr:ext cx="690189" cy="259045"/>
    <xdr:sp macro="" textlink="">
      <xdr:nvSpPr>
        <xdr:cNvPr id="671" name="積立金最大値テキスト"/>
        <xdr:cNvSpPr txBox="1"/>
      </xdr:nvSpPr>
      <xdr:spPr>
        <a:xfrm>
          <a:off x="16370300" y="152278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1,232,557</a:t>
          </a:r>
          <a:endParaRPr kumimoji="1" lang="ja-JP" altLang="en-US" sz="1000" b="1">
            <a:latin typeface="ＭＳ Ｐゴシック"/>
          </a:endParaRPr>
        </a:p>
      </xdr:txBody>
    </xdr:sp>
    <xdr:clientData/>
  </xdr:oneCellAnchor>
  <xdr:twoCellAnchor>
    <xdr:from>
      <xdr:col>23</xdr:col>
      <xdr:colOff>428625</xdr:colOff>
      <xdr:row>90</xdr:row>
      <xdr:rowOff>22152</xdr:rowOff>
    </xdr:from>
    <xdr:to>
      <xdr:col>23</xdr:col>
      <xdr:colOff>606425</xdr:colOff>
      <xdr:row>90</xdr:row>
      <xdr:rowOff>22152</xdr:rowOff>
    </xdr:to>
    <xdr:cxnSp macro="">
      <xdr:nvCxnSpPr>
        <xdr:cNvPr id="672" name="直線コネクタ 671"/>
        <xdr:cNvCxnSpPr/>
      </xdr:nvCxnSpPr>
      <xdr:spPr>
        <a:xfrm>
          <a:off x="16230600" y="154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125890</xdr:rowOff>
    </xdr:from>
    <xdr:to>
      <xdr:col>23</xdr:col>
      <xdr:colOff>517525</xdr:colOff>
      <xdr:row>98</xdr:row>
      <xdr:rowOff>146222</xdr:rowOff>
    </xdr:to>
    <xdr:cxnSp macro="">
      <xdr:nvCxnSpPr>
        <xdr:cNvPr id="673" name="直線コネクタ 672"/>
        <xdr:cNvCxnSpPr/>
      </xdr:nvCxnSpPr>
      <xdr:spPr>
        <a:xfrm flipV="1">
          <a:off x="15481300" y="16927990"/>
          <a:ext cx="838200" cy="2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108822</xdr:rowOff>
    </xdr:from>
    <xdr:ext cx="534377" cy="259045"/>
    <xdr:sp macro="" textlink="">
      <xdr:nvSpPr>
        <xdr:cNvPr id="674" name="積立金平均値テキスト"/>
        <xdr:cNvSpPr txBox="1"/>
      </xdr:nvSpPr>
      <xdr:spPr>
        <a:xfrm>
          <a:off x="16370300" y="1691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27,327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130395</xdr:rowOff>
    </xdr:from>
    <xdr:to>
      <xdr:col>23</xdr:col>
      <xdr:colOff>568325</xdr:colOff>
      <xdr:row>99</xdr:row>
      <xdr:rowOff>60545</xdr:rowOff>
    </xdr:to>
    <xdr:sp macro="" textlink="">
      <xdr:nvSpPr>
        <xdr:cNvPr id="675" name="フローチャート : 判断 674"/>
        <xdr:cNvSpPr/>
      </xdr:nvSpPr>
      <xdr:spPr>
        <a:xfrm>
          <a:off x="162687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146222</xdr:rowOff>
    </xdr:from>
    <xdr:to>
      <xdr:col>22</xdr:col>
      <xdr:colOff>365125</xdr:colOff>
      <xdr:row>99</xdr:row>
      <xdr:rowOff>8699</xdr:rowOff>
    </xdr:to>
    <xdr:cxnSp macro="">
      <xdr:nvCxnSpPr>
        <xdr:cNvPr id="676" name="直線コネクタ 675"/>
        <xdr:cNvCxnSpPr/>
      </xdr:nvCxnSpPr>
      <xdr:spPr>
        <a:xfrm flipV="1">
          <a:off x="14592300" y="16948322"/>
          <a:ext cx="889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136274</xdr:rowOff>
    </xdr:from>
    <xdr:to>
      <xdr:col>22</xdr:col>
      <xdr:colOff>415925</xdr:colOff>
      <xdr:row>99</xdr:row>
      <xdr:rowOff>66424</xdr:rowOff>
    </xdr:to>
    <xdr:sp macro="" textlink="">
      <xdr:nvSpPr>
        <xdr:cNvPr id="677" name="フローチャート : 判断 676"/>
        <xdr:cNvSpPr/>
      </xdr:nvSpPr>
      <xdr:spPr>
        <a:xfrm>
          <a:off x="15430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57551</xdr:rowOff>
    </xdr:from>
    <xdr:ext cx="534377" cy="259045"/>
    <xdr:sp macro="" textlink="">
      <xdr:nvSpPr>
        <xdr:cNvPr id="678" name="テキスト ボックス 677"/>
        <xdr:cNvSpPr txBox="1"/>
      </xdr:nvSpPr>
      <xdr:spPr>
        <a:xfrm>
          <a:off x="15214111" y="1703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170870</xdr:rowOff>
    </xdr:from>
    <xdr:to>
      <xdr:col>21</xdr:col>
      <xdr:colOff>161925</xdr:colOff>
      <xdr:row>99</xdr:row>
      <xdr:rowOff>8699</xdr:rowOff>
    </xdr:to>
    <xdr:cxnSp macro="">
      <xdr:nvCxnSpPr>
        <xdr:cNvPr id="679" name="直線コネクタ 678"/>
        <xdr:cNvCxnSpPr/>
      </xdr:nvCxnSpPr>
      <xdr:spPr>
        <a:xfrm>
          <a:off x="13703300" y="16972970"/>
          <a:ext cx="889000" cy="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147988</xdr:rowOff>
    </xdr:from>
    <xdr:to>
      <xdr:col>21</xdr:col>
      <xdr:colOff>212725</xdr:colOff>
      <xdr:row>99</xdr:row>
      <xdr:rowOff>78138</xdr:rowOff>
    </xdr:to>
    <xdr:sp macro="" textlink="">
      <xdr:nvSpPr>
        <xdr:cNvPr id="680" name="フローチャート : 判断 679"/>
        <xdr:cNvSpPr/>
      </xdr:nvSpPr>
      <xdr:spPr>
        <a:xfrm>
          <a:off x="14541500" y="1695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69265</xdr:rowOff>
    </xdr:from>
    <xdr:ext cx="534377" cy="259045"/>
    <xdr:sp macro="" textlink="">
      <xdr:nvSpPr>
        <xdr:cNvPr id="681" name="テキスト ボックス 680"/>
        <xdr:cNvSpPr txBox="1"/>
      </xdr:nvSpPr>
      <xdr:spPr>
        <a:xfrm>
          <a:off x="14325111" y="1704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168410</xdr:rowOff>
    </xdr:from>
    <xdr:to>
      <xdr:col>19</xdr:col>
      <xdr:colOff>644525</xdr:colOff>
      <xdr:row>98</xdr:row>
      <xdr:rowOff>170870</xdr:rowOff>
    </xdr:to>
    <xdr:cxnSp macro="">
      <xdr:nvCxnSpPr>
        <xdr:cNvPr id="682" name="直線コネクタ 681"/>
        <xdr:cNvCxnSpPr/>
      </xdr:nvCxnSpPr>
      <xdr:spPr>
        <a:xfrm>
          <a:off x="12814300" y="16970510"/>
          <a:ext cx="8890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136009</xdr:rowOff>
    </xdr:from>
    <xdr:to>
      <xdr:col>20</xdr:col>
      <xdr:colOff>9525</xdr:colOff>
      <xdr:row>99</xdr:row>
      <xdr:rowOff>66159</xdr:rowOff>
    </xdr:to>
    <xdr:sp macro="" textlink="">
      <xdr:nvSpPr>
        <xdr:cNvPr id="683" name="フローチャート : 判断 682"/>
        <xdr:cNvSpPr/>
      </xdr:nvSpPr>
      <xdr:spPr>
        <a:xfrm>
          <a:off x="13652500" y="1693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57286</xdr:rowOff>
    </xdr:from>
    <xdr:ext cx="534377" cy="259045"/>
    <xdr:sp macro="" textlink="">
      <xdr:nvSpPr>
        <xdr:cNvPr id="684" name="テキスト ボックス 683"/>
        <xdr:cNvSpPr txBox="1"/>
      </xdr:nvSpPr>
      <xdr:spPr>
        <a:xfrm>
          <a:off x="13436111" y="1703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128074</xdr:rowOff>
    </xdr:from>
    <xdr:to>
      <xdr:col>18</xdr:col>
      <xdr:colOff>492125</xdr:colOff>
      <xdr:row>99</xdr:row>
      <xdr:rowOff>58224</xdr:rowOff>
    </xdr:to>
    <xdr:sp macro="" textlink="">
      <xdr:nvSpPr>
        <xdr:cNvPr id="685" name="フローチャート : 判断 684"/>
        <xdr:cNvSpPr/>
      </xdr:nvSpPr>
      <xdr:spPr>
        <a:xfrm>
          <a:off x="12763500" y="169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49351</xdr:rowOff>
    </xdr:from>
    <xdr:ext cx="534377" cy="259045"/>
    <xdr:sp macro="" textlink="">
      <xdr:nvSpPr>
        <xdr:cNvPr id="686" name="テキスト ボックス 685"/>
        <xdr:cNvSpPr txBox="1"/>
      </xdr:nvSpPr>
      <xdr:spPr>
        <a:xfrm>
          <a:off x="12547111" y="1702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75090</xdr:rowOff>
    </xdr:from>
    <xdr:to>
      <xdr:col>23</xdr:col>
      <xdr:colOff>568325</xdr:colOff>
      <xdr:row>99</xdr:row>
      <xdr:rowOff>5240</xdr:rowOff>
    </xdr:to>
    <xdr:sp macro="" textlink="">
      <xdr:nvSpPr>
        <xdr:cNvPr id="692" name="円/楕円 691"/>
        <xdr:cNvSpPr/>
      </xdr:nvSpPr>
      <xdr:spPr>
        <a:xfrm>
          <a:off x="16268700" y="168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34467</xdr:rowOff>
    </xdr:from>
    <xdr:ext cx="534377" cy="259045"/>
    <xdr:sp macro="" textlink="">
      <xdr:nvSpPr>
        <xdr:cNvPr id="693" name="積立金該当値テキスト"/>
        <xdr:cNvSpPr txBox="1"/>
      </xdr:nvSpPr>
      <xdr:spPr>
        <a:xfrm>
          <a:off x="16370300" y="1666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70,874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95422</xdr:rowOff>
    </xdr:from>
    <xdr:to>
      <xdr:col>22</xdr:col>
      <xdr:colOff>415925</xdr:colOff>
      <xdr:row>99</xdr:row>
      <xdr:rowOff>25572</xdr:rowOff>
    </xdr:to>
    <xdr:sp macro="" textlink="">
      <xdr:nvSpPr>
        <xdr:cNvPr id="694" name="円/楕円 693"/>
        <xdr:cNvSpPr/>
      </xdr:nvSpPr>
      <xdr:spPr>
        <a:xfrm>
          <a:off x="15430500" y="168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42099</xdr:rowOff>
    </xdr:from>
    <xdr:ext cx="534377" cy="259045"/>
    <xdr:sp macro="" textlink="">
      <xdr:nvSpPr>
        <xdr:cNvPr id="695" name="テキスト ボックス 694"/>
        <xdr:cNvSpPr txBox="1"/>
      </xdr:nvSpPr>
      <xdr:spPr>
        <a:xfrm>
          <a:off x="15214111" y="166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54,865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129349</xdr:rowOff>
    </xdr:from>
    <xdr:to>
      <xdr:col>21</xdr:col>
      <xdr:colOff>212725</xdr:colOff>
      <xdr:row>99</xdr:row>
      <xdr:rowOff>59499</xdr:rowOff>
    </xdr:to>
    <xdr:sp macro="" textlink="">
      <xdr:nvSpPr>
        <xdr:cNvPr id="696" name="円/楕円 695"/>
        <xdr:cNvSpPr/>
      </xdr:nvSpPr>
      <xdr:spPr>
        <a:xfrm>
          <a:off x="14541500" y="1693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76026</xdr:rowOff>
    </xdr:from>
    <xdr:ext cx="534377" cy="259045"/>
    <xdr:sp macro="" textlink="">
      <xdr:nvSpPr>
        <xdr:cNvPr id="697" name="テキスト ボックス 696"/>
        <xdr:cNvSpPr txBox="1"/>
      </xdr:nvSpPr>
      <xdr:spPr>
        <a:xfrm>
          <a:off x="14325111" y="1670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120070</xdr:rowOff>
    </xdr:from>
    <xdr:to>
      <xdr:col>20</xdr:col>
      <xdr:colOff>9525</xdr:colOff>
      <xdr:row>99</xdr:row>
      <xdr:rowOff>50220</xdr:rowOff>
    </xdr:to>
    <xdr:sp macro="" textlink="">
      <xdr:nvSpPr>
        <xdr:cNvPr id="698" name="円/楕円 697"/>
        <xdr:cNvSpPr/>
      </xdr:nvSpPr>
      <xdr:spPr>
        <a:xfrm>
          <a:off x="13652500" y="1692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66747</xdr:rowOff>
    </xdr:from>
    <xdr:ext cx="534377" cy="259045"/>
    <xdr:sp macro="" textlink="">
      <xdr:nvSpPr>
        <xdr:cNvPr id="699" name="テキスト ボックス 698"/>
        <xdr:cNvSpPr txBox="1"/>
      </xdr:nvSpPr>
      <xdr:spPr>
        <a:xfrm>
          <a:off x="13436111" y="1669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117610</xdr:rowOff>
    </xdr:from>
    <xdr:to>
      <xdr:col>18</xdr:col>
      <xdr:colOff>492125</xdr:colOff>
      <xdr:row>99</xdr:row>
      <xdr:rowOff>47760</xdr:rowOff>
    </xdr:to>
    <xdr:sp macro="" textlink="">
      <xdr:nvSpPr>
        <xdr:cNvPr id="700" name="円/楕円 699"/>
        <xdr:cNvSpPr/>
      </xdr:nvSpPr>
      <xdr:spPr>
        <a:xfrm>
          <a:off x="12763500" y="169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64287</xdr:rowOff>
    </xdr:from>
    <xdr:ext cx="534377" cy="259045"/>
    <xdr:sp macro="" textlink="">
      <xdr:nvSpPr>
        <xdr:cNvPr id="701" name="テキスト ボックス 700"/>
        <xdr:cNvSpPr txBox="1"/>
      </xdr:nvSpPr>
      <xdr:spPr>
        <a:xfrm>
          <a:off x="12547111" y="1669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81041</xdr:rowOff>
    </xdr:from>
    <xdr:to>
      <xdr:col>32</xdr:col>
      <xdr:colOff>186689</xdr:colOff>
      <xdr:row>38</xdr:row>
      <xdr:rowOff>139700</xdr:rowOff>
    </xdr:to>
    <xdr:cxnSp macro="">
      <xdr:nvCxnSpPr>
        <xdr:cNvPr id="723" name="直線コネクタ 722"/>
        <xdr:cNvCxnSpPr/>
      </xdr:nvCxnSpPr>
      <xdr:spPr>
        <a:xfrm flipV="1">
          <a:off x="22159595" y="5395991"/>
          <a:ext cx="1269" cy="125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27718</xdr:rowOff>
    </xdr:from>
    <xdr:ext cx="534377" cy="259045"/>
    <xdr:sp macro="" textlink="">
      <xdr:nvSpPr>
        <xdr:cNvPr id="726" name="投資及び出資金最大値テキスト"/>
        <xdr:cNvSpPr txBox="1"/>
      </xdr:nvSpPr>
      <xdr:spPr>
        <a:xfrm>
          <a:off x="22212300" y="51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27,533</a:t>
          </a:r>
          <a:endParaRPr kumimoji="1" lang="ja-JP" altLang="en-US" sz="1000" b="1">
            <a:latin typeface="ＭＳ Ｐゴシック"/>
          </a:endParaRPr>
        </a:p>
      </xdr:txBody>
    </xdr:sp>
    <xdr:clientData/>
  </xdr:oneCellAnchor>
  <xdr:twoCellAnchor>
    <xdr:from>
      <xdr:col>32</xdr:col>
      <xdr:colOff>98425</xdr:colOff>
      <xdr:row>31</xdr:row>
      <xdr:rowOff>81041</xdr:rowOff>
    </xdr:from>
    <xdr:to>
      <xdr:col>32</xdr:col>
      <xdr:colOff>276225</xdr:colOff>
      <xdr:row>31</xdr:row>
      <xdr:rowOff>81041</xdr:rowOff>
    </xdr:to>
    <xdr:cxnSp macro="">
      <xdr:nvCxnSpPr>
        <xdr:cNvPr id="727" name="直線コネクタ 726"/>
        <xdr:cNvCxnSpPr/>
      </xdr:nvCxnSpPr>
      <xdr:spPr>
        <a:xfrm>
          <a:off x="22072600" y="5395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74229</xdr:rowOff>
    </xdr:from>
    <xdr:to>
      <xdr:col>32</xdr:col>
      <xdr:colOff>187325</xdr:colOff>
      <xdr:row>37</xdr:row>
      <xdr:rowOff>69154</xdr:rowOff>
    </xdr:to>
    <xdr:cxnSp macro="">
      <xdr:nvCxnSpPr>
        <xdr:cNvPr id="728" name="直線コネクタ 727"/>
        <xdr:cNvCxnSpPr/>
      </xdr:nvCxnSpPr>
      <xdr:spPr>
        <a:xfrm flipV="1">
          <a:off x="21323300" y="6246429"/>
          <a:ext cx="838200" cy="16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80357</xdr:rowOff>
    </xdr:from>
    <xdr:ext cx="469744" cy="259045"/>
    <xdr:sp macro="" textlink="">
      <xdr:nvSpPr>
        <xdr:cNvPr id="729" name="投資及び出資金平均値テキスト"/>
        <xdr:cNvSpPr txBox="1"/>
      </xdr:nvSpPr>
      <xdr:spPr>
        <a:xfrm>
          <a:off x="22212300" y="6424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101930</xdr:rowOff>
    </xdr:from>
    <xdr:to>
      <xdr:col>32</xdr:col>
      <xdr:colOff>238125</xdr:colOff>
      <xdr:row>38</xdr:row>
      <xdr:rowOff>32080</xdr:rowOff>
    </xdr:to>
    <xdr:sp macro="" textlink="">
      <xdr:nvSpPr>
        <xdr:cNvPr id="730" name="フローチャート : 判断 729"/>
        <xdr:cNvSpPr/>
      </xdr:nvSpPr>
      <xdr:spPr>
        <a:xfrm>
          <a:off x="221107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69154</xdr:rowOff>
    </xdr:from>
    <xdr:to>
      <xdr:col>31</xdr:col>
      <xdr:colOff>34925</xdr:colOff>
      <xdr:row>37</xdr:row>
      <xdr:rowOff>89088</xdr:rowOff>
    </xdr:to>
    <xdr:cxnSp macro="">
      <xdr:nvCxnSpPr>
        <xdr:cNvPr id="731" name="直線コネクタ 730"/>
        <xdr:cNvCxnSpPr/>
      </xdr:nvCxnSpPr>
      <xdr:spPr>
        <a:xfrm flipV="1">
          <a:off x="20434300" y="6412804"/>
          <a:ext cx="889000" cy="1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130825</xdr:rowOff>
    </xdr:from>
    <xdr:to>
      <xdr:col>31</xdr:col>
      <xdr:colOff>85725</xdr:colOff>
      <xdr:row>38</xdr:row>
      <xdr:rowOff>60975</xdr:rowOff>
    </xdr:to>
    <xdr:sp macro="" textlink="">
      <xdr:nvSpPr>
        <xdr:cNvPr id="732" name="フローチャート : 判断 731"/>
        <xdr:cNvSpPr/>
      </xdr:nvSpPr>
      <xdr:spPr>
        <a:xfrm>
          <a:off x="21272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52102</xdr:rowOff>
    </xdr:from>
    <xdr:ext cx="469744" cy="259045"/>
    <xdr:sp macro="" textlink="">
      <xdr:nvSpPr>
        <xdr:cNvPr id="733" name="テキスト ボックス 732"/>
        <xdr:cNvSpPr txBox="1"/>
      </xdr:nvSpPr>
      <xdr:spPr>
        <a:xfrm>
          <a:off x="21088427" y="656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89088</xdr:rowOff>
    </xdr:from>
    <xdr:to>
      <xdr:col>29</xdr:col>
      <xdr:colOff>517525</xdr:colOff>
      <xdr:row>37</xdr:row>
      <xdr:rowOff>109616</xdr:rowOff>
    </xdr:to>
    <xdr:cxnSp macro="">
      <xdr:nvCxnSpPr>
        <xdr:cNvPr id="734" name="直線コネクタ 733"/>
        <xdr:cNvCxnSpPr/>
      </xdr:nvCxnSpPr>
      <xdr:spPr>
        <a:xfrm flipV="1">
          <a:off x="19545300" y="6432738"/>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35" name="フローチャート : 判断 734"/>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53839</xdr:rowOff>
    </xdr:from>
    <xdr:ext cx="469744" cy="259045"/>
    <xdr:sp macro="" textlink="">
      <xdr:nvSpPr>
        <xdr:cNvPr id="736" name="テキスト ボックス 735"/>
        <xdr:cNvSpPr txBox="1"/>
      </xdr:nvSpPr>
      <xdr:spPr>
        <a:xfrm>
          <a:off x="20199427"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109616</xdr:rowOff>
    </xdr:from>
    <xdr:to>
      <xdr:col>28</xdr:col>
      <xdr:colOff>314325</xdr:colOff>
      <xdr:row>38</xdr:row>
      <xdr:rowOff>22565</xdr:rowOff>
    </xdr:to>
    <xdr:cxnSp macro="">
      <xdr:nvCxnSpPr>
        <xdr:cNvPr id="737" name="直線コネクタ 736"/>
        <xdr:cNvCxnSpPr/>
      </xdr:nvCxnSpPr>
      <xdr:spPr>
        <a:xfrm flipV="1">
          <a:off x="18656300" y="6453266"/>
          <a:ext cx="889000" cy="8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38" name="フローチャート : 判断 737"/>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79991</xdr:rowOff>
    </xdr:from>
    <xdr:ext cx="469744" cy="259045"/>
    <xdr:sp macro="" textlink="">
      <xdr:nvSpPr>
        <xdr:cNvPr id="739" name="テキスト ボックス 738"/>
        <xdr:cNvSpPr txBox="1"/>
      </xdr:nvSpPr>
      <xdr:spPr>
        <a:xfrm>
          <a:off x="19310427" y="659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40" name="フローチャート : 判断 739"/>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95262</xdr:rowOff>
    </xdr:from>
    <xdr:ext cx="469744" cy="259045"/>
    <xdr:sp macro="" textlink="">
      <xdr:nvSpPr>
        <xdr:cNvPr id="741" name="テキスト ボックス 740"/>
        <xdr:cNvSpPr txBox="1"/>
      </xdr:nvSpPr>
      <xdr:spPr>
        <a:xfrm>
          <a:off x="18421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23429</xdr:rowOff>
    </xdr:from>
    <xdr:to>
      <xdr:col>32</xdr:col>
      <xdr:colOff>238125</xdr:colOff>
      <xdr:row>36</xdr:row>
      <xdr:rowOff>125029</xdr:rowOff>
    </xdr:to>
    <xdr:sp macro="" textlink="">
      <xdr:nvSpPr>
        <xdr:cNvPr id="747" name="円/楕円 746"/>
        <xdr:cNvSpPr/>
      </xdr:nvSpPr>
      <xdr:spPr>
        <a:xfrm>
          <a:off x="22110700" y="619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46306</xdr:rowOff>
    </xdr:from>
    <xdr:ext cx="469744" cy="259045"/>
    <xdr:sp macro="" textlink="">
      <xdr:nvSpPr>
        <xdr:cNvPr id="748" name="投資及び出資金該当値テキスト"/>
        <xdr:cNvSpPr txBox="1"/>
      </xdr:nvSpPr>
      <xdr:spPr>
        <a:xfrm>
          <a:off x="22212300" y="60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8,932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18354</xdr:rowOff>
    </xdr:from>
    <xdr:to>
      <xdr:col>31</xdr:col>
      <xdr:colOff>85725</xdr:colOff>
      <xdr:row>37</xdr:row>
      <xdr:rowOff>119954</xdr:rowOff>
    </xdr:to>
    <xdr:sp macro="" textlink="">
      <xdr:nvSpPr>
        <xdr:cNvPr id="749" name="円/楕円 748"/>
        <xdr:cNvSpPr/>
      </xdr:nvSpPr>
      <xdr:spPr>
        <a:xfrm>
          <a:off x="21272500" y="636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136481</xdr:rowOff>
    </xdr:from>
    <xdr:ext cx="469744" cy="259045"/>
    <xdr:sp macro="" textlink="">
      <xdr:nvSpPr>
        <xdr:cNvPr id="750" name="テキスト ボックス 749"/>
        <xdr:cNvSpPr txBox="1"/>
      </xdr:nvSpPr>
      <xdr:spPr>
        <a:xfrm>
          <a:off x="21088427" y="613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5,293</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38288</xdr:rowOff>
    </xdr:from>
    <xdr:to>
      <xdr:col>29</xdr:col>
      <xdr:colOff>568325</xdr:colOff>
      <xdr:row>37</xdr:row>
      <xdr:rowOff>139888</xdr:rowOff>
    </xdr:to>
    <xdr:sp macro="" textlink="">
      <xdr:nvSpPr>
        <xdr:cNvPr id="751" name="円/楕円 750"/>
        <xdr:cNvSpPr/>
      </xdr:nvSpPr>
      <xdr:spPr>
        <a:xfrm>
          <a:off x="20383500" y="63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156415</xdr:rowOff>
    </xdr:from>
    <xdr:ext cx="469744" cy="259045"/>
    <xdr:sp macro="" textlink="">
      <xdr:nvSpPr>
        <xdr:cNvPr id="752" name="テキスト ボックス 751"/>
        <xdr:cNvSpPr txBox="1"/>
      </xdr:nvSpPr>
      <xdr:spPr>
        <a:xfrm>
          <a:off x="20199427" y="615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58816</xdr:rowOff>
    </xdr:from>
    <xdr:to>
      <xdr:col>28</xdr:col>
      <xdr:colOff>365125</xdr:colOff>
      <xdr:row>37</xdr:row>
      <xdr:rowOff>160417</xdr:rowOff>
    </xdr:to>
    <xdr:sp macro="" textlink="">
      <xdr:nvSpPr>
        <xdr:cNvPr id="753" name="円/楕円 752"/>
        <xdr:cNvSpPr/>
      </xdr:nvSpPr>
      <xdr:spPr>
        <a:xfrm>
          <a:off x="19494500" y="6402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5493</xdr:rowOff>
    </xdr:from>
    <xdr:ext cx="469744" cy="259045"/>
    <xdr:sp macro="" textlink="">
      <xdr:nvSpPr>
        <xdr:cNvPr id="754" name="テキスト ボックス 753"/>
        <xdr:cNvSpPr txBox="1"/>
      </xdr:nvSpPr>
      <xdr:spPr>
        <a:xfrm>
          <a:off x="19310427" y="617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143215</xdr:rowOff>
    </xdr:from>
    <xdr:to>
      <xdr:col>27</xdr:col>
      <xdr:colOff>161925</xdr:colOff>
      <xdr:row>38</xdr:row>
      <xdr:rowOff>73365</xdr:rowOff>
    </xdr:to>
    <xdr:sp macro="" textlink="">
      <xdr:nvSpPr>
        <xdr:cNvPr id="755" name="円/楕円 754"/>
        <xdr:cNvSpPr/>
      </xdr:nvSpPr>
      <xdr:spPr>
        <a:xfrm>
          <a:off x="18605500" y="648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89892</xdr:rowOff>
    </xdr:from>
    <xdr:ext cx="469744" cy="259045"/>
    <xdr:sp macro="" textlink="">
      <xdr:nvSpPr>
        <xdr:cNvPr id="756" name="テキスト ボックス 755"/>
        <xdr:cNvSpPr txBox="1"/>
      </xdr:nvSpPr>
      <xdr:spPr>
        <a:xfrm>
          <a:off x="18421427" y="626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85579</xdr:rowOff>
    </xdr:from>
    <xdr:to>
      <xdr:col>32</xdr:col>
      <xdr:colOff>186689</xdr:colOff>
      <xdr:row>59</xdr:row>
      <xdr:rowOff>44450</xdr:rowOff>
    </xdr:to>
    <xdr:cxnSp macro="">
      <xdr:nvCxnSpPr>
        <xdr:cNvPr id="780" name="直線コネクタ 779"/>
        <xdr:cNvCxnSpPr/>
      </xdr:nvCxnSpPr>
      <xdr:spPr>
        <a:xfrm flipV="1">
          <a:off x="22159595" y="8658079"/>
          <a:ext cx="1269" cy="1501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32256</xdr:rowOff>
    </xdr:from>
    <xdr:ext cx="534377" cy="259045"/>
    <xdr:sp macro="" textlink="">
      <xdr:nvSpPr>
        <xdr:cNvPr id="783" name="貸付金最大値テキスト"/>
        <xdr:cNvSpPr txBox="1"/>
      </xdr:nvSpPr>
      <xdr:spPr>
        <a:xfrm>
          <a:off x="22212300" y="843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78,841</a:t>
          </a:r>
          <a:endParaRPr kumimoji="1" lang="ja-JP" altLang="en-US" sz="1000" b="1">
            <a:latin typeface="ＭＳ Ｐゴシック"/>
          </a:endParaRPr>
        </a:p>
      </xdr:txBody>
    </xdr:sp>
    <xdr:clientData/>
  </xdr:oneCellAnchor>
  <xdr:twoCellAnchor>
    <xdr:from>
      <xdr:col>32</xdr:col>
      <xdr:colOff>98425</xdr:colOff>
      <xdr:row>50</xdr:row>
      <xdr:rowOff>85579</xdr:rowOff>
    </xdr:from>
    <xdr:to>
      <xdr:col>32</xdr:col>
      <xdr:colOff>276225</xdr:colOff>
      <xdr:row>50</xdr:row>
      <xdr:rowOff>85579</xdr:rowOff>
    </xdr:to>
    <xdr:cxnSp macro="">
      <xdr:nvCxnSpPr>
        <xdr:cNvPr id="784" name="直線コネクタ 783"/>
        <xdr:cNvCxnSpPr/>
      </xdr:nvCxnSpPr>
      <xdr:spPr>
        <a:xfrm>
          <a:off x="22072600" y="865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14084</xdr:rowOff>
    </xdr:from>
    <xdr:to>
      <xdr:col>32</xdr:col>
      <xdr:colOff>187325</xdr:colOff>
      <xdr:row>59</xdr:row>
      <xdr:rowOff>17037</xdr:rowOff>
    </xdr:to>
    <xdr:cxnSp macro="">
      <xdr:nvCxnSpPr>
        <xdr:cNvPr id="785" name="直線コネクタ 784"/>
        <xdr:cNvCxnSpPr/>
      </xdr:nvCxnSpPr>
      <xdr:spPr>
        <a:xfrm>
          <a:off x="21323300" y="10129634"/>
          <a:ext cx="8382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106081</xdr:rowOff>
    </xdr:from>
    <xdr:ext cx="469744" cy="259045"/>
    <xdr:sp macro="" textlink="">
      <xdr:nvSpPr>
        <xdr:cNvPr id="786" name="貸付金平均値テキスト"/>
        <xdr:cNvSpPr txBox="1"/>
      </xdr:nvSpPr>
      <xdr:spPr>
        <a:xfrm>
          <a:off x="22212300" y="9878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83204</xdr:rowOff>
    </xdr:from>
    <xdr:to>
      <xdr:col>32</xdr:col>
      <xdr:colOff>238125</xdr:colOff>
      <xdr:row>59</xdr:row>
      <xdr:rowOff>13354</xdr:rowOff>
    </xdr:to>
    <xdr:sp macro="" textlink="">
      <xdr:nvSpPr>
        <xdr:cNvPr id="787" name="フローチャート : 判断 786"/>
        <xdr:cNvSpPr/>
      </xdr:nvSpPr>
      <xdr:spPr>
        <a:xfrm>
          <a:off x="22110700" y="1002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2178</xdr:rowOff>
    </xdr:from>
    <xdr:to>
      <xdr:col>31</xdr:col>
      <xdr:colOff>34925</xdr:colOff>
      <xdr:row>59</xdr:row>
      <xdr:rowOff>14084</xdr:rowOff>
    </xdr:to>
    <xdr:cxnSp macro="">
      <xdr:nvCxnSpPr>
        <xdr:cNvPr id="788" name="直線コネクタ 787"/>
        <xdr:cNvCxnSpPr/>
      </xdr:nvCxnSpPr>
      <xdr:spPr>
        <a:xfrm>
          <a:off x="20434300" y="10117728"/>
          <a:ext cx="8890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79051</xdr:rowOff>
    </xdr:from>
    <xdr:to>
      <xdr:col>31</xdr:col>
      <xdr:colOff>85725</xdr:colOff>
      <xdr:row>59</xdr:row>
      <xdr:rowOff>9201</xdr:rowOff>
    </xdr:to>
    <xdr:sp macro="" textlink="">
      <xdr:nvSpPr>
        <xdr:cNvPr id="789" name="フローチャート : 判断 788"/>
        <xdr:cNvSpPr/>
      </xdr:nvSpPr>
      <xdr:spPr>
        <a:xfrm>
          <a:off x="21272500" y="1002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25728</xdr:rowOff>
    </xdr:from>
    <xdr:ext cx="469744" cy="259045"/>
    <xdr:sp macro="" textlink="">
      <xdr:nvSpPr>
        <xdr:cNvPr id="790" name="テキスト ボックス 789"/>
        <xdr:cNvSpPr txBox="1"/>
      </xdr:nvSpPr>
      <xdr:spPr>
        <a:xfrm>
          <a:off x="21088427" y="979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170980</xdr:rowOff>
    </xdr:from>
    <xdr:to>
      <xdr:col>29</xdr:col>
      <xdr:colOff>517525</xdr:colOff>
      <xdr:row>59</xdr:row>
      <xdr:rowOff>2178</xdr:rowOff>
    </xdr:to>
    <xdr:cxnSp macro="">
      <xdr:nvCxnSpPr>
        <xdr:cNvPr id="791" name="直線コネクタ 790"/>
        <xdr:cNvCxnSpPr/>
      </xdr:nvCxnSpPr>
      <xdr:spPr>
        <a:xfrm>
          <a:off x="19545300" y="10115080"/>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59010</xdr:rowOff>
    </xdr:from>
    <xdr:to>
      <xdr:col>29</xdr:col>
      <xdr:colOff>568325</xdr:colOff>
      <xdr:row>58</xdr:row>
      <xdr:rowOff>160610</xdr:rowOff>
    </xdr:to>
    <xdr:sp macro="" textlink="">
      <xdr:nvSpPr>
        <xdr:cNvPr id="792" name="フローチャート : 判断 791"/>
        <xdr:cNvSpPr/>
      </xdr:nvSpPr>
      <xdr:spPr>
        <a:xfrm>
          <a:off x="20383500" y="100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5687</xdr:rowOff>
    </xdr:from>
    <xdr:ext cx="469744" cy="259045"/>
    <xdr:sp macro="" textlink="">
      <xdr:nvSpPr>
        <xdr:cNvPr id="793" name="テキスト ボックス 792"/>
        <xdr:cNvSpPr txBox="1"/>
      </xdr:nvSpPr>
      <xdr:spPr>
        <a:xfrm>
          <a:off x="20199427" y="977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170980</xdr:rowOff>
    </xdr:from>
    <xdr:to>
      <xdr:col>28</xdr:col>
      <xdr:colOff>314325</xdr:colOff>
      <xdr:row>59</xdr:row>
      <xdr:rowOff>39935</xdr:rowOff>
    </xdr:to>
    <xdr:cxnSp macro="">
      <xdr:nvCxnSpPr>
        <xdr:cNvPr id="794" name="直線コネクタ 793"/>
        <xdr:cNvCxnSpPr/>
      </xdr:nvCxnSpPr>
      <xdr:spPr>
        <a:xfrm flipV="1">
          <a:off x="18656300" y="10115080"/>
          <a:ext cx="889000" cy="4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50914</xdr:rowOff>
    </xdr:from>
    <xdr:to>
      <xdr:col>28</xdr:col>
      <xdr:colOff>365125</xdr:colOff>
      <xdr:row>58</xdr:row>
      <xdr:rowOff>152514</xdr:rowOff>
    </xdr:to>
    <xdr:sp macro="" textlink="">
      <xdr:nvSpPr>
        <xdr:cNvPr id="795" name="フローチャート : 判断 794"/>
        <xdr:cNvSpPr/>
      </xdr:nvSpPr>
      <xdr:spPr>
        <a:xfrm>
          <a:off x="19494500" y="999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169041</xdr:rowOff>
    </xdr:from>
    <xdr:ext cx="469744" cy="259045"/>
    <xdr:sp macro="" textlink="">
      <xdr:nvSpPr>
        <xdr:cNvPr id="796" name="テキスト ボックス 795"/>
        <xdr:cNvSpPr txBox="1"/>
      </xdr:nvSpPr>
      <xdr:spPr>
        <a:xfrm>
          <a:off x="19310427" y="977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50953</xdr:rowOff>
    </xdr:from>
    <xdr:to>
      <xdr:col>27</xdr:col>
      <xdr:colOff>161925</xdr:colOff>
      <xdr:row>58</xdr:row>
      <xdr:rowOff>152553</xdr:rowOff>
    </xdr:to>
    <xdr:sp macro="" textlink="">
      <xdr:nvSpPr>
        <xdr:cNvPr id="797" name="フローチャート : 判断 796"/>
        <xdr:cNvSpPr/>
      </xdr:nvSpPr>
      <xdr:spPr>
        <a:xfrm>
          <a:off x="18605500" y="999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169080</xdr:rowOff>
    </xdr:from>
    <xdr:ext cx="469744" cy="259045"/>
    <xdr:sp macro="" textlink="">
      <xdr:nvSpPr>
        <xdr:cNvPr id="798" name="テキスト ボックス 797"/>
        <xdr:cNvSpPr txBox="1"/>
      </xdr:nvSpPr>
      <xdr:spPr>
        <a:xfrm>
          <a:off x="18421427" y="977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137687</xdr:rowOff>
    </xdr:from>
    <xdr:to>
      <xdr:col>32</xdr:col>
      <xdr:colOff>238125</xdr:colOff>
      <xdr:row>59</xdr:row>
      <xdr:rowOff>67837</xdr:rowOff>
    </xdr:to>
    <xdr:sp macro="" textlink="">
      <xdr:nvSpPr>
        <xdr:cNvPr id="804" name="円/楕円 803"/>
        <xdr:cNvSpPr/>
      </xdr:nvSpPr>
      <xdr:spPr>
        <a:xfrm>
          <a:off x="22110700" y="1008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61631</xdr:rowOff>
    </xdr:from>
    <xdr:ext cx="469744" cy="259045"/>
    <xdr:sp macro="" textlink="">
      <xdr:nvSpPr>
        <xdr:cNvPr id="805" name="貸付金該当値テキスト"/>
        <xdr:cNvSpPr txBox="1"/>
      </xdr:nvSpPr>
      <xdr:spPr>
        <a:xfrm>
          <a:off x="22212300" y="1000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134734</xdr:rowOff>
    </xdr:from>
    <xdr:to>
      <xdr:col>31</xdr:col>
      <xdr:colOff>85725</xdr:colOff>
      <xdr:row>59</xdr:row>
      <xdr:rowOff>64884</xdr:rowOff>
    </xdr:to>
    <xdr:sp macro="" textlink="">
      <xdr:nvSpPr>
        <xdr:cNvPr id="806" name="円/楕円 805"/>
        <xdr:cNvSpPr/>
      </xdr:nvSpPr>
      <xdr:spPr>
        <a:xfrm>
          <a:off x="21272500" y="1007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56011</xdr:rowOff>
    </xdr:from>
    <xdr:ext cx="469744" cy="259045"/>
    <xdr:sp macro="" textlink="">
      <xdr:nvSpPr>
        <xdr:cNvPr id="807" name="テキスト ボックス 806"/>
        <xdr:cNvSpPr txBox="1"/>
      </xdr:nvSpPr>
      <xdr:spPr>
        <a:xfrm>
          <a:off x="21088427" y="1017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122828</xdr:rowOff>
    </xdr:from>
    <xdr:to>
      <xdr:col>29</xdr:col>
      <xdr:colOff>568325</xdr:colOff>
      <xdr:row>59</xdr:row>
      <xdr:rowOff>52978</xdr:rowOff>
    </xdr:to>
    <xdr:sp macro="" textlink="">
      <xdr:nvSpPr>
        <xdr:cNvPr id="808" name="円/楕円 807"/>
        <xdr:cNvSpPr/>
      </xdr:nvSpPr>
      <xdr:spPr>
        <a:xfrm>
          <a:off x="20383500" y="1006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44105</xdr:rowOff>
    </xdr:from>
    <xdr:ext cx="469744" cy="259045"/>
    <xdr:sp macro="" textlink="">
      <xdr:nvSpPr>
        <xdr:cNvPr id="809" name="テキスト ボックス 808"/>
        <xdr:cNvSpPr txBox="1"/>
      </xdr:nvSpPr>
      <xdr:spPr>
        <a:xfrm>
          <a:off x="20199427" y="1015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120180</xdr:rowOff>
    </xdr:from>
    <xdr:to>
      <xdr:col>28</xdr:col>
      <xdr:colOff>365125</xdr:colOff>
      <xdr:row>59</xdr:row>
      <xdr:rowOff>50330</xdr:rowOff>
    </xdr:to>
    <xdr:sp macro="" textlink="">
      <xdr:nvSpPr>
        <xdr:cNvPr id="810" name="円/楕円 809"/>
        <xdr:cNvSpPr/>
      </xdr:nvSpPr>
      <xdr:spPr>
        <a:xfrm>
          <a:off x="19494500" y="1006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41457</xdr:rowOff>
    </xdr:from>
    <xdr:ext cx="469744" cy="259045"/>
    <xdr:sp macro="" textlink="">
      <xdr:nvSpPr>
        <xdr:cNvPr id="811" name="テキスト ボックス 810"/>
        <xdr:cNvSpPr txBox="1"/>
      </xdr:nvSpPr>
      <xdr:spPr>
        <a:xfrm>
          <a:off x="19310427" y="1015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160585</xdr:rowOff>
    </xdr:from>
    <xdr:to>
      <xdr:col>27</xdr:col>
      <xdr:colOff>161925</xdr:colOff>
      <xdr:row>59</xdr:row>
      <xdr:rowOff>90735</xdr:rowOff>
    </xdr:to>
    <xdr:sp macro="" textlink="">
      <xdr:nvSpPr>
        <xdr:cNvPr id="812" name="円/楕円 811"/>
        <xdr:cNvSpPr/>
      </xdr:nvSpPr>
      <xdr:spPr>
        <a:xfrm>
          <a:off x="18605500" y="1010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81862</xdr:rowOff>
    </xdr:from>
    <xdr:ext cx="378565" cy="259045"/>
    <xdr:sp macro="" textlink="">
      <xdr:nvSpPr>
        <xdr:cNvPr id="813" name="テキスト ボックス 812"/>
        <xdr:cNvSpPr txBox="1"/>
      </xdr:nvSpPr>
      <xdr:spPr>
        <a:xfrm>
          <a:off x="18467017" y="10197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137147</xdr:rowOff>
    </xdr:from>
    <xdr:to>
      <xdr:col>32</xdr:col>
      <xdr:colOff>186689</xdr:colOff>
      <xdr:row>77</xdr:row>
      <xdr:rowOff>144044</xdr:rowOff>
    </xdr:to>
    <xdr:cxnSp macro="">
      <xdr:nvCxnSpPr>
        <xdr:cNvPr id="838" name="直線コネクタ 837"/>
        <xdr:cNvCxnSpPr/>
      </xdr:nvCxnSpPr>
      <xdr:spPr>
        <a:xfrm flipV="1">
          <a:off x="22159595" y="12310097"/>
          <a:ext cx="1269" cy="103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147871</xdr:rowOff>
    </xdr:from>
    <xdr:ext cx="534377" cy="259045"/>
    <xdr:sp macro="" textlink="">
      <xdr:nvSpPr>
        <xdr:cNvPr id="839" name="繰出金最小値テキスト"/>
        <xdr:cNvSpPr txBox="1"/>
      </xdr:nvSpPr>
      <xdr:spPr>
        <a:xfrm>
          <a:off x="22212300" y="133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32,772</a:t>
          </a:r>
          <a:endParaRPr kumimoji="1" lang="ja-JP" altLang="en-US" sz="1000" b="1">
            <a:latin typeface="ＭＳ Ｐゴシック"/>
          </a:endParaRPr>
        </a:p>
      </xdr:txBody>
    </xdr:sp>
    <xdr:clientData/>
  </xdr:oneCellAnchor>
  <xdr:twoCellAnchor>
    <xdr:from>
      <xdr:col>32</xdr:col>
      <xdr:colOff>98425</xdr:colOff>
      <xdr:row>77</xdr:row>
      <xdr:rowOff>144044</xdr:rowOff>
    </xdr:from>
    <xdr:to>
      <xdr:col>32</xdr:col>
      <xdr:colOff>276225</xdr:colOff>
      <xdr:row>77</xdr:row>
      <xdr:rowOff>144044</xdr:rowOff>
    </xdr:to>
    <xdr:cxnSp macro="">
      <xdr:nvCxnSpPr>
        <xdr:cNvPr id="840" name="直線コネクタ 839"/>
        <xdr:cNvCxnSpPr/>
      </xdr:nvCxnSpPr>
      <xdr:spPr>
        <a:xfrm>
          <a:off x="22072600" y="133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83824</xdr:rowOff>
    </xdr:from>
    <xdr:ext cx="534377" cy="259045"/>
    <xdr:sp macro="" textlink="">
      <xdr:nvSpPr>
        <xdr:cNvPr id="841" name="繰出金最大値テキスト"/>
        <xdr:cNvSpPr txBox="1"/>
      </xdr:nvSpPr>
      <xdr:spPr>
        <a:xfrm>
          <a:off x="22212300" y="120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87,134</a:t>
          </a:r>
          <a:endParaRPr kumimoji="1" lang="ja-JP" altLang="en-US" sz="1000" b="1">
            <a:latin typeface="ＭＳ Ｐゴシック"/>
          </a:endParaRPr>
        </a:p>
      </xdr:txBody>
    </xdr:sp>
    <xdr:clientData/>
  </xdr:oneCellAnchor>
  <xdr:twoCellAnchor>
    <xdr:from>
      <xdr:col>32</xdr:col>
      <xdr:colOff>98425</xdr:colOff>
      <xdr:row>71</xdr:row>
      <xdr:rowOff>137147</xdr:rowOff>
    </xdr:from>
    <xdr:to>
      <xdr:col>32</xdr:col>
      <xdr:colOff>276225</xdr:colOff>
      <xdr:row>71</xdr:row>
      <xdr:rowOff>137147</xdr:rowOff>
    </xdr:to>
    <xdr:cxnSp macro="">
      <xdr:nvCxnSpPr>
        <xdr:cNvPr id="842" name="直線コネクタ 841"/>
        <xdr:cNvCxnSpPr/>
      </xdr:nvCxnSpPr>
      <xdr:spPr>
        <a:xfrm>
          <a:off x="22072600" y="1231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143186</xdr:rowOff>
    </xdr:from>
    <xdr:to>
      <xdr:col>32</xdr:col>
      <xdr:colOff>187325</xdr:colOff>
      <xdr:row>72</xdr:row>
      <xdr:rowOff>135642</xdr:rowOff>
    </xdr:to>
    <xdr:cxnSp macro="">
      <xdr:nvCxnSpPr>
        <xdr:cNvPr id="843" name="直線コネクタ 842"/>
        <xdr:cNvCxnSpPr/>
      </xdr:nvCxnSpPr>
      <xdr:spPr>
        <a:xfrm>
          <a:off x="21323300" y="12316136"/>
          <a:ext cx="838200" cy="16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139051</xdr:rowOff>
    </xdr:from>
    <xdr:ext cx="534377" cy="259045"/>
    <xdr:sp macro="" textlink="">
      <xdr:nvSpPr>
        <xdr:cNvPr id="844" name="繰出金平均値テキスト"/>
        <xdr:cNvSpPr txBox="1"/>
      </xdr:nvSpPr>
      <xdr:spPr>
        <a:xfrm>
          <a:off x="22212300" y="12826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56,235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160624</xdr:rowOff>
    </xdr:from>
    <xdr:to>
      <xdr:col>32</xdr:col>
      <xdr:colOff>238125</xdr:colOff>
      <xdr:row>75</xdr:row>
      <xdr:rowOff>90774</xdr:rowOff>
    </xdr:to>
    <xdr:sp macro="" textlink="">
      <xdr:nvSpPr>
        <xdr:cNvPr id="845" name="フローチャート : 判断 844"/>
        <xdr:cNvSpPr/>
      </xdr:nvSpPr>
      <xdr:spPr>
        <a:xfrm>
          <a:off x="221107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143186</xdr:rowOff>
    </xdr:from>
    <xdr:to>
      <xdr:col>31</xdr:col>
      <xdr:colOff>34925</xdr:colOff>
      <xdr:row>72</xdr:row>
      <xdr:rowOff>10770</xdr:rowOff>
    </xdr:to>
    <xdr:cxnSp macro="">
      <xdr:nvCxnSpPr>
        <xdr:cNvPr id="846" name="直線コネクタ 845"/>
        <xdr:cNvCxnSpPr/>
      </xdr:nvCxnSpPr>
      <xdr:spPr>
        <a:xfrm flipV="1">
          <a:off x="20434300" y="12316136"/>
          <a:ext cx="889000" cy="3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80708</xdr:rowOff>
    </xdr:from>
    <xdr:to>
      <xdr:col>31</xdr:col>
      <xdr:colOff>85725</xdr:colOff>
      <xdr:row>75</xdr:row>
      <xdr:rowOff>10858</xdr:rowOff>
    </xdr:to>
    <xdr:sp macro="" textlink="">
      <xdr:nvSpPr>
        <xdr:cNvPr id="847" name="フローチャート : 判断 846"/>
        <xdr:cNvSpPr/>
      </xdr:nvSpPr>
      <xdr:spPr>
        <a:xfrm>
          <a:off x="21272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1985</xdr:rowOff>
    </xdr:from>
    <xdr:ext cx="534377" cy="259045"/>
    <xdr:sp macro="" textlink="">
      <xdr:nvSpPr>
        <xdr:cNvPr id="848" name="テキスト ボックス 847"/>
        <xdr:cNvSpPr txBox="1"/>
      </xdr:nvSpPr>
      <xdr:spPr>
        <a:xfrm>
          <a:off x="21056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10770</xdr:rowOff>
    </xdr:from>
    <xdr:to>
      <xdr:col>29</xdr:col>
      <xdr:colOff>517525</xdr:colOff>
      <xdr:row>72</xdr:row>
      <xdr:rowOff>66910</xdr:rowOff>
    </xdr:to>
    <xdr:cxnSp macro="">
      <xdr:nvCxnSpPr>
        <xdr:cNvPr id="849" name="直線コネクタ 848"/>
        <xdr:cNvCxnSpPr/>
      </xdr:nvCxnSpPr>
      <xdr:spPr>
        <a:xfrm flipV="1">
          <a:off x="19545300" y="12355170"/>
          <a:ext cx="889000" cy="5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50" name="フローチャート : 判断 849"/>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109294</xdr:rowOff>
    </xdr:from>
    <xdr:ext cx="534377" cy="259045"/>
    <xdr:sp macro="" textlink="">
      <xdr:nvSpPr>
        <xdr:cNvPr id="851" name="テキスト ボックス 850"/>
        <xdr:cNvSpPr txBox="1"/>
      </xdr:nvSpPr>
      <xdr:spPr>
        <a:xfrm>
          <a:off x="20167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66910</xdr:rowOff>
    </xdr:from>
    <xdr:to>
      <xdr:col>28</xdr:col>
      <xdr:colOff>314325</xdr:colOff>
      <xdr:row>72</xdr:row>
      <xdr:rowOff>139109</xdr:rowOff>
    </xdr:to>
    <xdr:cxnSp macro="">
      <xdr:nvCxnSpPr>
        <xdr:cNvPr id="852" name="直線コネクタ 851"/>
        <xdr:cNvCxnSpPr/>
      </xdr:nvCxnSpPr>
      <xdr:spPr>
        <a:xfrm flipV="1">
          <a:off x="18656300" y="12411310"/>
          <a:ext cx="889000" cy="7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53" name="フローチャート : 判断 852"/>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134745</xdr:rowOff>
    </xdr:from>
    <xdr:ext cx="534377" cy="259045"/>
    <xdr:sp macro="" textlink="">
      <xdr:nvSpPr>
        <xdr:cNvPr id="854" name="テキスト ボックス 853"/>
        <xdr:cNvSpPr txBox="1"/>
      </xdr:nvSpPr>
      <xdr:spPr>
        <a:xfrm>
          <a:off x="19278111" y="1299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55" name="フローチャート : 判断 854"/>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156748</xdr:rowOff>
    </xdr:from>
    <xdr:ext cx="534377" cy="259045"/>
    <xdr:sp macro="" textlink="">
      <xdr:nvSpPr>
        <xdr:cNvPr id="856" name="テキスト ボックス 855"/>
        <xdr:cNvSpPr txBox="1"/>
      </xdr:nvSpPr>
      <xdr:spPr>
        <a:xfrm>
          <a:off x="18389111" y="130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84842</xdr:rowOff>
    </xdr:from>
    <xdr:to>
      <xdr:col>32</xdr:col>
      <xdr:colOff>238125</xdr:colOff>
      <xdr:row>73</xdr:row>
      <xdr:rowOff>14992</xdr:rowOff>
    </xdr:to>
    <xdr:sp macro="" textlink="">
      <xdr:nvSpPr>
        <xdr:cNvPr id="862" name="円/楕円 861"/>
        <xdr:cNvSpPr/>
      </xdr:nvSpPr>
      <xdr:spPr>
        <a:xfrm>
          <a:off x="22110700" y="1242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107719</xdr:rowOff>
    </xdr:from>
    <xdr:ext cx="534377" cy="259045"/>
    <xdr:sp macro="" textlink="">
      <xdr:nvSpPr>
        <xdr:cNvPr id="863" name="繰出金該当値テキスト"/>
        <xdr:cNvSpPr txBox="1"/>
      </xdr:nvSpPr>
      <xdr:spPr>
        <a:xfrm>
          <a:off x="22212300" y="122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78,213</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92386</xdr:rowOff>
    </xdr:from>
    <xdr:to>
      <xdr:col>31</xdr:col>
      <xdr:colOff>85725</xdr:colOff>
      <xdr:row>72</xdr:row>
      <xdr:rowOff>22536</xdr:rowOff>
    </xdr:to>
    <xdr:sp macro="" textlink="">
      <xdr:nvSpPr>
        <xdr:cNvPr id="864" name="円/楕円 863"/>
        <xdr:cNvSpPr/>
      </xdr:nvSpPr>
      <xdr:spPr>
        <a:xfrm>
          <a:off x="21272500" y="1226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39063</xdr:rowOff>
    </xdr:from>
    <xdr:ext cx="534377" cy="259045"/>
    <xdr:sp macro="" textlink="">
      <xdr:nvSpPr>
        <xdr:cNvPr id="865" name="テキスト ボックス 864"/>
        <xdr:cNvSpPr txBox="1"/>
      </xdr:nvSpPr>
      <xdr:spPr>
        <a:xfrm>
          <a:off x="21056111" y="1204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86,817</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131420</xdr:rowOff>
    </xdr:from>
    <xdr:to>
      <xdr:col>29</xdr:col>
      <xdr:colOff>568325</xdr:colOff>
      <xdr:row>72</xdr:row>
      <xdr:rowOff>61570</xdr:rowOff>
    </xdr:to>
    <xdr:sp macro="" textlink="">
      <xdr:nvSpPr>
        <xdr:cNvPr id="866" name="円/楕円 865"/>
        <xdr:cNvSpPr/>
      </xdr:nvSpPr>
      <xdr:spPr>
        <a:xfrm>
          <a:off x="20383500" y="1230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78097</xdr:rowOff>
    </xdr:from>
    <xdr:ext cx="534377" cy="259045"/>
    <xdr:sp macro="" textlink="">
      <xdr:nvSpPr>
        <xdr:cNvPr id="867" name="テキスト ボックス 866"/>
        <xdr:cNvSpPr txBox="1"/>
      </xdr:nvSpPr>
      <xdr:spPr>
        <a:xfrm>
          <a:off x="20167111" y="120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84,768</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16110</xdr:rowOff>
    </xdr:from>
    <xdr:to>
      <xdr:col>28</xdr:col>
      <xdr:colOff>365125</xdr:colOff>
      <xdr:row>72</xdr:row>
      <xdr:rowOff>117710</xdr:rowOff>
    </xdr:to>
    <xdr:sp macro="" textlink="">
      <xdr:nvSpPr>
        <xdr:cNvPr id="868" name="円/楕円 867"/>
        <xdr:cNvSpPr/>
      </xdr:nvSpPr>
      <xdr:spPr>
        <a:xfrm>
          <a:off x="19494500" y="123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134237</xdr:rowOff>
    </xdr:from>
    <xdr:ext cx="534377" cy="259045"/>
    <xdr:sp macro="" textlink="">
      <xdr:nvSpPr>
        <xdr:cNvPr id="869" name="テキスト ボックス 868"/>
        <xdr:cNvSpPr txBox="1"/>
      </xdr:nvSpPr>
      <xdr:spPr>
        <a:xfrm>
          <a:off x="19278111" y="1213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81,821</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88309</xdr:rowOff>
    </xdr:from>
    <xdr:to>
      <xdr:col>27</xdr:col>
      <xdr:colOff>161925</xdr:colOff>
      <xdr:row>73</xdr:row>
      <xdr:rowOff>18459</xdr:rowOff>
    </xdr:to>
    <xdr:sp macro="" textlink="">
      <xdr:nvSpPr>
        <xdr:cNvPr id="870" name="円/楕円 869"/>
        <xdr:cNvSpPr/>
      </xdr:nvSpPr>
      <xdr:spPr>
        <a:xfrm>
          <a:off x="18605500" y="124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34986</xdr:rowOff>
    </xdr:from>
    <xdr:ext cx="534377" cy="259045"/>
    <xdr:sp macro="" textlink="">
      <xdr:nvSpPr>
        <xdr:cNvPr id="871" name="テキスト ボックス 870"/>
        <xdr:cNvSpPr txBox="1"/>
      </xdr:nvSpPr>
      <xdr:spPr>
        <a:xfrm>
          <a:off x="18389111" y="1220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78,031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歳出は、普通建設事業費（新規整備）が、庁舎建設本体工事の完成により大幅に減少しているが、、老朽化した支所の整備や広域ごみ処理場の新築事業等の必要不可欠な大型事業が実施されることに伴い今後増加することが予想される。</a:t>
          </a:r>
          <a:endParaRPr kumimoji="1" lang="en-US" altLang="ja-JP" sz="1300">
            <a:latin typeface="ＭＳ Ｐゴシック"/>
          </a:endParaRPr>
        </a:p>
        <a:p>
          <a:r>
            <a:rPr kumimoji="1" lang="ja-JP" altLang="en-US" sz="1300">
              <a:latin typeface="ＭＳ Ｐゴシック"/>
            </a:rPr>
            <a:t>　また、ふるさと応援寄附金の増加に伴い、補助費等・物件費・積立金が増加している。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大分県国東市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29,330
29,141
318.10
22,864,815
22,352,186
434,220
12,604,884
22,449,400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104077</xdr:rowOff>
    </xdr:from>
    <xdr:to>
      <xdr:col>6</xdr:col>
      <xdr:colOff>510540</xdr:colOff>
      <xdr:row>38</xdr:row>
      <xdr:rowOff>34734</xdr:rowOff>
    </xdr:to>
    <xdr:cxnSp macro="">
      <xdr:nvCxnSpPr>
        <xdr:cNvPr id="56" name="直線コネクタ 55"/>
        <xdr:cNvCxnSpPr/>
      </xdr:nvCxnSpPr>
      <xdr:spPr>
        <a:xfrm flipV="1">
          <a:off x="4633595" y="5419027"/>
          <a:ext cx="1270" cy="1130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2,951</a:t>
          </a:r>
          <a:endParaRPr kumimoji="1" lang="ja-JP" altLang="en-US" sz="1000" b="1">
            <a:latin typeface="ＭＳ Ｐゴシック"/>
          </a:endParaRPr>
        </a:p>
      </xdr:txBody>
    </xdr:sp>
    <xdr:clientData/>
  </xdr:oneCellAnchor>
  <xdr:twoCellAnchor>
    <xdr:from>
      <xdr:col>6</xdr:col>
      <xdr:colOff>422275</xdr:colOff>
      <xdr:row>38</xdr:row>
      <xdr:rowOff>34734</xdr:rowOff>
    </xdr:from>
    <xdr:to>
      <xdr:col>6</xdr:col>
      <xdr:colOff>600075</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50754</xdr:rowOff>
    </xdr:from>
    <xdr:ext cx="469744" cy="259045"/>
    <xdr:sp macro="" textlink="">
      <xdr:nvSpPr>
        <xdr:cNvPr id="59" name="議会費最大値テキスト"/>
        <xdr:cNvSpPr txBox="1"/>
      </xdr:nvSpPr>
      <xdr:spPr>
        <a:xfrm>
          <a:off x="4686300" y="519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8,887</a:t>
          </a:r>
          <a:endParaRPr kumimoji="1" lang="ja-JP" altLang="en-US" sz="1000" b="1">
            <a:latin typeface="ＭＳ Ｐゴシック"/>
          </a:endParaRPr>
        </a:p>
      </xdr:txBody>
    </xdr:sp>
    <xdr:clientData/>
  </xdr:oneCellAnchor>
  <xdr:twoCellAnchor>
    <xdr:from>
      <xdr:col>6</xdr:col>
      <xdr:colOff>422275</xdr:colOff>
      <xdr:row>31</xdr:row>
      <xdr:rowOff>104077</xdr:rowOff>
    </xdr:from>
    <xdr:to>
      <xdr:col>6</xdr:col>
      <xdr:colOff>600075</xdr:colOff>
      <xdr:row>31</xdr:row>
      <xdr:rowOff>104077</xdr:rowOff>
    </xdr:to>
    <xdr:cxnSp macro="">
      <xdr:nvCxnSpPr>
        <xdr:cNvPr id="60" name="直線コネクタ 59"/>
        <xdr:cNvCxnSpPr/>
      </xdr:nvCxnSpPr>
      <xdr:spPr>
        <a:xfrm>
          <a:off x="4546600" y="5419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49593</xdr:rowOff>
    </xdr:from>
    <xdr:to>
      <xdr:col>6</xdr:col>
      <xdr:colOff>511175</xdr:colOff>
      <xdr:row>34</xdr:row>
      <xdr:rowOff>164465</xdr:rowOff>
    </xdr:to>
    <xdr:cxnSp macro="">
      <xdr:nvCxnSpPr>
        <xdr:cNvPr id="61" name="直線コネクタ 60"/>
        <xdr:cNvCxnSpPr/>
      </xdr:nvCxnSpPr>
      <xdr:spPr>
        <a:xfrm>
          <a:off x="3797300" y="5878893"/>
          <a:ext cx="838200" cy="1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118000</xdr:rowOff>
    </xdr:from>
    <xdr:ext cx="469744" cy="259045"/>
    <xdr:sp macro="" textlink="">
      <xdr:nvSpPr>
        <xdr:cNvPr id="62" name="議会費平均値テキスト"/>
        <xdr:cNvSpPr txBox="1"/>
      </xdr:nvSpPr>
      <xdr:spPr>
        <a:xfrm>
          <a:off x="4686300" y="61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139573</xdr:rowOff>
    </xdr:from>
    <xdr:to>
      <xdr:col>6</xdr:col>
      <xdr:colOff>561975</xdr:colOff>
      <xdr:row>36</xdr:row>
      <xdr:rowOff>69723</xdr:rowOff>
    </xdr:to>
    <xdr:sp macro="" textlink="">
      <xdr:nvSpPr>
        <xdr:cNvPr id="63" name="フローチャート : 判断 62"/>
        <xdr:cNvSpPr/>
      </xdr:nvSpPr>
      <xdr:spPr>
        <a:xfrm>
          <a:off x="45847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49593</xdr:rowOff>
    </xdr:from>
    <xdr:to>
      <xdr:col>5</xdr:col>
      <xdr:colOff>358775</xdr:colOff>
      <xdr:row>34</xdr:row>
      <xdr:rowOff>76264</xdr:rowOff>
    </xdr:to>
    <xdr:cxnSp macro="">
      <xdr:nvCxnSpPr>
        <xdr:cNvPr id="64" name="直線コネクタ 63"/>
        <xdr:cNvCxnSpPr/>
      </xdr:nvCxnSpPr>
      <xdr:spPr>
        <a:xfrm flipV="1">
          <a:off x="2908300" y="5878893"/>
          <a:ext cx="8890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159910</xdr:rowOff>
    </xdr:from>
    <xdr:ext cx="469744" cy="259045"/>
    <xdr:sp macro="" textlink="">
      <xdr:nvSpPr>
        <xdr:cNvPr id="66" name="テキスト ボックス 65"/>
        <xdr:cNvSpPr txBox="1"/>
      </xdr:nvSpPr>
      <xdr:spPr>
        <a:xfrm>
          <a:off x="3562427"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42545</xdr:rowOff>
    </xdr:from>
    <xdr:to>
      <xdr:col>4</xdr:col>
      <xdr:colOff>155575</xdr:colOff>
      <xdr:row>34</xdr:row>
      <xdr:rowOff>76264</xdr:rowOff>
    </xdr:to>
    <xdr:cxnSp macro="">
      <xdr:nvCxnSpPr>
        <xdr:cNvPr id="67" name="直線コネクタ 66"/>
        <xdr:cNvCxnSpPr/>
      </xdr:nvCxnSpPr>
      <xdr:spPr>
        <a:xfrm>
          <a:off x="2019300" y="5871845"/>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39514</xdr:rowOff>
    </xdr:from>
    <xdr:ext cx="469744" cy="259045"/>
    <xdr:sp macro="" textlink="">
      <xdr:nvSpPr>
        <xdr:cNvPr id="69" name="テキスト ボックス 68"/>
        <xdr:cNvSpPr txBox="1"/>
      </xdr:nvSpPr>
      <xdr:spPr>
        <a:xfrm>
          <a:off x="2673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4064</xdr:rowOff>
    </xdr:from>
    <xdr:to>
      <xdr:col>2</xdr:col>
      <xdr:colOff>638175</xdr:colOff>
      <xdr:row>34</xdr:row>
      <xdr:rowOff>42545</xdr:rowOff>
    </xdr:to>
    <xdr:cxnSp macro="">
      <xdr:nvCxnSpPr>
        <xdr:cNvPr id="70" name="直線コネクタ 69"/>
        <xdr:cNvCxnSpPr/>
      </xdr:nvCxnSpPr>
      <xdr:spPr>
        <a:xfrm>
          <a:off x="1130300" y="5833364"/>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50563</xdr:rowOff>
    </xdr:from>
    <xdr:ext cx="469744" cy="259045"/>
    <xdr:sp macro="" textlink="">
      <xdr:nvSpPr>
        <xdr:cNvPr id="72" name="テキスト ボックス 71"/>
        <xdr:cNvSpPr txBox="1"/>
      </xdr:nvSpPr>
      <xdr:spPr>
        <a:xfrm>
          <a:off x="1784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10939</xdr:rowOff>
    </xdr:from>
    <xdr:ext cx="469744" cy="259045"/>
    <xdr:sp macro="" textlink="">
      <xdr:nvSpPr>
        <xdr:cNvPr id="74" name="テキスト ボックス 73"/>
        <xdr:cNvSpPr txBox="1"/>
      </xdr:nvSpPr>
      <xdr:spPr>
        <a:xfrm>
          <a:off x="895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113665</xdr:rowOff>
    </xdr:from>
    <xdr:to>
      <xdr:col>6</xdr:col>
      <xdr:colOff>561975</xdr:colOff>
      <xdr:row>35</xdr:row>
      <xdr:rowOff>43815</xdr:rowOff>
    </xdr:to>
    <xdr:sp macro="" textlink="">
      <xdr:nvSpPr>
        <xdr:cNvPr id="80" name="円/楕円 79"/>
        <xdr:cNvSpPr/>
      </xdr:nvSpPr>
      <xdr:spPr>
        <a:xfrm>
          <a:off x="4584700" y="59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136542</xdr:rowOff>
    </xdr:from>
    <xdr:ext cx="469744" cy="259045"/>
    <xdr:sp macro="" textlink="">
      <xdr:nvSpPr>
        <xdr:cNvPr id="81" name="議会費該当値テキスト"/>
        <xdr:cNvSpPr txBox="1"/>
      </xdr:nvSpPr>
      <xdr:spPr>
        <a:xfrm>
          <a:off x="4686300" y="579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170243</xdr:rowOff>
    </xdr:from>
    <xdr:to>
      <xdr:col>5</xdr:col>
      <xdr:colOff>409575</xdr:colOff>
      <xdr:row>34</xdr:row>
      <xdr:rowOff>100393</xdr:rowOff>
    </xdr:to>
    <xdr:sp macro="" textlink="">
      <xdr:nvSpPr>
        <xdr:cNvPr id="82" name="円/楕円 81"/>
        <xdr:cNvSpPr/>
      </xdr:nvSpPr>
      <xdr:spPr>
        <a:xfrm>
          <a:off x="3746500" y="582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116920</xdr:rowOff>
    </xdr:from>
    <xdr:ext cx="469744" cy="259045"/>
    <xdr:sp macro="" textlink="">
      <xdr:nvSpPr>
        <xdr:cNvPr id="83" name="テキスト ボックス 82"/>
        <xdr:cNvSpPr txBox="1"/>
      </xdr:nvSpPr>
      <xdr:spPr>
        <a:xfrm>
          <a:off x="3562427" y="560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25464</xdr:rowOff>
    </xdr:from>
    <xdr:to>
      <xdr:col>4</xdr:col>
      <xdr:colOff>206375</xdr:colOff>
      <xdr:row>34</xdr:row>
      <xdr:rowOff>127064</xdr:rowOff>
    </xdr:to>
    <xdr:sp macro="" textlink="">
      <xdr:nvSpPr>
        <xdr:cNvPr id="84" name="円/楕円 83"/>
        <xdr:cNvSpPr/>
      </xdr:nvSpPr>
      <xdr:spPr>
        <a:xfrm>
          <a:off x="2857500" y="585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143591</xdr:rowOff>
    </xdr:from>
    <xdr:ext cx="469744" cy="259045"/>
    <xdr:sp macro="" textlink="">
      <xdr:nvSpPr>
        <xdr:cNvPr id="85" name="テキスト ボックス 84"/>
        <xdr:cNvSpPr txBox="1"/>
      </xdr:nvSpPr>
      <xdr:spPr>
        <a:xfrm>
          <a:off x="2673427" y="562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163195</xdr:rowOff>
    </xdr:from>
    <xdr:to>
      <xdr:col>3</xdr:col>
      <xdr:colOff>3175</xdr:colOff>
      <xdr:row>34</xdr:row>
      <xdr:rowOff>93345</xdr:rowOff>
    </xdr:to>
    <xdr:sp macro="" textlink="">
      <xdr:nvSpPr>
        <xdr:cNvPr id="86" name="円/楕円 85"/>
        <xdr:cNvSpPr/>
      </xdr:nvSpPr>
      <xdr:spPr>
        <a:xfrm>
          <a:off x="1968500" y="58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109872</xdr:rowOff>
    </xdr:from>
    <xdr:ext cx="469744" cy="259045"/>
    <xdr:sp macro="" textlink="">
      <xdr:nvSpPr>
        <xdr:cNvPr id="87" name="テキスト ボックス 86"/>
        <xdr:cNvSpPr txBox="1"/>
      </xdr:nvSpPr>
      <xdr:spPr>
        <a:xfrm>
          <a:off x="1784427" y="559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124714</xdr:rowOff>
    </xdr:from>
    <xdr:to>
      <xdr:col>1</xdr:col>
      <xdr:colOff>485775</xdr:colOff>
      <xdr:row>34</xdr:row>
      <xdr:rowOff>54864</xdr:rowOff>
    </xdr:to>
    <xdr:sp macro="" textlink="">
      <xdr:nvSpPr>
        <xdr:cNvPr id="88" name="円/楕円 87"/>
        <xdr:cNvSpPr/>
      </xdr:nvSpPr>
      <xdr:spPr>
        <a:xfrm>
          <a:off x="1079500" y="578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71391</xdr:rowOff>
    </xdr:from>
    <xdr:ext cx="469744" cy="259045"/>
    <xdr:sp macro="" textlink="">
      <xdr:nvSpPr>
        <xdr:cNvPr id="89" name="テキスト ボックス 88"/>
        <xdr:cNvSpPr txBox="1"/>
      </xdr:nvSpPr>
      <xdr:spPr>
        <a:xfrm>
          <a:off x="895427"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55956</xdr:rowOff>
    </xdr:from>
    <xdr:to>
      <xdr:col>6</xdr:col>
      <xdr:colOff>510540</xdr:colOff>
      <xdr:row>59</xdr:row>
      <xdr:rowOff>52895</xdr:rowOff>
    </xdr:to>
    <xdr:cxnSp macro="">
      <xdr:nvCxnSpPr>
        <xdr:cNvPr id="115" name="直線コネクタ 114"/>
        <xdr:cNvCxnSpPr/>
      </xdr:nvCxnSpPr>
      <xdr:spPr>
        <a:xfrm flipV="1">
          <a:off x="4633595" y="8628456"/>
          <a:ext cx="1270" cy="1539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58354</xdr:rowOff>
    </xdr:from>
    <xdr:ext cx="534377" cy="259045"/>
    <xdr:sp macro="" textlink="">
      <xdr:nvSpPr>
        <xdr:cNvPr id="116" name="総務費最小値テキスト"/>
        <xdr:cNvSpPr txBox="1"/>
      </xdr:nvSpPr>
      <xdr:spPr>
        <a:xfrm>
          <a:off x="4686300" y="101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42,242</a:t>
          </a:r>
          <a:endParaRPr kumimoji="1" lang="ja-JP" altLang="en-US" sz="1000" b="1">
            <a:latin typeface="ＭＳ Ｐゴシック"/>
          </a:endParaRPr>
        </a:p>
      </xdr:txBody>
    </xdr:sp>
    <xdr:clientData/>
  </xdr:oneCellAnchor>
  <xdr:twoCellAnchor>
    <xdr:from>
      <xdr:col>6</xdr:col>
      <xdr:colOff>422275</xdr:colOff>
      <xdr:row>59</xdr:row>
      <xdr:rowOff>52895</xdr:rowOff>
    </xdr:from>
    <xdr:to>
      <xdr:col>6</xdr:col>
      <xdr:colOff>600075</xdr:colOff>
      <xdr:row>59</xdr:row>
      <xdr:rowOff>52895</xdr:rowOff>
    </xdr:to>
    <xdr:cxnSp macro="">
      <xdr:nvCxnSpPr>
        <xdr:cNvPr id="117" name="直線コネクタ 116"/>
        <xdr:cNvCxnSpPr/>
      </xdr:nvCxnSpPr>
      <xdr:spPr>
        <a:xfrm>
          <a:off x="4546600" y="101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2633</xdr:rowOff>
    </xdr:from>
    <xdr:ext cx="690189" cy="259045"/>
    <xdr:sp macro="" textlink="">
      <xdr:nvSpPr>
        <xdr:cNvPr id="118" name="総務費最大値テキスト"/>
        <xdr:cNvSpPr txBox="1"/>
      </xdr:nvSpPr>
      <xdr:spPr>
        <a:xfrm>
          <a:off x="4686300" y="840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1,456,930</a:t>
          </a:r>
          <a:endParaRPr kumimoji="1" lang="ja-JP" altLang="en-US" sz="1000" b="1">
            <a:latin typeface="ＭＳ Ｐゴシック"/>
          </a:endParaRPr>
        </a:p>
      </xdr:txBody>
    </xdr:sp>
    <xdr:clientData/>
  </xdr:oneCellAnchor>
  <xdr:twoCellAnchor>
    <xdr:from>
      <xdr:col>6</xdr:col>
      <xdr:colOff>422275</xdr:colOff>
      <xdr:row>50</xdr:row>
      <xdr:rowOff>55956</xdr:rowOff>
    </xdr:from>
    <xdr:to>
      <xdr:col>6</xdr:col>
      <xdr:colOff>600075</xdr:colOff>
      <xdr:row>50</xdr:row>
      <xdr:rowOff>55956</xdr:rowOff>
    </xdr:to>
    <xdr:cxnSp macro="">
      <xdr:nvCxnSpPr>
        <xdr:cNvPr id="119" name="直線コネクタ 118"/>
        <xdr:cNvCxnSpPr/>
      </xdr:nvCxnSpPr>
      <xdr:spPr>
        <a:xfrm>
          <a:off x="4546600" y="862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22568</xdr:rowOff>
    </xdr:from>
    <xdr:to>
      <xdr:col>6</xdr:col>
      <xdr:colOff>511175</xdr:colOff>
      <xdr:row>58</xdr:row>
      <xdr:rowOff>54728</xdr:rowOff>
    </xdr:to>
    <xdr:cxnSp macro="">
      <xdr:nvCxnSpPr>
        <xdr:cNvPr id="120" name="直線コネクタ 119"/>
        <xdr:cNvCxnSpPr/>
      </xdr:nvCxnSpPr>
      <xdr:spPr>
        <a:xfrm>
          <a:off x="3797300" y="9966668"/>
          <a:ext cx="838200" cy="3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102805</xdr:rowOff>
    </xdr:from>
    <xdr:ext cx="534377" cy="259045"/>
    <xdr:sp macro="" textlink="">
      <xdr:nvSpPr>
        <xdr:cNvPr id="121" name="総務費平均値テキスト"/>
        <xdr:cNvSpPr txBox="1"/>
      </xdr:nvSpPr>
      <xdr:spPr>
        <a:xfrm>
          <a:off x="4686300" y="10046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87,409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124378</xdr:rowOff>
    </xdr:from>
    <xdr:to>
      <xdr:col>6</xdr:col>
      <xdr:colOff>561975</xdr:colOff>
      <xdr:row>59</xdr:row>
      <xdr:rowOff>54528</xdr:rowOff>
    </xdr:to>
    <xdr:sp macro="" textlink="">
      <xdr:nvSpPr>
        <xdr:cNvPr id="122" name="フローチャート : 判断 121"/>
        <xdr:cNvSpPr/>
      </xdr:nvSpPr>
      <xdr:spPr>
        <a:xfrm>
          <a:off x="4584700" y="1006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22568</xdr:rowOff>
    </xdr:from>
    <xdr:to>
      <xdr:col>5</xdr:col>
      <xdr:colOff>358775</xdr:colOff>
      <xdr:row>58</xdr:row>
      <xdr:rowOff>140586</xdr:rowOff>
    </xdr:to>
    <xdr:cxnSp macro="">
      <xdr:nvCxnSpPr>
        <xdr:cNvPr id="123" name="直線コネクタ 122"/>
        <xdr:cNvCxnSpPr/>
      </xdr:nvCxnSpPr>
      <xdr:spPr>
        <a:xfrm flipV="1">
          <a:off x="2908300" y="9966668"/>
          <a:ext cx="889000" cy="11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124992</xdr:rowOff>
    </xdr:from>
    <xdr:to>
      <xdr:col>5</xdr:col>
      <xdr:colOff>409575</xdr:colOff>
      <xdr:row>59</xdr:row>
      <xdr:rowOff>55142</xdr:rowOff>
    </xdr:to>
    <xdr:sp macro="" textlink="">
      <xdr:nvSpPr>
        <xdr:cNvPr id="124" name="フローチャート : 判断 123"/>
        <xdr:cNvSpPr/>
      </xdr:nvSpPr>
      <xdr:spPr>
        <a:xfrm>
          <a:off x="3746500" y="100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46269</xdr:rowOff>
    </xdr:from>
    <xdr:ext cx="534377" cy="259045"/>
    <xdr:sp macro="" textlink="">
      <xdr:nvSpPr>
        <xdr:cNvPr id="125" name="テキスト ボックス 124"/>
        <xdr:cNvSpPr txBox="1"/>
      </xdr:nvSpPr>
      <xdr:spPr>
        <a:xfrm>
          <a:off x="3530111" y="1016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140586</xdr:rowOff>
    </xdr:from>
    <xdr:to>
      <xdr:col>4</xdr:col>
      <xdr:colOff>155575</xdr:colOff>
      <xdr:row>58</xdr:row>
      <xdr:rowOff>141914</xdr:rowOff>
    </xdr:to>
    <xdr:cxnSp macro="">
      <xdr:nvCxnSpPr>
        <xdr:cNvPr id="126" name="直線コネクタ 125"/>
        <xdr:cNvCxnSpPr/>
      </xdr:nvCxnSpPr>
      <xdr:spPr>
        <a:xfrm flipV="1">
          <a:off x="2019300" y="10084686"/>
          <a:ext cx="889000" cy="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138775</xdr:rowOff>
    </xdr:from>
    <xdr:to>
      <xdr:col>4</xdr:col>
      <xdr:colOff>206375</xdr:colOff>
      <xdr:row>59</xdr:row>
      <xdr:rowOff>68925</xdr:rowOff>
    </xdr:to>
    <xdr:sp macro="" textlink="">
      <xdr:nvSpPr>
        <xdr:cNvPr id="127" name="フローチャート : 判断 126"/>
        <xdr:cNvSpPr/>
      </xdr:nvSpPr>
      <xdr:spPr>
        <a:xfrm>
          <a:off x="2857500" y="1008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60052</xdr:rowOff>
    </xdr:from>
    <xdr:ext cx="534377" cy="259045"/>
    <xdr:sp macro="" textlink="">
      <xdr:nvSpPr>
        <xdr:cNvPr id="128" name="テキスト ボックス 127"/>
        <xdr:cNvSpPr txBox="1"/>
      </xdr:nvSpPr>
      <xdr:spPr>
        <a:xfrm>
          <a:off x="2641111" y="1017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141914</xdr:rowOff>
    </xdr:from>
    <xdr:to>
      <xdr:col>2</xdr:col>
      <xdr:colOff>638175</xdr:colOff>
      <xdr:row>58</xdr:row>
      <xdr:rowOff>148223</xdr:rowOff>
    </xdr:to>
    <xdr:cxnSp macro="">
      <xdr:nvCxnSpPr>
        <xdr:cNvPr id="129" name="直線コネクタ 128"/>
        <xdr:cNvCxnSpPr/>
      </xdr:nvCxnSpPr>
      <xdr:spPr>
        <a:xfrm flipV="1">
          <a:off x="1130300" y="10086014"/>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135279</xdr:rowOff>
    </xdr:from>
    <xdr:to>
      <xdr:col>3</xdr:col>
      <xdr:colOff>3175</xdr:colOff>
      <xdr:row>59</xdr:row>
      <xdr:rowOff>65429</xdr:rowOff>
    </xdr:to>
    <xdr:sp macro="" textlink="">
      <xdr:nvSpPr>
        <xdr:cNvPr id="130" name="フローチャート : 判断 129"/>
        <xdr:cNvSpPr/>
      </xdr:nvSpPr>
      <xdr:spPr>
        <a:xfrm>
          <a:off x="1968500" y="100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56556</xdr:rowOff>
    </xdr:from>
    <xdr:ext cx="534377" cy="259045"/>
    <xdr:sp macro="" textlink="">
      <xdr:nvSpPr>
        <xdr:cNvPr id="131" name="テキスト ボックス 130"/>
        <xdr:cNvSpPr txBox="1"/>
      </xdr:nvSpPr>
      <xdr:spPr>
        <a:xfrm>
          <a:off x="1752111" y="1017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134437</xdr:rowOff>
    </xdr:from>
    <xdr:to>
      <xdr:col>1</xdr:col>
      <xdr:colOff>485775</xdr:colOff>
      <xdr:row>59</xdr:row>
      <xdr:rowOff>64587</xdr:rowOff>
    </xdr:to>
    <xdr:sp macro="" textlink="">
      <xdr:nvSpPr>
        <xdr:cNvPr id="132" name="フローチャート : 判断 131"/>
        <xdr:cNvSpPr/>
      </xdr:nvSpPr>
      <xdr:spPr>
        <a:xfrm>
          <a:off x="1079500" y="1007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55714</xdr:rowOff>
    </xdr:from>
    <xdr:ext cx="534377" cy="259045"/>
    <xdr:sp macro="" textlink="">
      <xdr:nvSpPr>
        <xdr:cNvPr id="133" name="テキスト ボックス 132"/>
        <xdr:cNvSpPr txBox="1"/>
      </xdr:nvSpPr>
      <xdr:spPr>
        <a:xfrm>
          <a:off x="863111" y="1017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3928</xdr:rowOff>
    </xdr:from>
    <xdr:to>
      <xdr:col>6</xdr:col>
      <xdr:colOff>561975</xdr:colOff>
      <xdr:row>58</xdr:row>
      <xdr:rowOff>105528</xdr:rowOff>
    </xdr:to>
    <xdr:sp macro="" textlink="">
      <xdr:nvSpPr>
        <xdr:cNvPr id="139" name="円/楕円 138"/>
        <xdr:cNvSpPr/>
      </xdr:nvSpPr>
      <xdr:spPr>
        <a:xfrm>
          <a:off x="4584700" y="99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26805</xdr:rowOff>
    </xdr:from>
    <xdr:ext cx="599010" cy="259045"/>
    <xdr:sp macro="" textlink="">
      <xdr:nvSpPr>
        <xdr:cNvPr id="140" name="総務費該当値テキスト"/>
        <xdr:cNvSpPr txBox="1"/>
      </xdr:nvSpPr>
      <xdr:spPr>
        <a:xfrm>
          <a:off x="4686300" y="97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198,058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143218</xdr:rowOff>
    </xdr:from>
    <xdr:to>
      <xdr:col>5</xdr:col>
      <xdr:colOff>409575</xdr:colOff>
      <xdr:row>58</xdr:row>
      <xdr:rowOff>73368</xdr:rowOff>
    </xdr:to>
    <xdr:sp macro="" textlink="">
      <xdr:nvSpPr>
        <xdr:cNvPr id="141" name="円/楕円 140"/>
        <xdr:cNvSpPr/>
      </xdr:nvSpPr>
      <xdr:spPr>
        <a:xfrm>
          <a:off x="3746500" y="99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89895</xdr:rowOff>
    </xdr:from>
    <xdr:ext cx="599010" cy="259045"/>
    <xdr:sp macro="" textlink="">
      <xdr:nvSpPr>
        <xdr:cNvPr id="142" name="テキスト ボックス 141"/>
        <xdr:cNvSpPr txBox="1"/>
      </xdr:nvSpPr>
      <xdr:spPr>
        <a:xfrm>
          <a:off x="3497794" y="969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227,602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89786</xdr:rowOff>
    </xdr:from>
    <xdr:to>
      <xdr:col>4</xdr:col>
      <xdr:colOff>206375</xdr:colOff>
      <xdr:row>59</xdr:row>
      <xdr:rowOff>19936</xdr:rowOff>
    </xdr:to>
    <xdr:sp macro="" textlink="">
      <xdr:nvSpPr>
        <xdr:cNvPr id="143" name="円/楕円 142"/>
        <xdr:cNvSpPr/>
      </xdr:nvSpPr>
      <xdr:spPr>
        <a:xfrm>
          <a:off x="2857500" y="1003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36463</xdr:rowOff>
    </xdr:from>
    <xdr:ext cx="599010" cy="259045"/>
    <xdr:sp macro="" textlink="">
      <xdr:nvSpPr>
        <xdr:cNvPr id="144" name="テキスト ボックス 143"/>
        <xdr:cNvSpPr txBox="1"/>
      </xdr:nvSpPr>
      <xdr:spPr>
        <a:xfrm>
          <a:off x="2608794" y="980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119,186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91114</xdr:rowOff>
    </xdr:from>
    <xdr:to>
      <xdr:col>3</xdr:col>
      <xdr:colOff>3175</xdr:colOff>
      <xdr:row>59</xdr:row>
      <xdr:rowOff>21264</xdr:rowOff>
    </xdr:to>
    <xdr:sp macro="" textlink="">
      <xdr:nvSpPr>
        <xdr:cNvPr id="145" name="円/楕円 144"/>
        <xdr:cNvSpPr/>
      </xdr:nvSpPr>
      <xdr:spPr>
        <a:xfrm>
          <a:off x="1968500" y="1003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37791</xdr:rowOff>
    </xdr:from>
    <xdr:ext cx="599010" cy="259045"/>
    <xdr:sp macro="" textlink="">
      <xdr:nvSpPr>
        <xdr:cNvPr id="146" name="テキスト ボックス 145"/>
        <xdr:cNvSpPr txBox="1"/>
      </xdr:nvSpPr>
      <xdr:spPr>
        <a:xfrm>
          <a:off x="1719794" y="981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117,966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97423</xdr:rowOff>
    </xdr:from>
    <xdr:to>
      <xdr:col>1</xdr:col>
      <xdr:colOff>485775</xdr:colOff>
      <xdr:row>59</xdr:row>
      <xdr:rowOff>27573</xdr:rowOff>
    </xdr:to>
    <xdr:sp macro="" textlink="">
      <xdr:nvSpPr>
        <xdr:cNvPr id="147" name="円/楕円 146"/>
        <xdr:cNvSpPr/>
      </xdr:nvSpPr>
      <xdr:spPr>
        <a:xfrm>
          <a:off x="1079500" y="1004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44100</xdr:rowOff>
    </xdr:from>
    <xdr:ext cx="599010" cy="259045"/>
    <xdr:sp macro="" textlink="">
      <xdr:nvSpPr>
        <xdr:cNvPr id="148" name="テキスト ボックス 147"/>
        <xdr:cNvSpPr txBox="1"/>
      </xdr:nvSpPr>
      <xdr:spPr>
        <a:xfrm>
          <a:off x="830794" y="981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141415</xdr:rowOff>
    </xdr:from>
    <xdr:to>
      <xdr:col>6</xdr:col>
      <xdr:colOff>510540</xdr:colOff>
      <xdr:row>79</xdr:row>
      <xdr:rowOff>127851</xdr:rowOff>
    </xdr:to>
    <xdr:cxnSp macro="">
      <xdr:nvCxnSpPr>
        <xdr:cNvPr id="173" name="直線コネクタ 172"/>
        <xdr:cNvCxnSpPr/>
      </xdr:nvCxnSpPr>
      <xdr:spPr>
        <a:xfrm flipV="1">
          <a:off x="4633595" y="12314365"/>
          <a:ext cx="1270" cy="1358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131678</xdr:rowOff>
    </xdr:from>
    <xdr:ext cx="599010" cy="259045"/>
    <xdr:sp macro="" textlink="">
      <xdr:nvSpPr>
        <xdr:cNvPr id="174" name="民生費最小値テキスト"/>
        <xdr:cNvSpPr txBox="1"/>
      </xdr:nvSpPr>
      <xdr:spPr>
        <a:xfrm>
          <a:off x="4686300" y="1367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113,433</a:t>
          </a:r>
          <a:endParaRPr kumimoji="1" lang="ja-JP" altLang="en-US" sz="1000" b="1">
            <a:latin typeface="ＭＳ Ｐゴシック"/>
          </a:endParaRPr>
        </a:p>
      </xdr:txBody>
    </xdr:sp>
    <xdr:clientData/>
  </xdr:oneCellAnchor>
  <xdr:twoCellAnchor>
    <xdr:from>
      <xdr:col>6</xdr:col>
      <xdr:colOff>422275</xdr:colOff>
      <xdr:row>79</xdr:row>
      <xdr:rowOff>127851</xdr:rowOff>
    </xdr:from>
    <xdr:to>
      <xdr:col>6</xdr:col>
      <xdr:colOff>600075</xdr:colOff>
      <xdr:row>79</xdr:row>
      <xdr:rowOff>127851</xdr:rowOff>
    </xdr:to>
    <xdr:cxnSp macro="">
      <xdr:nvCxnSpPr>
        <xdr:cNvPr id="175" name="直線コネクタ 174"/>
        <xdr:cNvCxnSpPr/>
      </xdr:nvCxnSpPr>
      <xdr:spPr>
        <a:xfrm>
          <a:off x="4546600" y="13672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88092</xdr:rowOff>
    </xdr:from>
    <xdr:ext cx="599010" cy="259045"/>
    <xdr:sp macro="" textlink="">
      <xdr:nvSpPr>
        <xdr:cNvPr id="176" name="民生費最大値テキスト"/>
        <xdr:cNvSpPr txBox="1"/>
      </xdr:nvSpPr>
      <xdr:spPr>
        <a:xfrm>
          <a:off x="4686300" y="1208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220,365</a:t>
          </a:r>
          <a:endParaRPr kumimoji="1" lang="ja-JP" altLang="en-US" sz="1000" b="1">
            <a:latin typeface="ＭＳ Ｐゴシック"/>
          </a:endParaRPr>
        </a:p>
      </xdr:txBody>
    </xdr:sp>
    <xdr:clientData/>
  </xdr:oneCellAnchor>
  <xdr:twoCellAnchor>
    <xdr:from>
      <xdr:col>6</xdr:col>
      <xdr:colOff>422275</xdr:colOff>
      <xdr:row>71</xdr:row>
      <xdr:rowOff>141415</xdr:rowOff>
    </xdr:from>
    <xdr:to>
      <xdr:col>6</xdr:col>
      <xdr:colOff>600075</xdr:colOff>
      <xdr:row>71</xdr:row>
      <xdr:rowOff>141415</xdr:rowOff>
    </xdr:to>
    <xdr:cxnSp macro="">
      <xdr:nvCxnSpPr>
        <xdr:cNvPr id="177" name="直線コネクタ 176"/>
        <xdr:cNvCxnSpPr/>
      </xdr:nvCxnSpPr>
      <xdr:spPr>
        <a:xfrm>
          <a:off x="4546600" y="1231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112344</xdr:rowOff>
    </xdr:from>
    <xdr:to>
      <xdr:col>6</xdr:col>
      <xdr:colOff>511175</xdr:colOff>
      <xdr:row>74</xdr:row>
      <xdr:rowOff>151994</xdr:rowOff>
    </xdr:to>
    <xdr:cxnSp macro="">
      <xdr:nvCxnSpPr>
        <xdr:cNvPr id="178" name="直線コネクタ 177"/>
        <xdr:cNvCxnSpPr/>
      </xdr:nvCxnSpPr>
      <xdr:spPr>
        <a:xfrm flipV="1">
          <a:off x="3797300" y="12799644"/>
          <a:ext cx="838200" cy="3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144493</xdr:rowOff>
    </xdr:from>
    <xdr:ext cx="599010" cy="259045"/>
    <xdr:sp macro="" textlink="">
      <xdr:nvSpPr>
        <xdr:cNvPr id="179" name="民生費平均値テキスト"/>
        <xdr:cNvSpPr txBox="1"/>
      </xdr:nvSpPr>
      <xdr:spPr>
        <a:xfrm>
          <a:off x="4686300" y="13003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160,424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166066</xdr:rowOff>
    </xdr:from>
    <xdr:to>
      <xdr:col>6</xdr:col>
      <xdr:colOff>561975</xdr:colOff>
      <xdr:row>76</xdr:row>
      <xdr:rowOff>96216</xdr:rowOff>
    </xdr:to>
    <xdr:sp macro="" textlink="">
      <xdr:nvSpPr>
        <xdr:cNvPr id="180" name="フローチャート : 判断 179"/>
        <xdr:cNvSpPr/>
      </xdr:nvSpPr>
      <xdr:spPr>
        <a:xfrm>
          <a:off x="45847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151994</xdr:rowOff>
    </xdr:from>
    <xdr:to>
      <xdr:col>5</xdr:col>
      <xdr:colOff>358775</xdr:colOff>
      <xdr:row>74</xdr:row>
      <xdr:rowOff>153276</xdr:rowOff>
    </xdr:to>
    <xdr:cxnSp macro="">
      <xdr:nvCxnSpPr>
        <xdr:cNvPr id="181" name="直線コネクタ 180"/>
        <xdr:cNvCxnSpPr/>
      </xdr:nvCxnSpPr>
      <xdr:spPr>
        <a:xfrm flipV="1">
          <a:off x="2908300" y="12839294"/>
          <a:ext cx="889000" cy="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35483</xdr:rowOff>
    </xdr:from>
    <xdr:to>
      <xdr:col>5</xdr:col>
      <xdr:colOff>409575</xdr:colOff>
      <xdr:row>76</xdr:row>
      <xdr:rowOff>137083</xdr:rowOff>
    </xdr:to>
    <xdr:sp macro="" textlink="">
      <xdr:nvSpPr>
        <xdr:cNvPr id="182" name="フローチャート : 判断 181"/>
        <xdr:cNvSpPr/>
      </xdr:nvSpPr>
      <xdr:spPr>
        <a:xfrm>
          <a:off x="3746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128210</xdr:rowOff>
    </xdr:from>
    <xdr:ext cx="599010" cy="259045"/>
    <xdr:sp macro="" textlink="">
      <xdr:nvSpPr>
        <xdr:cNvPr id="183" name="テキスト ボックス 182"/>
        <xdr:cNvSpPr txBox="1"/>
      </xdr:nvSpPr>
      <xdr:spPr>
        <a:xfrm>
          <a:off x="3497794"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153276</xdr:rowOff>
    </xdr:from>
    <xdr:to>
      <xdr:col>4</xdr:col>
      <xdr:colOff>155575</xdr:colOff>
      <xdr:row>75</xdr:row>
      <xdr:rowOff>90132</xdr:rowOff>
    </xdr:to>
    <xdr:cxnSp macro="">
      <xdr:nvCxnSpPr>
        <xdr:cNvPr id="184" name="直線コネクタ 183"/>
        <xdr:cNvCxnSpPr/>
      </xdr:nvCxnSpPr>
      <xdr:spPr>
        <a:xfrm flipV="1">
          <a:off x="2019300" y="12840576"/>
          <a:ext cx="889000" cy="10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114503</xdr:rowOff>
    </xdr:from>
    <xdr:to>
      <xdr:col>4</xdr:col>
      <xdr:colOff>206375</xdr:colOff>
      <xdr:row>77</xdr:row>
      <xdr:rowOff>44653</xdr:rowOff>
    </xdr:to>
    <xdr:sp macro="" textlink="">
      <xdr:nvSpPr>
        <xdr:cNvPr id="185" name="フローチャート : 判断 184"/>
        <xdr:cNvSpPr/>
      </xdr:nvSpPr>
      <xdr:spPr>
        <a:xfrm>
          <a:off x="2857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35780</xdr:rowOff>
    </xdr:from>
    <xdr:ext cx="599010" cy="259045"/>
    <xdr:sp macro="" textlink="">
      <xdr:nvSpPr>
        <xdr:cNvPr id="186" name="テキスト ボックス 185"/>
        <xdr:cNvSpPr txBox="1"/>
      </xdr:nvSpPr>
      <xdr:spPr>
        <a:xfrm>
          <a:off x="2608794" y="1323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90132</xdr:rowOff>
    </xdr:from>
    <xdr:to>
      <xdr:col>2</xdr:col>
      <xdr:colOff>638175</xdr:colOff>
      <xdr:row>75</xdr:row>
      <xdr:rowOff>115798</xdr:rowOff>
    </xdr:to>
    <xdr:cxnSp macro="">
      <xdr:nvCxnSpPr>
        <xdr:cNvPr id="187" name="直線コネクタ 186"/>
        <xdr:cNvCxnSpPr/>
      </xdr:nvCxnSpPr>
      <xdr:spPr>
        <a:xfrm flipV="1">
          <a:off x="1130300" y="12948882"/>
          <a:ext cx="889000" cy="2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41415</xdr:rowOff>
    </xdr:from>
    <xdr:to>
      <xdr:col>3</xdr:col>
      <xdr:colOff>3175</xdr:colOff>
      <xdr:row>77</xdr:row>
      <xdr:rowOff>143015</xdr:rowOff>
    </xdr:to>
    <xdr:sp macro="" textlink="">
      <xdr:nvSpPr>
        <xdr:cNvPr id="188" name="フローチャート : 判断 187"/>
        <xdr:cNvSpPr/>
      </xdr:nvSpPr>
      <xdr:spPr>
        <a:xfrm>
          <a:off x="1968500" y="132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134142</xdr:rowOff>
    </xdr:from>
    <xdr:ext cx="599010" cy="259045"/>
    <xdr:sp macro="" textlink="">
      <xdr:nvSpPr>
        <xdr:cNvPr id="189" name="テキスト ボックス 188"/>
        <xdr:cNvSpPr txBox="1"/>
      </xdr:nvSpPr>
      <xdr:spPr>
        <a:xfrm>
          <a:off x="1719794" y="1333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143294</xdr:rowOff>
    </xdr:from>
    <xdr:to>
      <xdr:col>1</xdr:col>
      <xdr:colOff>485775</xdr:colOff>
      <xdr:row>78</xdr:row>
      <xdr:rowOff>73444</xdr:rowOff>
    </xdr:to>
    <xdr:sp macro="" textlink="">
      <xdr:nvSpPr>
        <xdr:cNvPr id="190" name="フローチャート : 判断 189"/>
        <xdr:cNvSpPr/>
      </xdr:nvSpPr>
      <xdr:spPr>
        <a:xfrm>
          <a:off x="1079500" y="1334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64571</xdr:rowOff>
    </xdr:from>
    <xdr:ext cx="599010" cy="259045"/>
    <xdr:sp macro="" textlink="">
      <xdr:nvSpPr>
        <xdr:cNvPr id="191" name="テキスト ボックス 190"/>
        <xdr:cNvSpPr txBox="1"/>
      </xdr:nvSpPr>
      <xdr:spPr>
        <a:xfrm>
          <a:off x="830794" y="1343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61544</xdr:rowOff>
    </xdr:from>
    <xdr:to>
      <xdr:col>6</xdr:col>
      <xdr:colOff>561975</xdr:colOff>
      <xdr:row>74</xdr:row>
      <xdr:rowOff>163144</xdr:rowOff>
    </xdr:to>
    <xdr:sp macro="" textlink="">
      <xdr:nvSpPr>
        <xdr:cNvPr id="197" name="円/楕円 196"/>
        <xdr:cNvSpPr/>
      </xdr:nvSpPr>
      <xdr:spPr>
        <a:xfrm>
          <a:off x="4584700" y="1274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84421</xdr:rowOff>
    </xdr:from>
    <xdr:ext cx="599010" cy="259045"/>
    <xdr:sp macro="" textlink="">
      <xdr:nvSpPr>
        <xdr:cNvPr id="198" name="民生費該当値テキスト"/>
        <xdr:cNvSpPr txBox="1"/>
      </xdr:nvSpPr>
      <xdr:spPr>
        <a:xfrm>
          <a:off x="4686300" y="1260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182,154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101194</xdr:rowOff>
    </xdr:from>
    <xdr:to>
      <xdr:col>5</xdr:col>
      <xdr:colOff>409575</xdr:colOff>
      <xdr:row>75</xdr:row>
      <xdr:rowOff>31344</xdr:rowOff>
    </xdr:to>
    <xdr:sp macro="" textlink="">
      <xdr:nvSpPr>
        <xdr:cNvPr id="199" name="円/楕円 198"/>
        <xdr:cNvSpPr/>
      </xdr:nvSpPr>
      <xdr:spPr>
        <a:xfrm>
          <a:off x="3746500" y="1278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47871</xdr:rowOff>
    </xdr:from>
    <xdr:ext cx="599010" cy="259045"/>
    <xdr:sp macro="" textlink="">
      <xdr:nvSpPr>
        <xdr:cNvPr id="200" name="テキスト ボックス 199"/>
        <xdr:cNvSpPr txBox="1"/>
      </xdr:nvSpPr>
      <xdr:spPr>
        <a:xfrm>
          <a:off x="3497794" y="1256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179,032</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102476</xdr:rowOff>
    </xdr:from>
    <xdr:to>
      <xdr:col>4</xdr:col>
      <xdr:colOff>206375</xdr:colOff>
      <xdr:row>75</xdr:row>
      <xdr:rowOff>32626</xdr:rowOff>
    </xdr:to>
    <xdr:sp macro="" textlink="">
      <xdr:nvSpPr>
        <xdr:cNvPr id="201" name="円/楕円 200"/>
        <xdr:cNvSpPr/>
      </xdr:nvSpPr>
      <xdr:spPr>
        <a:xfrm>
          <a:off x="2857500" y="1278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49153</xdr:rowOff>
    </xdr:from>
    <xdr:ext cx="599010" cy="259045"/>
    <xdr:sp macro="" textlink="">
      <xdr:nvSpPr>
        <xdr:cNvPr id="202" name="テキスト ボックス 201"/>
        <xdr:cNvSpPr txBox="1"/>
      </xdr:nvSpPr>
      <xdr:spPr>
        <a:xfrm>
          <a:off x="2608794" y="1256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178,931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39332</xdr:rowOff>
    </xdr:from>
    <xdr:to>
      <xdr:col>3</xdr:col>
      <xdr:colOff>3175</xdr:colOff>
      <xdr:row>75</xdr:row>
      <xdr:rowOff>140932</xdr:rowOff>
    </xdr:to>
    <xdr:sp macro="" textlink="">
      <xdr:nvSpPr>
        <xdr:cNvPr id="203" name="円/楕円 202"/>
        <xdr:cNvSpPr/>
      </xdr:nvSpPr>
      <xdr:spPr>
        <a:xfrm>
          <a:off x="1968500" y="1289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157459</xdr:rowOff>
    </xdr:from>
    <xdr:ext cx="599010" cy="259045"/>
    <xdr:sp macro="" textlink="">
      <xdr:nvSpPr>
        <xdr:cNvPr id="204" name="テキスト ボックス 203"/>
        <xdr:cNvSpPr txBox="1"/>
      </xdr:nvSpPr>
      <xdr:spPr>
        <a:xfrm>
          <a:off x="1719794" y="126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170,403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64998</xdr:rowOff>
    </xdr:from>
    <xdr:to>
      <xdr:col>1</xdr:col>
      <xdr:colOff>485775</xdr:colOff>
      <xdr:row>75</xdr:row>
      <xdr:rowOff>166598</xdr:rowOff>
    </xdr:to>
    <xdr:sp macro="" textlink="">
      <xdr:nvSpPr>
        <xdr:cNvPr id="205" name="円/楕円 204"/>
        <xdr:cNvSpPr/>
      </xdr:nvSpPr>
      <xdr:spPr>
        <a:xfrm>
          <a:off x="1079500" y="129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11675</xdr:rowOff>
    </xdr:from>
    <xdr:ext cx="599010" cy="259045"/>
    <xdr:sp macro="" textlink="">
      <xdr:nvSpPr>
        <xdr:cNvPr id="206" name="テキスト ボックス 205"/>
        <xdr:cNvSpPr txBox="1"/>
      </xdr:nvSpPr>
      <xdr:spPr>
        <a:xfrm>
          <a:off x="830794" y="1269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97199</xdr:rowOff>
    </xdr:from>
    <xdr:to>
      <xdr:col>6</xdr:col>
      <xdr:colOff>510540</xdr:colOff>
      <xdr:row>99</xdr:row>
      <xdr:rowOff>23267</xdr:rowOff>
    </xdr:to>
    <xdr:cxnSp macro="">
      <xdr:nvCxnSpPr>
        <xdr:cNvPr id="231" name="直線コネクタ 230"/>
        <xdr:cNvCxnSpPr/>
      </xdr:nvCxnSpPr>
      <xdr:spPr>
        <a:xfrm flipV="1">
          <a:off x="4633595" y="15699149"/>
          <a:ext cx="1270" cy="129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27094</xdr:rowOff>
    </xdr:from>
    <xdr:ext cx="534377" cy="259045"/>
    <xdr:sp macro="" textlink="">
      <xdr:nvSpPr>
        <xdr:cNvPr id="232" name="衛生費最小値テキスト"/>
        <xdr:cNvSpPr txBox="1"/>
      </xdr:nvSpPr>
      <xdr:spPr>
        <a:xfrm>
          <a:off x="4686300" y="170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21,112</a:t>
          </a:r>
          <a:endParaRPr kumimoji="1" lang="ja-JP" altLang="en-US" sz="1000" b="1">
            <a:latin typeface="ＭＳ Ｐゴシック"/>
          </a:endParaRPr>
        </a:p>
      </xdr:txBody>
    </xdr:sp>
    <xdr:clientData/>
  </xdr:oneCellAnchor>
  <xdr:twoCellAnchor>
    <xdr:from>
      <xdr:col>6</xdr:col>
      <xdr:colOff>422275</xdr:colOff>
      <xdr:row>99</xdr:row>
      <xdr:rowOff>23267</xdr:rowOff>
    </xdr:from>
    <xdr:to>
      <xdr:col>6</xdr:col>
      <xdr:colOff>600075</xdr:colOff>
      <xdr:row>99</xdr:row>
      <xdr:rowOff>23267</xdr:rowOff>
    </xdr:to>
    <xdr:cxnSp macro="">
      <xdr:nvCxnSpPr>
        <xdr:cNvPr id="233" name="直線コネクタ 232"/>
        <xdr:cNvCxnSpPr/>
      </xdr:nvCxnSpPr>
      <xdr:spPr>
        <a:xfrm>
          <a:off x="4546600" y="1699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43876</xdr:rowOff>
    </xdr:from>
    <xdr:ext cx="534377" cy="259045"/>
    <xdr:sp macro="" textlink="">
      <xdr:nvSpPr>
        <xdr:cNvPr id="234" name="衛生費最大値テキスト"/>
        <xdr:cNvSpPr txBox="1"/>
      </xdr:nvSpPr>
      <xdr:spPr>
        <a:xfrm>
          <a:off x="4686300" y="154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89,231</a:t>
          </a:r>
          <a:endParaRPr kumimoji="1" lang="ja-JP" altLang="en-US" sz="1000" b="1">
            <a:latin typeface="ＭＳ Ｐゴシック"/>
          </a:endParaRPr>
        </a:p>
      </xdr:txBody>
    </xdr:sp>
    <xdr:clientData/>
  </xdr:oneCellAnchor>
  <xdr:twoCellAnchor>
    <xdr:from>
      <xdr:col>6</xdr:col>
      <xdr:colOff>422275</xdr:colOff>
      <xdr:row>91</xdr:row>
      <xdr:rowOff>97199</xdr:rowOff>
    </xdr:from>
    <xdr:to>
      <xdr:col>6</xdr:col>
      <xdr:colOff>600075</xdr:colOff>
      <xdr:row>91</xdr:row>
      <xdr:rowOff>97199</xdr:rowOff>
    </xdr:to>
    <xdr:cxnSp macro="">
      <xdr:nvCxnSpPr>
        <xdr:cNvPr id="235" name="直線コネクタ 234"/>
        <xdr:cNvCxnSpPr/>
      </xdr:nvCxnSpPr>
      <xdr:spPr>
        <a:xfrm>
          <a:off x="4546600" y="1569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81559</xdr:rowOff>
    </xdr:from>
    <xdr:to>
      <xdr:col>6</xdr:col>
      <xdr:colOff>511175</xdr:colOff>
      <xdr:row>95</xdr:row>
      <xdr:rowOff>87655</xdr:rowOff>
    </xdr:to>
    <xdr:cxnSp macro="">
      <xdr:nvCxnSpPr>
        <xdr:cNvPr id="236" name="直線コネクタ 235"/>
        <xdr:cNvCxnSpPr/>
      </xdr:nvCxnSpPr>
      <xdr:spPr>
        <a:xfrm flipV="1">
          <a:off x="3797300" y="16369309"/>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135011</xdr:rowOff>
    </xdr:from>
    <xdr:ext cx="534377" cy="259045"/>
    <xdr:sp macro="" textlink="">
      <xdr:nvSpPr>
        <xdr:cNvPr id="237" name="衛生費平均値テキスト"/>
        <xdr:cNvSpPr txBox="1"/>
      </xdr:nvSpPr>
      <xdr:spPr>
        <a:xfrm>
          <a:off x="4686300" y="16422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156584</xdr:rowOff>
    </xdr:from>
    <xdr:to>
      <xdr:col>6</xdr:col>
      <xdr:colOff>561975</xdr:colOff>
      <xdr:row>96</xdr:row>
      <xdr:rowOff>86734</xdr:rowOff>
    </xdr:to>
    <xdr:sp macro="" textlink="">
      <xdr:nvSpPr>
        <xdr:cNvPr id="238" name="フローチャート : 判断 237"/>
        <xdr:cNvSpPr/>
      </xdr:nvSpPr>
      <xdr:spPr>
        <a:xfrm>
          <a:off x="45847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87655</xdr:rowOff>
    </xdr:from>
    <xdr:to>
      <xdr:col>5</xdr:col>
      <xdr:colOff>358775</xdr:colOff>
      <xdr:row>95</xdr:row>
      <xdr:rowOff>159665</xdr:rowOff>
    </xdr:to>
    <xdr:cxnSp macro="">
      <xdr:nvCxnSpPr>
        <xdr:cNvPr id="239" name="直線コネクタ 238"/>
        <xdr:cNvCxnSpPr/>
      </xdr:nvCxnSpPr>
      <xdr:spPr>
        <a:xfrm flipV="1">
          <a:off x="2908300" y="16375405"/>
          <a:ext cx="889000" cy="7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127419</xdr:rowOff>
    </xdr:from>
    <xdr:to>
      <xdr:col>5</xdr:col>
      <xdr:colOff>409575</xdr:colOff>
      <xdr:row>96</xdr:row>
      <xdr:rowOff>57569</xdr:rowOff>
    </xdr:to>
    <xdr:sp macro="" textlink="">
      <xdr:nvSpPr>
        <xdr:cNvPr id="240" name="フローチャート : 判断 239"/>
        <xdr:cNvSpPr/>
      </xdr:nvSpPr>
      <xdr:spPr>
        <a:xfrm>
          <a:off x="3746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48696</xdr:rowOff>
    </xdr:from>
    <xdr:ext cx="534377" cy="259045"/>
    <xdr:sp macro="" textlink="">
      <xdr:nvSpPr>
        <xdr:cNvPr id="241" name="テキスト ボックス 240"/>
        <xdr:cNvSpPr txBox="1"/>
      </xdr:nvSpPr>
      <xdr:spPr>
        <a:xfrm>
          <a:off x="3530111" y="165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159665</xdr:rowOff>
    </xdr:from>
    <xdr:to>
      <xdr:col>4</xdr:col>
      <xdr:colOff>155575</xdr:colOff>
      <xdr:row>96</xdr:row>
      <xdr:rowOff>55308</xdr:rowOff>
    </xdr:to>
    <xdr:cxnSp macro="">
      <xdr:nvCxnSpPr>
        <xdr:cNvPr id="242" name="直線コネクタ 241"/>
        <xdr:cNvCxnSpPr/>
      </xdr:nvCxnSpPr>
      <xdr:spPr>
        <a:xfrm flipV="1">
          <a:off x="2019300" y="16447415"/>
          <a:ext cx="889000" cy="6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160623</xdr:rowOff>
    </xdr:from>
    <xdr:to>
      <xdr:col>4</xdr:col>
      <xdr:colOff>206375</xdr:colOff>
      <xdr:row>96</xdr:row>
      <xdr:rowOff>90773</xdr:rowOff>
    </xdr:to>
    <xdr:sp macro="" textlink="">
      <xdr:nvSpPr>
        <xdr:cNvPr id="243" name="フローチャート : 判断 242"/>
        <xdr:cNvSpPr/>
      </xdr:nvSpPr>
      <xdr:spPr>
        <a:xfrm>
          <a:off x="2857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81900</xdr:rowOff>
    </xdr:from>
    <xdr:ext cx="534377" cy="259045"/>
    <xdr:sp macro="" textlink="">
      <xdr:nvSpPr>
        <xdr:cNvPr id="244" name="テキスト ボックス 243"/>
        <xdr:cNvSpPr txBox="1"/>
      </xdr:nvSpPr>
      <xdr:spPr>
        <a:xfrm>
          <a:off x="2641111" y="165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55308</xdr:rowOff>
    </xdr:from>
    <xdr:to>
      <xdr:col>2</xdr:col>
      <xdr:colOff>638175</xdr:colOff>
      <xdr:row>96</xdr:row>
      <xdr:rowOff>108592</xdr:rowOff>
    </xdr:to>
    <xdr:cxnSp macro="">
      <xdr:nvCxnSpPr>
        <xdr:cNvPr id="245" name="直線コネクタ 244"/>
        <xdr:cNvCxnSpPr/>
      </xdr:nvCxnSpPr>
      <xdr:spPr>
        <a:xfrm flipV="1">
          <a:off x="1130300" y="16514508"/>
          <a:ext cx="889000" cy="5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7519</xdr:rowOff>
    </xdr:from>
    <xdr:to>
      <xdr:col>3</xdr:col>
      <xdr:colOff>3175</xdr:colOff>
      <xdr:row>96</xdr:row>
      <xdr:rowOff>109119</xdr:rowOff>
    </xdr:to>
    <xdr:sp macro="" textlink="">
      <xdr:nvSpPr>
        <xdr:cNvPr id="246" name="フローチャート : 判断 245"/>
        <xdr:cNvSpPr/>
      </xdr:nvSpPr>
      <xdr:spPr>
        <a:xfrm>
          <a:off x="1968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100246</xdr:rowOff>
    </xdr:from>
    <xdr:ext cx="534377" cy="259045"/>
    <xdr:sp macro="" textlink="">
      <xdr:nvSpPr>
        <xdr:cNvPr id="247" name="テキスト ボックス 246"/>
        <xdr:cNvSpPr txBox="1"/>
      </xdr:nvSpPr>
      <xdr:spPr>
        <a:xfrm>
          <a:off x="1752111" y="165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164681</xdr:rowOff>
    </xdr:from>
    <xdr:to>
      <xdr:col>1</xdr:col>
      <xdr:colOff>485775</xdr:colOff>
      <xdr:row>96</xdr:row>
      <xdr:rowOff>94831</xdr:rowOff>
    </xdr:to>
    <xdr:sp macro="" textlink="">
      <xdr:nvSpPr>
        <xdr:cNvPr id="248" name="フローチャート : 判断 247"/>
        <xdr:cNvSpPr/>
      </xdr:nvSpPr>
      <xdr:spPr>
        <a:xfrm>
          <a:off x="1079500" y="1645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111358</xdr:rowOff>
    </xdr:from>
    <xdr:ext cx="534377" cy="259045"/>
    <xdr:sp macro="" textlink="">
      <xdr:nvSpPr>
        <xdr:cNvPr id="249" name="テキスト ボックス 248"/>
        <xdr:cNvSpPr txBox="1"/>
      </xdr:nvSpPr>
      <xdr:spPr>
        <a:xfrm>
          <a:off x="863111" y="1622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30759</xdr:rowOff>
    </xdr:from>
    <xdr:to>
      <xdr:col>6</xdr:col>
      <xdr:colOff>561975</xdr:colOff>
      <xdr:row>95</xdr:row>
      <xdr:rowOff>132359</xdr:rowOff>
    </xdr:to>
    <xdr:sp macro="" textlink="">
      <xdr:nvSpPr>
        <xdr:cNvPr id="255" name="円/楕円 254"/>
        <xdr:cNvSpPr/>
      </xdr:nvSpPr>
      <xdr:spPr>
        <a:xfrm>
          <a:off x="4584700" y="1631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53636</xdr:rowOff>
    </xdr:from>
    <xdr:ext cx="534377" cy="259045"/>
    <xdr:sp macro="" textlink="">
      <xdr:nvSpPr>
        <xdr:cNvPr id="256" name="衛生費該当値テキスト"/>
        <xdr:cNvSpPr txBox="1"/>
      </xdr:nvSpPr>
      <xdr:spPr>
        <a:xfrm>
          <a:off x="4686300" y="1616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54,052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36855</xdr:rowOff>
    </xdr:from>
    <xdr:to>
      <xdr:col>5</xdr:col>
      <xdr:colOff>409575</xdr:colOff>
      <xdr:row>95</xdr:row>
      <xdr:rowOff>138455</xdr:rowOff>
    </xdr:to>
    <xdr:sp macro="" textlink="">
      <xdr:nvSpPr>
        <xdr:cNvPr id="257" name="円/楕円 256"/>
        <xdr:cNvSpPr/>
      </xdr:nvSpPr>
      <xdr:spPr>
        <a:xfrm>
          <a:off x="3746500" y="163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154982</xdr:rowOff>
    </xdr:from>
    <xdr:ext cx="534377" cy="259045"/>
    <xdr:sp macro="" textlink="">
      <xdr:nvSpPr>
        <xdr:cNvPr id="258" name="テキスト ボックス 257"/>
        <xdr:cNvSpPr txBox="1"/>
      </xdr:nvSpPr>
      <xdr:spPr>
        <a:xfrm>
          <a:off x="3530111" y="160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53,732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108865</xdr:rowOff>
    </xdr:from>
    <xdr:to>
      <xdr:col>4</xdr:col>
      <xdr:colOff>206375</xdr:colOff>
      <xdr:row>96</xdr:row>
      <xdr:rowOff>39015</xdr:rowOff>
    </xdr:to>
    <xdr:sp macro="" textlink="">
      <xdr:nvSpPr>
        <xdr:cNvPr id="259" name="円/楕円 258"/>
        <xdr:cNvSpPr/>
      </xdr:nvSpPr>
      <xdr:spPr>
        <a:xfrm>
          <a:off x="2857500" y="163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55542</xdr:rowOff>
    </xdr:from>
    <xdr:ext cx="534377" cy="259045"/>
    <xdr:sp macro="" textlink="">
      <xdr:nvSpPr>
        <xdr:cNvPr id="260" name="テキスト ボックス 259"/>
        <xdr:cNvSpPr txBox="1"/>
      </xdr:nvSpPr>
      <xdr:spPr>
        <a:xfrm>
          <a:off x="2641111" y="1617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4508</xdr:rowOff>
    </xdr:from>
    <xdr:to>
      <xdr:col>3</xdr:col>
      <xdr:colOff>3175</xdr:colOff>
      <xdr:row>96</xdr:row>
      <xdr:rowOff>106108</xdr:rowOff>
    </xdr:to>
    <xdr:sp macro="" textlink="">
      <xdr:nvSpPr>
        <xdr:cNvPr id="261" name="円/楕円 260"/>
        <xdr:cNvSpPr/>
      </xdr:nvSpPr>
      <xdr:spPr>
        <a:xfrm>
          <a:off x="1968500" y="164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122635</xdr:rowOff>
    </xdr:from>
    <xdr:ext cx="534377" cy="259045"/>
    <xdr:sp macro="" textlink="">
      <xdr:nvSpPr>
        <xdr:cNvPr id="262" name="テキスト ボックス 261"/>
        <xdr:cNvSpPr txBox="1"/>
      </xdr:nvSpPr>
      <xdr:spPr>
        <a:xfrm>
          <a:off x="1752111" y="1623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57792</xdr:rowOff>
    </xdr:from>
    <xdr:to>
      <xdr:col>1</xdr:col>
      <xdr:colOff>485775</xdr:colOff>
      <xdr:row>96</xdr:row>
      <xdr:rowOff>159392</xdr:rowOff>
    </xdr:to>
    <xdr:sp macro="" textlink="">
      <xdr:nvSpPr>
        <xdr:cNvPr id="263" name="円/楕円 262"/>
        <xdr:cNvSpPr/>
      </xdr:nvSpPr>
      <xdr:spPr>
        <a:xfrm>
          <a:off x="1079500" y="1651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150519</xdr:rowOff>
    </xdr:from>
    <xdr:ext cx="534377" cy="259045"/>
    <xdr:sp macro="" textlink="">
      <xdr:nvSpPr>
        <xdr:cNvPr id="264" name="テキスト ボックス 263"/>
        <xdr:cNvSpPr txBox="1"/>
      </xdr:nvSpPr>
      <xdr:spPr>
        <a:xfrm>
          <a:off x="863111" y="1660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126555</xdr:rowOff>
    </xdr:from>
    <xdr:to>
      <xdr:col>15</xdr:col>
      <xdr:colOff>180340</xdr:colOff>
      <xdr:row>39</xdr:row>
      <xdr:rowOff>44450</xdr:rowOff>
    </xdr:to>
    <xdr:cxnSp macro="">
      <xdr:nvCxnSpPr>
        <xdr:cNvPr id="288" name="直線コネクタ 287"/>
        <xdr:cNvCxnSpPr/>
      </xdr:nvCxnSpPr>
      <xdr:spPr>
        <a:xfrm flipV="1">
          <a:off x="10475595" y="5270055"/>
          <a:ext cx="1270" cy="146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73232</xdr:rowOff>
    </xdr:from>
    <xdr:ext cx="469744" cy="259045"/>
    <xdr:sp macro="" textlink="">
      <xdr:nvSpPr>
        <xdr:cNvPr id="291" name="労働費最大値テキスト"/>
        <xdr:cNvSpPr txBox="1"/>
      </xdr:nvSpPr>
      <xdr:spPr>
        <a:xfrm>
          <a:off x="10528300" y="504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7,669</a:t>
          </a:r>
          <a:endParaRPr kumimoji="1" lang="ja-JP" altLang="en-US" sz="1000" b="1">
            <a:latin typeface="ＭＳ Ｐゴシック"/>
          </a:endParaRPr>
        </a:p>
      </xdr:txBody>
    </xdr:sp>
    <xdr:clientData/>
  </xdr:oneCellAnchor>
  <xdr:twoCellAnchor>
    <xdr:from>
      <xdr:col>15</xdr:col>
      <xdr:colOff>92075</xdr:colOff>
      <xdr:row>30</xdr:row>
      <xdr:rowOff>126555</xdr:rowOff>
    </xdr:from>
    <xdr:to>
      <xdr:col>15</xdr:col>
      <xdr:colOff>269875</xdr:colOff>
      <xdr:row>30</xdr:row>
      <xdr:rowOff>126555</xdr:rowOff>
    </xdr:to>
    <xdr:cxnSp macro="">
      <xdr:nvCxnSpPr>
        <xdr:cNvPr id="292" name="直線コネクタ 291"/>
        <xdr:cNvCxnSpPr/>
      </xdr:nvCxnSpPr>
      <xdr:spPr>
        <a:xfrm>
          <a:off x="10388600" y="527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11494</xdr:rowOff>
    </xdr:from>
    <xdr:to>
      <xdr:col>15</xdr:col>
      <xdr:colOff>180975</xdr:colOff>
      <xdr:row>39</xdr:row>
      <xdr:rowOff>15875</xdr:rowOff>
    </xdr:to>
    <xdr:cxnSp macro="">
      <xdr:nvCxnSpPr>
        <xdr:cNvPr id="293" name="直線コネクタ 292"/>
        <xdr:cNvCxnSpPr/>
      </xdr:nvCxnSpPr>
      <xdr:spPr>
        <a:xfrm>
          <a:off x="9639300" y="6698044"/>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25861</xdr:rowOff>
    </xdr:from>
    <xdr:ext cx="378565" cy="259045"/>
    <xdr:sp macro="" textlink="">
      <xdr:nvSpPr>
        <xdr:cNvPr id="294" name="労働費平均値テキスト"/>
        <xdr:cNvSpPr txBox="1"/>
      </xdr:nvSpPr>
      <xdr:spPr>
        <a:xfrm>
          <a:off x="10528300" y="6369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2984</xdr:rowOff>
    </xdr:from>
    <xdr:to>
      <xdr:col>15</xdr:col>
      <xdr:colOff>231775</xdr:colOff>
      <xdr:row>38</xdr:row>
      <xdr:rowOff>104584</xdr:rowOff>
    </xdr:to>
    <xdr:sp macro="" textlink="">
      <xdr:nvSpPr>
        <xdr:cNvPr id="295" name="フローチャート : 判断 294"/>
        <xdr:cNvSpPr/>
      </xdr:nvSpPr>
      <xdr:spPr>
        <a:xfrm>
          <a:off x="104267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12827</xdr:rowOff>
    </xdr:from>
    <xdr:to>
      <xdr:col>14</xdr:col>
      <xdr:colOff>28575</xdr:colOff>
      <xdr:row>39</xdr:row>
      <xdr:rowOff>11494</xdr:rowOff>
    </xdr:to>
    <xdr:cxnSp macro="">
      <xdr:nvCxnSpPr>
        <xdr:cNvPr id="296" name="直線コネクタ 295"/>
        <xdr:cNvCxnSpPr/>
      </xdr:nvCxnSpPr>
      <xdr:spPr>
        <a:xfrm>
          <a:off x="8750300" y="6527927"/>
          <a:ext cx="889000" cy="17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99187</xdr:rowOff>
    </xdr:from>
    <xdr:to>
      <xdr:col>14</xdr:col>
      <xdr:colOff>79375</xdr:colOff>
      <xdr:row>38</xdr:row>
      <xdr:rowOff>29337</xdr:rowOff>
    </xdr:to>
    <xdr:sp macro="" textlink="">
      <xdr:nvSpPr>
        <xdr:cNvPr id="297" name="フローチャート : 判断 296"/>
        <xdr:cNvSpPr/>
      </xdr:nvSpPr>
      <xdr:spPr>
        <a:xfrm>
          <a:off x="9588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45864</xdr:rowOff>
    </xdr:from>
    <xdr:ext cx="469744" cy="259045"/>
    <xdr:sp macro="" textlink="">
      <xdr:nvSpPr>
        <xdr:cNvPr id="298" name="テキスト ボックス 297"/>
        <xdr:cNvSpPr txBox="1"/>
      </xdr:nvSpPr>
      <xdr:spPr>
        <a:xfrm>
          <a:off x="9404427"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107696</xdr:rowOff>
    </xdr:from>
    <xdr:to>
      <xdr:col>12</xdr:col>
      <xdr:colOff>511175</xdr:colOff>
      <xdr:row>38</xdr:row>
      <xdr:rowOff>12827</xdr:rowOff>
    </xdr:to>
    <xdr:cxnSp macro="">
      <xdr:nvCxnSpPr>
        <xdr:cNvPr id="299" name="直線コネクタ 298"/>
        <xdr:cNvCxnSpPr/>
      </xdr:nvCxnSpPr>
      <xdr:spPr>
        <a:xfrm>
          <a:off x="7861300" y="6279896"/>
          <a:ext cx="889000" cy="2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300" name="フローチャート : 判断 299"/>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137113</xdr:rowOff>
    </xdr:from>
    <xdr:ext cx="469744" cy="259045"/>
    <xdr:sp macro="" textlink="">
      <xdr:nvSpPr>
        <xdr:cNvPr id="301" name="テキスト ボックス 300"/>
        <xdr:cNvSpPr txBox="1"/>
      </xdr:nvSpPr>
      <xdr:spPr>
        <a:xfrm>
          <a:off x="8515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107696</xdr:rowOff>
    </xdr:from>
    <xdr:to>
      <xdr:col>11</xdr:col>
      <xdr:colOff>307975</xdr:colOff>
      <xdr:row>37</xdr:row>
      <xdr:rowOff>31496</xdr:rowOff>
    </xdr:to>
    <xdr:cxnSp macro="">
      <xdr:nvCxnSpPr>
        <xdr:cNvPr id="302" name="直線コネクタ 301"/>
        <xdr:cNvCxnSpPr/>
      </xdr:nvCxnSpPr>
      <xdr:spPr>
        <a:xfrm flipV="1">
          <a:off x="6972300" y="6279896"/>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3" name="フローチャート : 判断 302"/>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157624</xdr:rowOff>
    </xdr:from>
    <xdr:ext cx="469744" cy="259045"/>
    <xdr:sp macro="" textlink="">
      <xdr:nvSpPr>
        <xdr:cNvPr id="304" name="テキスト ボックス 303"/>
        <xdr:cNvSpPr txBox="1"/>
      </xdr:nvSpPr>
      <xdr:spPr>
        <a:xfrm>
          <a:off x="7626427"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5" name="フローチャート : 判断 304"/>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109681</xdr:rowOff>
    </xdr:from>
    <xdr:ext cx="469744" cy="259045"/>
    <xdr:sp macro="" textlink="">
      <xdr:nvSpPr>
        <xdr:cNvPr id="306" name="テキスト ボックス 305"/>
        <xdr:cNvSpPr txBox="1"/>
      </xdr:nvSpPr>
      <xdr:spPr>
        <a:xfrm>
          <a:off x="6737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136525</xdr:rowOff>
    </xdr:from>
    <xdr:to>
      <xdr:col>15</xdr:col>
      <xdr:colOff>231775</xdr:colOff>
      <xdr:row>39</xdr:row>
      <xdr:rowOff>66675</xdr:rowOff>
    </xdr:to>
    <xdr:sp macro="" textlink="">
      <xdr:nvSpPr>
        <xdr:cNvPr id="312" name="円/楕円 311"/>
        <xdr:cNvSpPr/>
      </xdr:nvSpPr>
      <xdr:spPr>
        <a:xfrm>
          <a:off x="104267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51452</xdr:rowOff>
    </xdr:from>
    <xdr:ext cx="378565" cy="259045"/>
    <xdr:sp macro="" textlink="">
      <xdr:nvSpPr>
        <xdr:cNvPr id="313" name="労働費該当値テキスト"/>
        <xdr:cNvSpPr txBox="1"/>
      </xdr:nvSpPr>
      <xdr:spPr>
        <a:xfrm>
          <a:off x="10528300" y="6566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132144</xdr:rowOff>
    </xdr:from>
    <xdr:to>
      <xdr:col>14</xdr:col>
      <xdr:colOff>79375</xdr:colOff>
      <xdr:row>39</xdr:row>
      <xdr:rowOff>62294</xdr:rowOff>
    </xdr:to>
    <xdr:sp macro="" textlink="">
      <xdr:nvSpPr>
        <xdr:cNvPr id="314" name="円/楕円 313"/>
        <xdr:cNvSpPr/>
      </xdr:nvSpPr>
      <xdr:spPr>
        <a:xfrm>
          <a:off x="9588500" y="66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53421</xdr:rowOff>
    </xdr:from>
    <xdr:ext cx="378565" cy="259045"/>
    <xdr:sp macro="" textlink="">
      <xdr:nvSpPr>
        <xdr:cNvPr id="315" name="テキスト ボックス 314"/>
        <xdr:cNvSpPr txBox="1"/>
      </xdr:nvSpPr>
      <xdr:spPr>
        <a:xfrm>
          <a:off x="9450017" y="673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133477</xdr:rowOff>
    </xdr:from>
    <xdr:to>
      <xdr:col>12</xdr:col>
      <xdr:colOff>561975</xdr:colOff>
      <xdr:row>38</xdr:row>
      <xdr:rowOff>63627</xdr:rowOff>
    </xdr:to>
    <xdr:sp macro="" textlink="">
      <xdr:nvSpPr>
        <xdr:cNvPr id="316" name="円/楕円 315"/>
        <xdr:cNvSpPr/>
      </xdr:nvSpPr>
      <xdr:spPr>
        <a:xfrm>
          <a:off x="86995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54754</xdr:rowOff>
    </xdr:from>
    <xdr:ext cx="469744" cy="259045"/>
    <xdr:sp macro="" textlink="">
      <xdr:nvSpPr>
        <xdr:cNvPr id="317" name="テキスト ボックス 316"/>
        <xdr:cNvSpPr txBox="1"/>
      </xdr:nvSpPr>
      <xdr:spPr>
        <a:xfrm>
          <a:off x="8515427" y="656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56896</xdr:rowOff>
    </xdr:from>
    <xdr:to>
      <xdr:col>11</xdr:col>
      <xdr:colOff>358775</xdr:colOff>
      <xdr:row>36</xdr:row>
      <xdr:rowOff>158496</xdr:rowOff>
    </xdr:to>
    <xdr:sp macro="" textlink="">
      <xdr:nvSpPr>
        <xdr:cNvPr id="318" name="円/楕円 317"/>
        <xdr:cNvSpPr/>
      </xdr:nvSpPr>
      <xdr:spPr>
        <a:xfrm>
          <a:off x="78105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3573</xdr:rowOff>
    </xdr:from>
    <xdr:ext cx="469744" cy="259045"/>
    <xdr:sp macro="" textlink="">
      <xdr:nvSpPr>
        <xdr:cNvPr id="319" name="テキスト ボックス 318"/>
        <xdr:cNvSpPr txBox="1"/>
      </xdr:nvSpPr>
      <xdr:spPr>
        <a:xfrm>
          <a:off x="7626427" y="600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152146</xdr:rowOff>
    </xdr:from>
    <xdr:to>
      <xdr:col>10</xdr:col>
      <xdr:colOff>155575</xdr:colOff>
      <xdr:row>37</xdr:row>
      <xdr:rowOff>82296</xdr:rowOff>
    </xdr:to>
    <xdr:sp macro="" textlink="">
      <xdr:nvSpPr>
        <xdr:cNvPr id="320" name="円/楕円 319"/>
        <xdr:cNvSpPr/>
      </xdr:nvSpPr>
      <xdr:spPr>
        <a:xfrm>
          <a:off x="6921500" y="632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73423</xdr:rowOff>
    </xdr:from>
    <xdr:ext cx="469744" cy="259045"/>
    <xdr:sp macro="" textlink="">
      <xdr:nvSpPr>
        <xdr:cNvPr id="321" name="テキスト ボックス 320"/>
        <xdr:cNvSpPr txBox="1"/>
      </xdr:nvSpPr>
      <xdr:spPr>
        <a:xfrm>
          <a:off x="6737427" y="641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166887</xdr:rowOff>
    </xdr:from>
    <xdr:to>
      <xdr:col>15</xdr:col>
      <xdr:colOff>180340</xdr:colOff>
      <xdr:row>58</xdr:row>
      <xdr:rowOff>124319</xdr:rowOff>
    </xdr:to>
    <xdr:cxnSp macro="">
      <xdr:nvCxnSpPr>
        <xdr:cNvPr id="347" name="直線コネクタ 346"/>
        <xdr:cNvCxnSpPr/>
      </xdr:nvCxnSpPr>
      <xdr:spPr>
        <a:xfrm flipV="1">
          <a:off x="10475595" y="8739387"/>
          <a:ext cx="1270" cy="132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128146</xdr:rowOff>
    </xdr:from>
    <xdr:ext cx="469744" cy="259045"/>
    <xdr:sp macro="" textlink="">
      <xdr:nvSpPr>
        <xdr:cNvPr id="348" name="農林水産業費最小値テキスト"/>
        <xdr:cNvSpPr txBox="1"/>
      </xdr:nvSpPr>
      <xdr:spPr>
        <a:xfrm>
          <a:off x="10528300" y="1007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8,942</a:t>
          </a:r>
          <a:endParaRPr kumimoji="1" lang="ja-JP" altLang="en-US" sz="1000" b="1">
            <a:latin typeface="ＭＳ Ｐゴシック"/>
          </a:endParaRPr>
        </a:p>
      </xdr:txBody>
    </xdr:sp>
    <xdr:clientData/>
  </xdr:oneCellAnchor>
  <xdr:twoCellAnchor>
    <xdr:from>
      <xdr:col>15</xdr:col>
      <xdr:colOff>92075</xdr:colOff>
      <xdr:row>58</xdr:row>
      <xdr:rowOff>124319</xdr:rowOff>
    </xdr:from>
    <xdr:to>
      <xdr:col>15</xdr:col>
      <xdr:colOff>269875</xdr:colOff>
      <xdr:row>58</xdr:row>
      <xdr:rowOff>124319</xdr:rowOff>
    </xdr:to>
    <xdr:cxnSp macro="">
      <xdr:nvCxnSpPr>
        <xdr:cNvPr id="349" name="直線コネクタ 348"/>
        <xdr:cNvCxnSpPr/>
      </xdr:nvCxnSpPr>
      <xdr:spPr>
        <a:xfrm>
          <a:off x="10388600" y="1006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113564</xdr:rowOff>
    </xdr:from>
    <xdr:ext cx="534377" cy="259045"/>
    <xdr:sp macro="" textlink="">
      <xdr:nvSpPr>
        <xdr:cNvPr id="350" name="農林水産業費最大値テキスト"/>
        <xdr:cNvSpPr txBox="1"/>
      </xdr:nvSpPr>
      <xdr:spPr>
        <a:xfrm>
          <a:off x="10528300" y="851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90,335</a:t>
          </a:r>
          <a:endParaRPr kumimoji="1" lang="ja-JP" altLang="en-US" sz="1000" b="1">
            <a:latin typeface="ＭＳ Ｐゴシック"/>
          </a:endParaRPr>
        </a:p>
      </xdr:txBody>
    </xdr:sp>
    <xdr:clientData/>
  </xdr:oneCellAnchor>
  <xdr:twoCellAnchor>
    <xdr:from>
      <xdr:col>15</xdr:col>
      <xdr:colOff>92075</xdr:colOff>
      <xdr:row>50</xdr:row>
      <xdr:rowOff>166887</xdr:rowOff>
    </xdr:from>
    <xdr:to>
      <xdr:col>15</xdr:col>
      <xdr:colOff>269875</xdr:colOff>
      <xdr:row>50</xdr:row>
      <xdr:rowOff>166887</xdr:rowOff>
    </xdr:to>
    <xdr:cxnSp macro="">
      <xdr:nvCxnSpPr>
        <xdr:cNvPr id="351" name="直線コネクタ 350"/>
        <xdr:cNvCxnSpPr/>
      </xdr:nvCxnSpPr>
      <xdr:spPr>
        <a:xfrm>
          <a:off x="10388600" y="873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154787</xdr:rowOff>
    </xdr:from>
    <xdr:to>
      <xdr:col>15</xdr:col>
      <xdr:colOff>180975</xdr:colOff>
      <xdr:row>56</xdr:row>
      <xdr:rowOff>1609</xdr:rowOff>
    </xdr:to>
    <xdr:cxnSp macro="">
      <xdr:nvCxnSpPr>
        <xdr:cNvPr id="352" name="直線コネクタ 351"/>
        <xdr:cNvCxnSpPr/>
      </xdr:nvCxnSpPr>
      <xdr:spPr>
        <a:xfrm flipV="1">
          <a:off x="9639300" y="9241637"/>
          <a:ext cx="838200" cy="3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11092</xdr:rowOff>
    </xdr:from>
    <xdr:ext cx="534377" cy="259045"/>
    <xdr:sp macro="" textlink="">
      <xdr:nvSpPr>
        <xdr:cNvPr id="353" name="農林水産業費平均値テキスト"/>
        <xdr:cNvSpPr txBox="1"/>
      </xdr:nvSpPr>
      <xdr:spPr>
        <a:xfrm>
          <a:off x="10528300" y="9612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32665</xdr:rowOff>
    </xdr:from>
    <xdr:to>
      <xdr:col>15</xdr:col>
      <xdr:colOff>231775</xdr:colOff>
      <xdr:row>56</xdr:row>
      <xdr:rowOff>134265</xdr:rowOff>
    </xdr:to>
    <xdr:sp macro="" textlink="">
      <xdr:nvSpPr>
        <xdr:cNvPr id="354" name="フローチャート : 判断 353"/>
        <xdr:cNvSpPr/>
      </xdr:nvSpPr>
      <xdr:spPr>
        <a:xfrm>
          <a:off x="104267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1609</xdr:rowOff>
    </xdr:from>
    <xdr:to>
      <xdr:col>14</xdr:col>
      <xdr:colOff>28575</xdr:colOff>
      <xdr:row>56</xdr:row>
      <xdr:rowOff>105622</xdr:rowOff>
    </xdr:to>
    <xdr:cxnSp macro="">
      <xdr:nvCxnSpPr>
        <xdr:cNvPr id="355" name="直線コネクタ 354"/>
        <xdr:cNvCxnSpPr/>
      </xdr:nvCxnSpPr>
      <xdr:spPr>
        <a:xfrm flipV="1">
          <a:off x="8750300" y="9602809"/>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18295</xdr:rowOff>
    </xdr:from>
    <xdr:to>
      <xdr:col>14</xdr:col>
      <xdr:colOff>79375</xdr:colOff>
      <xdr:row>56</xdr:row>
      <xdr:rowOff>119895</xdr:rowOff>
    </xdr:to>
    <xdr:sp macro="" textlink="">
      <xdr:nvSpPr>
        <xdr:cNvPr id="356" name="フローチャート : 判断 355"/>
        <xdr:cNvSpPr/>
      </xdr:nvSpPr>
      <xdr:spPr>
        <a:xfrm>
          <a:off x="9588500" y="96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111022</xdr:rowOff>
    </xdr:from>
    <xdr:ext cx="534377" cy="259045"/>
    <xdr:sp macro="" textlink="">
      <xdr:nvSpPr>
        <xdr:cNvPr id="357" name="テキスト ボックス 356"/>
        <xdr:cNvSpPr txBox="1"/>
      </xdr:nvSpPr>
      <xdr:spPr>
        <a:xfrm>
          <a:off x="9372111" y="97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96886</xdr:rowOff>
    </xdr:from>
    <xdr:to>
      <xdr:col>12</xdr:col>
      <xdr:colOff>511175</xdr:colOff>
      <xdr:row>56</xdr:row>
      <xdr:rowOff>105622</xdr:rowOff>
    </xdr:to>
    <xdr:cxnSp macro="">
      <xdr:nvCxnSpPr>
        <xdr:cNvPr id="358" name="直線コネクタ 357"/>
        <xdr:cNvCxnSpPr/>
      </xdr:nvCxnSpPr>
      <xdr:spPr>
        <a:xfrm>
          <a:off x="7861300" y="9698086"/>
          <a:ext cx="889000" cy="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100477</xdr:rowOff>
    </xdr:from>
    <xdr:to>
      <xdr:col>12</xdr:col>
      <xdr:colOff>561975</xdr:colOff>
      <xdr:row>57</xdr:row>
      <xdr:rowOff>30627</xdr:rowOff>
    </xdr:to>
    <xdr:sp macro="" textlink="">
      <xdr:nvSpPr>
        <xdr:cNvPr id="359" name="フローチャート : 判断 358"/>
        <xdr:cNvSpPr/>
      </xdr:nvSpPr>
      <xdr:spPr>
        <a:xfrm>
          <a:off x="8699500" y="970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21754</xdr:rowOff>
    </xdr:from>
    <xdr:ext cx="534377" cy="259045"/>
    <xdr:sp macro="" textlink="">
      <xdr:nvSpPr>
        <xdr:cNvPr id="360" name="テキスト ボックス 359"/>
        <xdr:cNvSpPr txBox="1"/>
      </xdr:nvSpPr>
      <xdr:spPr>
        <a:xfrm>
          <a:off x="8483111" y="979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90420</xdr:rowOff>
    </xdr:from>
    <xdr:to>
      <xdr:col>11</xdr:col>
      <xdr:colOff>307975</xdr:colOff>
      <xdr:row>56</xdr:row>
      <xdr:rowOff>96886</xdr:rowOff>
    </xdr:to>
    <xdr:cxnSp macro="">
      <xdr:nvCxnSpPr>
        <xdr:cNvPr id="361" name="直線コネクタ 360"/>
        <xdr:cNvCxnSpPr/>
      </xdr:nvCxnSpPr>
      <xdr:spPr>
        <a:xfrm>
          <a:off x="6972300" y="9691620"/>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103857</xdr:rowOff>
    </xdr:from>
    <xdr:to>
      <xdr:col>11</xdr:col>
      <xdr:colOff>358775</xdr:colOff>
      <xdr:row>57</xdr:row>
      <xdr:rowOff>34007</xdr:rowOff>
    </xdr:to>
    <xdr:sp macro="" textlink="">
      <xdr:nvSpPr>
        <xdr:cNvPr id="362" name="フローチャート : 判断 361"/>
        <xdr:cNvSpPr/>
      </xdr:nvSpPr>
      <xdr:spPr>
        <a:xfrm>
          <a:off x="7810500" y="97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25134</xdr:rowOff>
    </xdr:from>
    <xdr:ext cx="534377" cy="259045"/>
    <xdr:sp macro="" textlink="">
      <xdr:nvSpPr>
        <xdr:cNvPr id="363" name="テキスト ボックス 362"/>
        <xdr:cNvSpPr txBox="1"/>
      </xdr:nvSpPr>
      <xdr:spPr>
        <a:xfrm>
          <a:off x="7594111" y="979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123582</xdr:rowOff>
    </xdr:from>
    <xdr:to>
      <xdr:col>10</xdr:col>
      <xdr:colOff>155575</xdr:colOff>
      <xdr:row>57</xdr:row>
      <xdr:rowOff>53732</xdr:rowOff>
    </xdr:to>
    <xdr:sp macro="" textlink="">
      <xdr:nvSpPr>
        <xdr:cNvPr id="364" name="フローチャート : 判断 363"/>
        <xdr:cNvSpPr/>
      </xdr:nvSpPr>
      <xdr:spPr>
        <a:xfrm>
          <a:off x="6921500" y="972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44859</xdr:rowOff>
    </xdr:from>
    <xdr:ext cx="534377" cy="259045"/>
    <xdr:sp macro="" textlink="">
      <xdr:nvSpPr>
        <xdr:cNvPr id="365" name="テキスト ボックス 364"/>
        <xdr:cNvSpPr txBox="1"/>
      </xdr:nvSpPr>
      <xdr:spPr>
        <a:xfrm>
          <a:off x="6705111" y="981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103987</xdr:rowOff>
    </xdr:from>
    <xdr:to>
      <xdr:col>15</xdr:col>
      <xdr:colOff>231775</xdr:colOff>
      <xdr:row>54</xdr:row>
      <xdr:rowOff>34137</xdr:rowOff>
    </xdr:to>
    <xdr:sp macro="" textlink="">
      <xdr:nvSpPr>
        <xdr:cNvPr id="371" name="円/楕円 370"/>
        <xdr:cNvSpPr/>
      </xdr:nvSpPr>
      <xdr:spPr>
        <a:xfrm>
          <a:off x="10426700" y="91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126864</xdr:rowOff>
    </xdr:from>
    <xdr:ext cx="534377" cy="259045"/>
    <xdr:sp macro="" textlink="">
      <xdr:nvSpPr>
        <xdr:cNvPr id="372" name="農林水産業費該当値テキスト"/>
        <xdr:cNvSpPr txBox="1"/>
      </xdr:nvSpPr>
      <xdr:spPr>
        <a:xfrm>
          <a:off x="10528300" y="904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59,576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122259</xdr:rowOff>
    </xdr:from>
    <xdr:to>
      <xdr:col>14</xdr:col>
      <xdr:colOff>79375</xdr:colOff>
      <xdr:row>56</xdr:row>
      <xdr:rowOff>52409</xdr:rowOff>
    </xdr:to>
    <xdr:sp macro="" textlink="">
      <xdr:nvSpPr>
        <xdr:cNvPr id="373" name="円/楕円 372"/>
        <xdr:cNvSpPr/>
      </xdr:nvSpPr>
      <xdr:spPr>
        <a:xfrm>
          <a:off x="9588500" y="955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68936</xdr:rowOff>
    </xdr:from>
    <xdr:ext cx="534377" cy="259045"/>
    <xdr:sp macro="" textlink="">
      <xdr:nvSpPr>
        <xdr:cNvPr id="374" name="テキスト ボックス 373"/>
        <xdr:cNvSpPr txBox="1"/>
      </xdr:nvSpPr>
      <xdr:spPr>
        <a:xfrm>
          <a:off x="9372111" y="932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54822</xdr:rowOff>
    </xdr:from>
    <xdr:to>
      <xdr:col>12</xdr:col>
      <xdr:colOff>561975</xdr:colOff>
      <xdr:row>56</xdr:row>
      <xdr:rowOff>156422</xdr:rowOff>
    </xdr:to>
    <xdr:sp macro="" textlink="">
      <xdr:nvSpPr>
        <xdr:cNvPr id="375" name="円/楕円 374"/>
        <xdr:cNvSpPr/>
      </xdr:nvSpPr>
      <xdr:spPr>
        <a:xfrm>
          <a:off x="8699500" y="965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1499</xdr:rowOff>
    </xdr:from>
    <xdr:ext cx="534377" cy="259045"/>
    <xdr:sp macro="" textlink="">
      <xdr:nvSpPr>
        <xdr:cNvPr id="376" name="テキスト ボックス 375"/>
        <xdr:cNvSpPr txBox="1"/>
      </xdr:nvSpPr>
      <xdr:spPr>
        <a:xfrm>
          <a:off x="8483111" y="943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46086</xdr:rowOff>
    </xdr:from>
    <xdr:to>
      <xdr:col>11</xdr:col>
      <xdr:colOff>358775</xdr:colOff>
      <xdr:row>56</xdr:row>
      <xdr:rowOff>147686</xdr:rowOff>
    </xdr:to>
    <xdr:sp macro="" textlink="">
      <xdr:nvSpPr>
        <xdr:cNvPr id="377" name="円/楕円 376"/>
        <xdr:cNvSpPr/>
      </xdr:nvSpPr>
      <xdr:spPr>
        <a:xfrm>
          <a:off x="7810500" y="964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164213</xdr:rowOff>
    </xdr:from>
    <xdr:ext cx="534377" cy="259045"/>
    <xdr:sp macro="" textlink="">
      <xdr:nvSpPr>
        <xdr:cNvPr id="378" name="テキスト ボックス 377"/>
        <xdr:cNvSpPr txBox="1"/>
      </xdr:nvSpPr>
      <xdr:spPr>
        <a:xfrm>
          <a:off x="7594111" y="942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39620</xdr:rowOff>
    </xdr:from>
    <xdr:to>
      <xdr:col>10</xdr:col>
      <xdr:colOff>155575</xdr:colOff>
      <xdr:row>56</xdr:row>
      <xdr:rowOff>141220</xdr:rowOff>
    </xdr:to>
    <xdr:sp macro="" textlink="">
      <xdr:nvSpPr>
        <xdr:cNvPr id="379" name="円/楕円 378"/>
        <xdr:cNvSpPr/>
      </xdr:nvSpPr>
      <xdr:spPr>
        <a:xfrm>
          <a:off x="6921500" y="964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157747</xdr:rowOff>
    </xdr:from>
    <xdr:ext cx="534377" cy="259045"/>
    <xdr:sp macro="" textlink="">
      <xdr:nvSpPr>
        <xdr:cNvPr id="380" name="テキスト ボックス 379"/>
        <xdr:cNvSpPr txBox="1"/>
      </xdr:nvSpPr>
      <xdr:spPr>
        <a:xfrm>
          <a:off x="6705111" y="941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167678</xdr:rowOff>
    </xdr:from>
    <xdr:to>
      <xdr:col>15</xdr:col>
      <xdr:colOff>180340</xdr:colOff>
      <xdr:row>79</xdr:row>
      <xdr:rowOff>9131</xdr:rowOff>
    </xdr:to>
    <xdr:cxnSp macro="">
      <xdr:nvCxnSpPr>
        <xdr:cNvPr id="404" name="直線コネクタ 403"/>
        <xdr:cNvCxnSpPr/>
      </xdr:nvCxnSpPr>
      <xdr:spPr>
        <a:xfrm flipV="1">
          <a:off x="10475595" y="12169178"/>
          <a:ext cx="1270" cy="1384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12958</xdr:rowOff>
    </xdr:from>
    <xdr:ext cx="469744" cy="259045"/>
    <xdr:sp macro="" textlink="">
      <xdr:nvSpPr>
        <xdr:cNvPr id="405" name="商工費最小値テキスト"/>
        <xdr:cNvSpPr txBox="1"/>
      </xdr:nvSpPr>
      <xdr:spPr>
        <a:xfrm>
          <a:off x="10528300"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2,781</a:t>
          </a:r>
          <a:endParaRPr kumimoji="1" lang="ja-JP" altLang="en-US" sz="1000" b="1">
            <a:latin typeface="ＭＳ Ｐゴシック"/>
          </a:endParaRPr>
        </a:p>
      </xdr:txBody>
    </xdr:sp>
    <xdr:clientData/>
  </xdr:oneCellAnchor>
  <xdr:twoCellAnchor>
    <xdr:from>
      <xdr:col>15</xdr:col>
      <xdr:colOff>92075</xdr:colOff>
      <xdr:row>79</xdr:row>
      <xdr:rowOff>9131</xdr:rowOff>
    </xdr:from>
    <xdr:to>
      <xdr:col>15</xdr:col>
      <xdr:colOff>269875</xdr:colOff>
      <xdr:row>79</xdr:row>
      <xdr:rowOff>9131</xdr:rowOff>
    </xdr:to>
    <xdr:cxnSp macro="">
      <xdr:nvCxnSpPr>
        <xdr:cNvPr id="406" name="直線コネクタ 405"/>
        <xdr:cNvCxnSpPr/>
      </xdr:nvCxnSpPr>
      <xdr:spPr>
        <a:xfrm>
          <a:off x="10388600" y="1355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114355</xdr:rowOff>
    </xdr:from>
    <xdr:ext cx="599010" cy="259045"/>
    <xdr:sp macro="" textlink="">
      <xdr:nvSpPr>
        <xdr:cNvPr id="407" name="商工費最大値テキスト"/>
        <xdr:cNvSpPr txBox="1"/>
      </xdr:nvSpPr>
      <xdr:spPr>
        <a:xfrm>
          <a:off x="10528300" y="119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111,797</a:t>
          </a:r>
          <a:endParaRPr kumimoji="1" lang="ja-JP" altLang="en-US" sz="1000" b="1">
            <a:latin typeface="ＭＳ Ｐゴシック"/>
          </a:endParaRPr>
        </a:p>
      </xdr:txBody>
    </xdr:sp>
    <xdr:clientData/>
  </xdr:oneCellAnchor>
  <xdr:twoCellAnchor>
    <xdr:from>
      <xdr:col>15</xdr:col>
      <xdr:colOff>92075</xdr:colOff>
      <xdr:row>70</xdr:row>
      <xdr:rowOff>167678</xdr:rowOff>
    </xdr:from>
    <xdr:to>
      <xdr:col>15</xdr:col>
      <xdr:colOff>269875</xdr:colOff>
      <xdr:row>70</xdr:row>
      <xdr:rowOff>167678</xdr:rowOff>
    </xdr:to>
    <xdr:cxnSp macro="">
      <xdr:nvCxnSpPr>
        <xdr:cNvPr id="408" name="直線コネクタ 407"/>
        <xdr:cNvCxnSpPr/>
      </xdr:nvCxnSpPr>
      <xdr:spPr>
        <a:xfrm>
          <a:off x="10388600" y="1216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37542</xdr:rowOff>
    </xdr:from>
    <xdr:to>
      <xdr:col>15</xdr:col>
      <xdr:colOff>180975</xdr:colOff>
      <xdr:row>78</xdr:row>
      <xdr:rowOff>48044</xdr:rowOff>
    </xdr:to>
    <xdr:cxnSp macro="">
      <xdr:nvCxnSpPr>
        <xdr:cNvPr id="409" name="直線コネクタ 408"/>
        <xdr:cNvCxnSpPr/>
      </xdr:nvCxnSpPr>
      <xdr:spPr>
        <a:xfrm flipV="1">
          <a:off x="9639300" y="13410642"/>
          <a:ext cx="838200" cy="1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143299</xdr:rowOff>
    </xdr:from>
    <xdr:ext cx="534377" cy="259045"/>
    <xdr:sp macro="" textlink="">
      <xdr:nvSpPr>
        <xdr:cNvPr id="410" name="商工費平均値テキスト"/>
        <xdr:cNvSpPr txBox="1"/>
      </xdr:nvSpPr>
      <xdr:spPr>
        <a:xfrm>
          <a:off x="10528300" y="1317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17,018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120422</xdr:rowOff>
    </xdr:from>
    <xdr:to>
      <xdr:col>15</xdr:col>
      <xdr:colOff>231775</xdr:colOff>
      <xdr:row>78</xdr:row>
      <xdr:rowOff>50572</xdr:rowOff>
    </xdr:to>
    <xdr:sp macro="" textlink="">
      <xdr:nvSpPr>
        <xdr:cNvPr id="411" name="フローチャート : 判断 410"/>
        <xdr:cNvSpPr/>
      </xdr:nvSpPr>
      <xdr:spPr>
        <a:xfrm>
          <a:off x="10426700" y="133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48044</xdr:rowOff>
    </xdr:from>
    <xdr:to>
      <xdr:col>14</xdr:col>
      <xdr:colOff>28575</xdr:colOff>
      <xdr:row>78</xdr:row>
      <xdr:rowOff>89548</xdr:rowOff>
    </xdr:to>
    <xdr:cxnSp macro="">
      <xdr:nvCxnSpPr>
        <xdr:cNvPr id="412" name="直線コネクタ 411"/>
        <xdr:cNvCxnSpPr/>
      </xdr:nvCxnSpPr>
      <xdr:spPr>
        <a:xfrm flipV="1">
          <a:off x="8750300" y="13421144"/>
          <a:ext cx="889000" cy="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13" name="フローチャート : 判断 412"/>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80827</xdr:rowOff>
    </xdr:from>
    <xdr:ext cx="534377" cy="259045"/>
    <xdr:sp macro="" textlink="">
      <xdr:nvSpPr>
        <xdr:cNvPr id="414" name="テキスト ボックス 413"/>
        <xdr:cNvSpPr txBox="1"/>
      </xdr:nvSpPr>
      <xdr:spPr>
        <a:xfrm>
          <a:off x="9372111" y="131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89548</xdr:rowOff>
    </xdr:from>
    <xdr:to>
      <xdr:col>12</xdr:col>
      <xdr:colOff>511175</xdr:colOff>
      <xdr:row>78</xdr:row>
      <xdr:rowOff>100000</xdr:rowOff>
    </xdr:to>
    <xdr:cxnSp macro="">
      <xdr:nvCxnSpPr>
        <xdr:cNvPr id="415" name="直線コネクタ 414"/>
        <xdr:cNvCxnSpPr/>
      </xdr:nvCxnSpPr>
      <xdr:spPr>
        <a:xfrm flipV="1">
          <a:off x="7861300" y="13462648"/>
          <a:ext cx="889000" cy="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16" name="フローチャート : 判断 415"/>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114724</xdr:rowOff>
    </xdr:from>
    <xdr:ext cx="534377" cy="259045"/>
    <xdr:sp macro="" textlink="">
      <xdr:nvSpPr>
        <xdr:cNvPr id="417" name="テキスト ボックス 416"/>
        <xdr:cNvSpPr txBox="1"/>
      </xdr:nvSpPr>
      <xdr:spPr>
        <a:xfrm>
          <a:off x="8483111" y="131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100000</xdr:rowOff>
    </xdr:from>
    <xdr:to>
      <xdr:col>11</xdr:col>
      <xdr:colOff>307975</xdr:colOff>
      <xdr:row>78</xdr:row>
      <xdr:rowOff>125185</xdr:rowOff>
    </xdr:to>
    <xdr:cxnSp macro="">
      <xdr:nvCxnSpPr>
        <xdr:cNvPr id="418" name="直線コネクタ 417"/>
        <xdr:cNvCxnSpPr/>
      </xdr:nvCxnSpPr>
      <xdr:spPr>
        <a:xfrm flipV="1">
          <a:off x="6972300" y="13473100"/>
          <a:ext cx="889000" cy="2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19" name="フローチャート : 判断 418"/>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118890</xdr:rowOff>
    </xdr:from>
    <xdr:ext cx="534377" cy="259045"/>
    <xdr:sp macro="" textlink="">
      <xdr:nvSpPr>
        <xdr:cNvPr id="420" name="テキスト ボックス 419"/>
        <xdr:cNvSpPr txBox="1"/>
      </xdr:nvSpPr>
      <xdr:spPr>
        <a:xfrm>
          <a:off x="7594111" y="131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21" name="フローチャート : 判断 420"/>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117073</xdr:rowOff>
    </xdr:from>
    <xdr:ext cx="534377" cy="259045"/>
    <xdr:sp macro="" textlink="">
      <xdr:nvSpPr>
        <xdr:cNvPr id="422" name="テキスト ボックス 421"/>
        <xdr:cNvSpPr txBox="1"/>
      </xdr:nvSpPr>
      <xdr:spPr>
        <a:xfrm>
          <a:off x="6705111" y="131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158192</xdr:rowOff>
    </xdr:from>
    <xdr:to>
      <xdr:col>15</xdr:col>
      <xdr:colOff>231775</xdr:colOff>
      <xdr:row>78</xdr:row>
      <xdr:rowOff>88342</xdr:rowOff>
    </xdr:to>
    <xdr:sp macro="" textlink="">
      <xdr:nvSpPr>
        <xdr:cNvPr id="428" name="円/楕円 427"/>
        <xdr:cNvSpPr/>
      </xdr:nvSpPr>
      <xdr:spPr>
        <a:xfrm>
          <a:off x="10426700" y="1335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136619</xdr:rowOff>
    </xdr:from>
    <xdr:ext cx="534377" cy="259045"/>
    <xdr:sp macro="" textlink="">
      <xdr:nvSpPr>
        <xdr:cNvPr id="429" name="商工費該当値テキスト"/>
        <xdr:cNvSpPr txBox="1"/>
      </xdr:nvSpPr>
      <xdr:spPr>
        <a:xfrm>
          <a:off x="10528300" y="133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14,044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168694</xdr:rowOff>
    </xdr:from>
    <xdr:to>
      <xdr:col>14</xdr:col>
      <xdr:colOff>79375</xdr:colOff>
      <xdr:row>78</xdr:row>
      <xdr:rowOff>98844</xdr:rowOff>
    </xdr:to>
    <xdr:sp macro="" textlink="">
      <xdr:nvSpPr>
        <xdr:cNvPr id="430" name="円/楕円 429"/>
        <xdr:cNvSpPr/>
      </xdr:nvSpPr>
      <xdr:spPr>
        <a:xfrm>
          <a:off x="9588500" y="1337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89971</xdr:rowOff>
    </xdr:from>
    <xdr:ext cx="534377" cy="259045"/>
    <xdr:sp macro="" textlink="">
      <xdr:nvSpPr>
        <xdr:cNvPr id="431" name="テキスト ボックス 430"/>
        <xdr:cNvSpPr txBox="1"/>
      </xdr:nvSpPr>
      <xdr:spPr>
        <a:xfrm>
          <a:off x="9372111" y="1346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38748</xdr:rowOff>
    </xdr:from>
    <xdr:to>
      <xdr:col>12</xdr:col>
      <xdr:colOff>561975</xdr:colOff>
      <xdr:row>78</xdr:row>
      <xdr:rowOff>140348</xdr:rowOff>
    </xdr:to>
    <xdr:sp macro="" textlink="">
      <xdr:nvSpPr>
        <xdr:cNvPr id="432" name="円/楕円 431"/>
        <xdr:cNvSpPr/>
      </xdr:nvSpPr>
      <xdr:spPr>
        <a:xfrm>
          <a:off x="8699500" y="1341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131475</xdr:rowOff>
    </xdr:from>
    <xdr:ext cx="469744" cy="259045"/>
    <xdr:sp macro="" textlink="">
      <xdr:nvSpPr>
        <xdr:cNvPr id="433" name="テキスト ボックス 432"/>
        <xdr:cNvSpPr txBox="1"/>
      </xdr:nvSpPr>
      <xdr:spPr>
        <a:xfrm>
          <a:off x="8515427" y="1350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49200</xdr:rowOff>
    </xdr:from>
    <xdr:to>
      <xdr:col>11</xdr:col>
      <xdr:colOff>358775</xdr:colOff>
      <xdr:row>78</xdr:row>
      <xdr:rowOff>150800</xdr:rowOff>
    </xdr:to>
    <xdr:sp macro="" textlink="">
      <xdr:nvSpPr>
        <xdr:cNvPr id="434" name="円/楕円 433"/>
        <xdr:cNvSpPr/>
      </xdr:nvSpPr>
      <xdr:spPr>
        <a:xfrm>
          <a:off x="7810500" y="134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141927</xdr:rowOff>
    </xdr:from>
    <xdr:ext cx="469744" cy="259045"/>
    <xdr:sp macro="" textlink="">
      <xdr:nvSpPr>
        <xdr:cNvPr id="435" name="テキスト ボックス 434"/>
        <xdr:cNvSpPr txBox="1"/>
      </xdr:nvSpPr>
      <xdr:spPr>
        <a:xfrm>
          <a:off x="7626427" y="135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74385</xdr:rowOff>
    </xdr:from>
    <xdr:to>
      <xdr:col>10</xdr:col>
      <xdr:colOff>155575</xdr:colOff>
      <xdr:row>79</xdr:row>
      <xdr:rowOff>4535</xdr:rowOff>
    </xdr:to>
    <xdr:sp macro="" textlink="">
      <xdr:nvSpPr>
        <xdr:cNvPr id="436" name="円/楕円 435"/>
        <xdr:cNvSpPr/>
      </xdr:nvSpPr>
      <xdr:spPr>
        <a:xfrm>
          <a:off x="6921500" y="134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167112</xdr:rowOff>
    </xdr:from>
    <xdr:ext cx="469744" cy="259045"/>
    <xdr:sp macro="" textlink="">
      <xdr:nvSpPr>
        <xdr:cNvPr id="437" name="テキスト ボックス 436"/>
        <xdr:cNvSpPr txBox="1"/>
      </xdr:nvSpPr>
      <xdr:spPr>
        <a:xfrm>
          <a:off x="6737427" y="13540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21970</xdr:rowOff>
    </xdr:from>
    <xdr:ext cx="685572" cy="259045"/>
    <xdr:sp macro="" textlink="">
      <xdr:nvSpPr>
        <xdr:cNvPr id="457" name="テキスト ボックス 456"/>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9" name="テキスト ボックス 458"/>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64525</xdr:rowOff>
    </xdr:from>
    <xdr:to>
      <xdr:col>15</xdr:col>
      <xdr:colOff>180340</xdr:colOff>
      <xdr:row>99</xdr:row>
      <xdr:rowOff>66315</xdr:rowOff>
    </xdr:to>
    <xdr:cxnSp macro="">
      <xdr:nvCxnSpPr>
        <xdr:cNvPr id="463" name="直線コネクタ 462"/>
        <xdr:cNvCxnSpPr/>
      </xdr:nvCxnSpPr>
      <xdr:spPr>
        <a:xfrm flipV="1">
          <a:off x="10475595" y="15666475"/>
          <a:ext cx="1270" cy="1373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97029</xdr:rowOff>
    </xdr:from>
    <xdr:ext cx="534377" cy="259045"/>
    <xdr:sp macro="" textlink="">
      <xdr:nvSpPr>
        <xdr:cNvPr id="464" name="土木費最小値テキスト"/>
        <xdr:cNvSpPr txBox="1"/>
      </xdr:nvSpPr>
      <xdr:spPr>
        <a:xfrm>
          <a:off x="10528300" y="1707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29,914</a:t>
          </a:r>
          <a:endParaRPr kumimoji="1" lang="ja-JP" altLang="en-US" sz="1000" b="1">
            <a:latin typeface="ＭＳ Ｐゴシック"/>
          </a:endParaRPr>
        </a:p>
      </xdr:txBody>
    </xdr:sp>
    <xdr:clientData/>
  </xdr:oneCellAnchor>
  <xdr:twoCellAnchor>
    <xdr:from>
      <xdr:col>15</xdr:col>
      <xdr:colOff>92075</xdr:colOff>
      <xdr:row>99</xdr:row>
      <xdr:rowOff>66315</xdr:rowOff>
    </xdr:from>
    <xdr:to>
      <xdr:col>15</xdr:col>
      <xdr:colOff>269875</xdr:colOff>
      <xdr:row>99</xdr:row>
      <xdr:rowOff>66315</xdr:rowOff>
    </xdr:to>
    <xdr:cxnSp macro="">
      <xdr:nvCxnSpPr>
        <xdr:cNvPr id="465" name="直線コネクタ 464"/>
        <xdr:cNvCxnSpPr/>
      </xdr:nvCxnSpPr>
      <xdr:spPr>
        <a:xfrm>
          <a:off x="10388600" y="170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11202</xdr:rowOff>
    </xdr:from>
    <xdr:ext cx="690189" cy="259045"/>
    <xdr:sp macro="" textlink="">
      <xdr:nvSpPr>
        <xdr:cNvPr id="466" name="土木費最大値テキスト"/>
        <xdr:cNvSpPr txBox="1"/>
      </xdr:nvSpPr>
      <xdr:spPr>
        <a:xfrm>
          <a:off x="10528300" y="15441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1,291,559</a:t>
          </a:r>
          <a:endParaRPr kumimoji="1" lang="ja-JP" altLang="en-US" sz="1000" b="1">
            <a:latin typeface="ＭＳ Ｐゴシック"/>
          </a:endParaRPr>
        </a:p>
      </xdr:txBody>
    </xdr:sp>
    <xdr:clientData/>
  </xdr:oneCellAnchor>
  <xdr:twoCellAnchor>
    <xdr:from>
      <xdr:col>15</xdr:col>
      <xdr:colOff>92075</xdr:colOff>
      <xdr:row>91</xdr:row>
      <xdr:rowOff>64525</xdr:rowOff>
    </xdr:from>
    <xdr:to>
      <xdr:col>15</xdr:col>
      <xdr:colOff>269875</xdr:colOff>
      <xdr:row>91</xdr:row>
      <xdr:rowOff>64525</xdr:rowOff>
    </xdr:to>
    <xdr:cxnSp macro="">
      <xdr:nvCxnSpPr>
        <xdr:cNvPr id="467" name="直線コネクタ 466"/>
        <xdr:cNvCxnSpPr/>
      </xdr:nvCxnSpPr>
      <xdr:spPr>
        <a:xfrm>
          <a:off x="10388600" y="1566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32066</xdr:rowOff>
    </xdr:from>
    <xdr:to>
      <xdr:col>15</xdr:col>
      <xdr:colOff>180975</xdr:colOff>
      <xdr:row>99</xdr:row>
      <xdr:rowOff>37754</xdr:rowOff>
    </xdr:to>
    <xdr:cxnSp macro="">
      <xdr:nvCxnSpPr>
        <xdr:cNvPr id="468" name="直線コネクタ 467"/>
        <xdr:cNvCxnSpPr/>
      </xdr:nvCxnSpPr>
      <xdr:spPr>
        <a:xfrm flipV="1">
          <a:off x="9639300" y="17005616"/>
          <a:ext cx="838200" cy="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141479</xdr:rowOff>
    </xdr:from>
    <xdr:ext cx="534377" cy="259045"/>
    <xdr:sp macro="" textlink="">
      <xdr:nvSpPr>
        <xdr:cNvPr id="469" name="土木費平均値テキスト"/>
        <xdr:cNvSpPr txBox="1"/>
      </xdr:nvSpPr>
      <xdr:spPr>
        <a:xfrm>
          <a:off x="10528300" y="16943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163052</xdr:rowOff>
    </xdr:from>
    <xdr:to>
      <xdr:col>15</xdr:col>
      <xdr:colOff>231775</xdr:colOff>
      <xdr:row>99</xdr:row>
      <xdr:rowOff>93202</xdr:rowOff>
    </xdr:to>
    <xdr:sp macro="" textlink="">
      <xdr:nvSpPr>
        <xdr:cNvPr id="470" name="フローチャート : 判断 469"/>
        <xdr:cNvSpPr/>
      </xdr:nvSpPr>
      <xdr:spPr>
        <a:xfrm>
          <a:off x="10426700" y="169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37196</xdr:rowOff>
    </xdr:from>
    <xdr:to>
      <xdr:col>14</xdr:col>
      <xdr:colOff>28575</xdr:colOff>
      <xdr:row>99</xdr:row>
      <xdr:rowOff>37754</xdr:rowOff>
    </xdr:to>
    <xdr:cxnSp macro="">
      <xdr:nvCxnSpPr>
        <xdr:cNvPr id="471" name="直線コネクタ 470"/>
        <xdr:cNvCxnSpPr/>
      </xdr:nvCxnSpPr>
      <xdr:spPr>
        <a:xfrm>
          <a:off x="8750300" y="17010746"/>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158866</xdr:rowOff>
    </xdr:from>
    <xdr:to>
      <xdr:col>14</xdr:col>
      <xdr:colOff>79375</xdr:colOff>
      <xdr:row>99</xdr:row>
      <xdr:rowOff>89016</xdr:rowOff>
    </xdr:to>
    <xdr:sp macro="" textlink="">
      <xdr:nvSpPr>
        <xdr:cNvPr id="472" name="フローチャート : 判断 471"/>
        <xdr:cNvSpPr/>
      </xdr:nvSpPr>
      <xdr:spPr>
        <a:xfrm>
          <a:off x="9588500" y="1696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80143</xdr:rowOff>
    </xdr:from>
    <xdr:ext cx="534377" cy="259045"/>
    <xdr:sp macro="" textlink="">
      <xdr:nvSpPr>
        <xdr:cNvPr id="473" name="テキスト ボックス 472"/>
        <xdr:cNvSpPr txBox="1"/>
      </xdr:nvSpPr>
      <xdr:spPr>
        <a:xfrm>
          <a:off x="9372111" y="1705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37196</xdr:rowOff>
    </xdr:from>
    <xdr:to>
      <xdr:col>12</xdr:col>
      <xdr:colOff>511175</xdr:colOff>
      <xdr:row>99</xdr:row>
      <xdr:rowOff>41382</xdr:rowOff>
    </xdr:to>
    <xdr:cxnSp macro="">
      <xdr:nvCxnSpPr>
        <xdr:cNvPr id="474" name="直線コネクタ 473"/>
        <xdr:cNvCxnSpPr/>
      </xdr:nvCxnSpPr>
      <xdr:spPr>
        <a:xfrm flipV="1">
          <a:off x="7861300" y="17010746"/>
          <a:ext cx="889000" cy="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160815</xdr:rowOff>
    </xdr:from>
    <xdr:to>
      <xdr:col>12</xdr:col>
      <xdr:colOff>561975</xdr:colOff>
      <xdr:row>99</xdr:row>
      <xdr:rowOff>90965</xdr:rowOff>
    </xdr:to>
    <xdr:sp macro="" textlink="">
      <xdr:nvSpPr>
        <xdr:cNvPr id="475" name="フローチャート : 判断 474"/>
        <xdr:cNvSpPr/>
      </xdr:nvSpPr>
      <xdr:spPr>
        <a:xfrm>
          <a:off x="8699500" y="169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82092</xdr:rowOff>
    </xdr:from>
    <xdr:ext cx="534377" cy="259045"/>
    <xdr:sp macro="" textlink="">
      <xdr:nvSpPr>
        <xdr:cNvPr id="476" name="テキスト ボックス 475"/>
        <xdr:cNvSpPr txBox="1"/>
      </xdr:nvSpPr>
      <xdr:spPr>
        <a:xfrm>
          <a:off x="8483111" y="1705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41382</xdr:rowOff>
    </xdr:from>
    <xdr:to>
      <xdr:col>11</xdr:col>
      <xdr:colOff>307975</xdr:colOff>
      <xdr:row>99</xdr:row>
      <xdr:rowOff>42894</xdr:rowOff>
    </xdr:to>
    <xdr:cxnSp macro="">
      <xdr:nvCxnSpPr>
        <xdr:cNvPr id="477" name="直線コネクタ 476"/>
        <xdr:cNvCxnSpPr/>
      </xdr:nvCxnSpPr>
      <xdr:spPr>
        <a:xfrm flipV="1">
          <a:off x="6972300" y="17014932"/>
          <a:ext cx="889000" cy="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157823</xdr:rowOff>
    </xdr:from>
    <xdr:to>
      <xdr:col>11</xdr:col>
      <xdr:colOff>358775</xdr:colOff>
      <xdr:row>99</xdr:row>
      <xdr:rowOff>87973</xdr:rowOff>
    </xdr:to>
    <xdr:sp macro="" textlink="">
      <xdr:nvSpPr>
        <xdr:cNvPr id="478" name="フローチャート : 判断 477"/>
        <xdr:cNvSpPr/>
      </xdr:nvSpPr>
      <xdr:spPr>
        <a:xfrm>
          <a:off x="7810500" y="1695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104500</xdr:rowOff>
    </xdr:from>
    <xdr:ext cx="534377" cy="259045"/>
    <xdr:sp macro="" textlink="">
      <xdr:nvSpPr>
        <xdr:cNvPr id="479" name="テキスト ボックス 478"/>
        <xdr:cNvSpPr txBox="1"/>
      </xdr:nvSpPr>
      <xdr:spPr>
        <a:xfrm>
          <a:off x="7594111" y="167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166029</xdr:rowOff>
    </xdr:from>
    <xdr:to>
      <xdr:col>10</xdr:col>
      <xdr:colOff>155575</xdr:colOff>
      <xdr:row>99</xdr:row>
      <xdr:rowOff>96179</xdr:rowOff>
    </xdr:to>
    <xdr:sp macro="" textlink="">
      <xdr:nvSpPr>
        <xdr:cNvPr id="480" name="フローチャート : 判断 479"/>
        <xdr:cNvSpPr/>
      </xdr:nvSpPr>
      <xdr:spPr>
        <a:xfrm>
          <a:off x="6921500" y="169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87306</xdr:rowOff>
    </xdr:from>
    <xdr:ext cx="534377" cy="259045"/>
    <xdr:sp macro="" textlink="">
      <xdr:nvSpPr>
        <xdr:cNvPr id="481" name="テキスト ボックス 480"/>
        <xdr:cNvSpPr txBox="1"/>
      </xdr:nvSpPr>
      <xdr:spPr>
        <a:xfrm>
          <a:off x="6705111" y="1706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152716</xdr:rowOff>
    </xdr:from>
    <xdr:to>
      <xdr:col>15</xdr:col>
      <xdr:colOff>231775</xdr:colOff>
      <xdr:row>99</xdr:row>
      <xdr:rowOff>82866</xdr:rowOff>
    </xdr:to>
    <xdr:sp macro="" textlink="">
      <xdr:nvSpPr>
        <xdr:cNvPr id="487" name="円/楕円 486"/>
        <xdr:cNvSpPr/>
      </xdr:nvSpPr>
      <xdr:spPr>
        <a:xfrm>
          <a:off x="10426700" y="1695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112093</xdr:rowOff>
    </xdr:from>
    <xdr:ext cx="534377" cy="259045"/>
    <xdr:sp macro="" textlink="">
      <xdr:nvSpPr>
        <xdr:cNvPr id="488" name="土木費該当値テキスト"/>
        <xdr:cNvSpPr txBox="1"/>
      </xdr:nvSpPr>
      <xdr:spPr>
        <a:xfrm>
          <a:off x="10528300" y="1674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61,376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158404</xdr:rowOff>
    </xdr:from>
    <xdr:to>
      <xdr:col>14</xdr:col>
      <xdr:colOff>79375</xdr:colOff>
      <xdr:row>99</xdr:row>
      <xdr:rowOff>88554</xdr:rowOff>
    </xdr:to>
    <xdr:sp macro="" textlink="">
      <xdr:nvSpPr>
        <xdr:cNvPr id="489" name="円/楕円 488"/>
        <xdr:cNvSpPr/>
      </xdr:nvSpPr>
      <xdr:spPr>
        <a:xfrm>
          <a:off x="9588500" y="1696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105081</xdr:rowOff>
    </xdr:from>
    <xdr:ext cx="534377" cy="259045"/>
    <xdr:sp macro="" textlink="">
      <xdr:nvSpPr>
        <xdr:cNvPr id="490" name="テキスト ボックス 489"/>
        <xdr:cNvSpPr txBox="1"/>
      </xdr:nvSpPr>
      <xdr:spPr>
        <a:xfrm>
          <a:off x="9372111" y="1673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56,151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157846</xdr:rowOff>
    </xdr:from>
    <xdr:to>
      <xdr:col>12</xdr:col>
      <xdr:colOff>561975</xdr:colOff>
      <xdr:row>99</xdr:row>
      <xdr:rowOff>87996</xdr:rowOff>
    </xdr:to>
    <xdr:sp macro="" textlink="">
      <xdr:nvSpPr>
        <xdr:cNvPr id="491" name="円/楕円 490"/>
        <xdr:cNvSpPr/>
      </xdr:nvSpPr>
      <xdr:spPr>
        <a:xfrm>
          <a:off x="8699500" y="1695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104523</xdr:rowOff>
    </xdr:from>
    <xdr:ext cx="534377" cy="259045"/>
    <xdr:sp macro="" textlink="">
      <xdr:nvSpPr>
        <xdr:cNvPr id="492" name="テキスト ボックス 491"/>
        <xdr:cNvSpPr txBox="1"/>
      </xdr:nvSpPr>
      <xdr:spPr>
        <a:xfrm>
          <a:off x="8483111" y="167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162032</xdr:rowOff>
    </xdr:from>
    <xdr:to>
      <xdr:col>11</xdr:col>
      <xdr:colOff>358775</xdr:colOff>
      <xdr:row>99</xdr:row>
      <xdr:rowOff>92182</xdr:rowOff>
    </xdr:to>
    <xdr:sp macro="" textlink="">
      <xdr:nvSpPr>
        <xdr:cNvPr id="493" name="円/楕円 492"/>
        <xdr:cNvSpPr/>
      </xdr:nvSpPr>
      <xdr:spPr>
        <a:xfrm>
          <a:off x="7810500" y="169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83309</xdr:rowOff>
    </xdr:from>
    <xdr:ext cx="534377" cy="259045"/>
    <xdr:sp macro="" textlink="">
      <xdr:nvSpPr>
        <xdr:cNvPr id="494" name="テキスト ボックス 493"/>
        <xdr:cNvSpPr txBox="1"/>
      </xdr:nvSpPr>
      <xdr:spPr>
        <a:xfrm>
          <a:off x="7594111" y="1705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52,819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163544</xdr:rowOff>
    </xdr:from>
    <xdr:to>
      <xdr:col>10</xdr:col>
      <xdr:colOff>155575</xdr:colOff>
      <xdr:row>99</xdr:row>
      <xdr:rowOff>93694</xdr:rowOff>
    </xdr:to>
    <xdr:sp macro="" textlink="">
      <xdr:nvSpPr>
        <xdr:cNvPr id="495" name="円/楕円 494"/>
        <xdr:cNvSpPr/>
      </xdr:nvSpPr>
      <xdr:spPr>
        <a:xfrm>
          <a:off x="6921500" y="1696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110221</xdr:rowOff>
    </xdr:from>
    <xdr:ext cx="534377" cy="259045"/>
    <xdr:sp macro="" textlink="">
      <xdr:nvSpPr>
        <xdr:cNvPr id="496" name="テキスト ボックス 495"/>
        <xdr:cNvSpPr txBox="1"/>
      </xdr:nvSpPr>
      <xdr:spPr>
        <a:xfrm>
          <a:off x="6705111" y="1674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60338</xdr:rowOff>
    </xdr:from>
    <xdr:to>
      <xdr:col>23</xdr:col>
      <xdr:colOff>516889</xdr:colOff>
      <xdr:row>37</xdr:row>
      <xdr:rowOff>114649</xdr:rowOff>
    </xdr:to>
    <xdr:cxnSp macro="">
      <xdr:nvCxnSpPr>
        <xdr:cNvPr id="520" name="直線コネクタ 519"/>
        <xdr:cNvCxnSpPr/>
      </xdr:nvCxnSpPr>
      <xdr:spPr>
        <a:xfrm flipV="1">
          <a:off x="16317595" y="5546738"/>
          <a:ext cx="1269" cy="91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118476</xdr:rowOff>
    </xdr:from>
    <xdr:ext cx="534377" cy="259045"/>
    <xdr:sp macro="" textlink="">
      <xdr:nvSpPr>
        <xdr:cNvPr id="521" name="消防費最小値テキスト"/>
        <xdr:cNvSpPr txBox="1"/>
      </xdr:nvSpPr>
      <xdr:spPr>
        <a:xfrm>
          <a:off x="16370300" y="64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14,315</a:t>
          </a:r>
          <a:endParaRPr kumimoji="1" lang="ja-JP" altLang="en-US" sz="1000" b="1">
            <a:latin typeface="ＭＳ Ｐゴシック"/>
          </a:endParaRPr>
        </a:p>
      </xdr:txBody>
    </xdr:sp>
    <xdr:clientData/>
  </xdr:oneCellAnchor>
  <xdr:twoCellAnchor>
    <xdr:from>
      <xdr:col>23</xdr:col>
      <xdr:colOff>428625</xdr:colOff>
      <xdr:row>37</xdr:row>
      <xdr:rowOff>114649</xdr:rowOff>
    </xdr:from>
    <xdr:to>
      <xdr:col>23</xdr:col>
      <xdr:colOff>606425</xdr:colOff>
      <xdr:row>37</xdr:row>
      <xdr:rowOff>114649</xdr:rowOff>
    </xdr:to>
    <xdr:cxnSp macro="">
      <xdr:nvCxnSpPr>
        <xdr:cNvPr id="522" name="直線コネクタ 521"/>
        <xdr:cNvCxnSpPr/>
      </xdr:nvCxnSpPr>
      <xdr:spPr>
        <a:xfrm>
          <a:off x="16230600" y="6458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7015</xdr:rowOff>
    </xdr:from>
    <xdr:ext cx="534377" cy="259045"/>
    <xdr:sp macro="" textlink="">
      <xdr:nvSpPr>
        <xdr:cNvPr id="523" name="消防費最大値テキスト"/>
        <xdr:cNvSpPr txBox="1"/>
      </xdr:nvSpPr>
      <xdr:spPr>
        <a:xfrm>
          <a:off x="16370300" y="532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62,166</a:t>
          </a:r>
          <a:endParaRPr kumimoji="1" lang="ja-JP" altLang="en-US" sz="1000" b="1">
            <a:latin typeface="ＭＳ Ｐゴシック"/>
          </a:endParaRPr>
        </a:p>
      </xdr:txBody>
    </xdr:sp>
    <xdr:clientData/>
  </xdr:oneCellAnchor>
  <xdr:twoCellAnchor>
    <xdr:from>
      <xdr:col>23</xdr:col>
      <xdr:colOff>428625</xdr:colOff>
      <xdr:row>32</xdr:row>
      <xdr:rowOff>60338</xdr:rowOff>
    </xdr:from>
    <xdr:to>
      <xdr:col>23</xdr:col>
      <xdr:colOff>606425</xdr:colOff>
      <xdr:row>32</xdr:row>
      <xdr:rowOff>60338</xdr:rowOff>
    </xdr:to>
    <xdr:cxnSp macro="">
      <xdr:nvCxnSpPr>
        <xdr:cNvPr id="524" name="直線コネクタ 523"/>
        <xdr:cNvCxnSpPr/>
      </xdr:nvCxnSpPr>
      <xdr:spPr>
        <a:xfrm>
          <a:off x="16230600" y="5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37135</xdr:rowOff>
    </xdr:from>
    <xdr:to>
      <xdr:col>23</xdr:col>
      <xdr:colOff>517525</xdr:colOff>
      <xdr:row>36</xdr:row>
      <xdr:rowOff>27038</xdr:rowOff>
    </xdr:to>
    <xdr:cxnSp macro="">
      <xdr:nvCxnSpPr>
        <xdr:cNvPr id="525" name="直線コネクタ 524"/>
        <xdr:cNvCxnSpPr/>
      </xdr:nvCxnSpPr>
      <xdr:spPr>
        <a:xfrm>
          <a:off x="15481300" y="5352085"/>
          <a:ext cx="838200" cy="84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158043</xdr:rowOff>
    </xdr:from>
    <xdr:ext cx="534377" cy="259045"/>
    <xdr:sp macro="" textlink="">
      <xdr:nvSpPr>
        <xdr:cNvPr id="526" name="消防費平均値テキスト"/>
        <xdr:cNvSpPr txBox="1"/>
      </xdr:nvSpPr>
      <xdr:spPr>
        <a:xfrm>
          <a:off x="16370300" y="615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26,238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8166</xdr:rowOff>
    </xdr:from>
    <xdr:to>
      <xdr:col>23</xdr:col>
      <xdr:colOff>568325</xdr:colOff>
      <xdr:row>36</xdr:row>
      <xdr:rowOff>109766</xdr:rowOff>
    </xdr:to>
    <xdr:sp macro="" textlink="">
      <xdr:nvSpPr>
        <xdr:cNvPr id="527" name="フローチャート : 判断 526"/>
        <xdr:cNvSpPr/>
      </xdr:nvSpPr>
      <xdr:spPr>
        <a:xfrm>
          <a:off x="162687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37135</xdr:rowOff>
    </xdr:from>
    <xdr:to>
      <xdr:col>22</xdr:col>
      <xdr:colOff>365125</xdr:colOff>
      <xdr:row>32</xdr:row>
      <xdr:rowOff>136157</xdr:rowOff>
    </xdr:to>
    <xdr:cxnSp macro="">
      <xdr:nvCxnSpPr>
        <xdr:cNvPr id="528" name="直線コネクタ 527"/>
        <xdr:cNvCxnSpPr/>
      </xdr:nvCxnSpPr>
      <xdr:spPr>
        <a:xfrm flipV="1">
          <a:off x="14592300" y="5352085"/>
          <a:ext cx="889000" cy="27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52572</xdr:rowOff>
    </xdr:from>
    <xdr:to>
      <xdr:col>22</xdr:col>
      <xdr:colOff>415925</xdr:colOff>
      <xdr:row>36</xdr:row>
      <xdr:rowOff>154172</xdr:rowOff>
    </xdr:to>
    <xdr:sp macro="" textlink="">
      <xdr:nvSpPr>
        <xdr:cNvPr id="529" name="フローチャート : 判断 528"/>
        <xdr:cNvSpPr/>
      </xdr:nvSpPr>
      <xdr:spPr>
        <a:xfrm>
          <a:off x="15430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145299</xdr:rowOff>
    </xdr:from>
    <xdr:ext cx="534377" cy="259045"/>
    <xdr:sp macro="" textlink="">
      <xdr:nvSpPr>
        <xdr:cNvPr id="530" name="テキスト ボックス 529"/>
        <xdr:cNvSpPr txBox="1"/>
      </xdr:nvSpPr>
      <xdr:spPr>
        <a:xfrm>
          <a:off x="15214111" y="631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136157</xdr:rowOff>
    </xdr:from>
    <xdr:to>
      <xdr:col>21</xdr:col>
      <xdr:colOff>161925</xdr:colOff>
      <xdr:row>36</xdr:row>
      <xdr:rowOff>50965</xdr:rowOff>
    </xdr:to>
    <xdr:cxnSp macro="">
      <xdr:nvCxnSpPr>
        <xdr:cNvPr id="531" name="直線コネクタ 530"/>
        <xdr:cNvCxnSpPr/>
      </xdr:nvCxnSpPr>
      <xdr:spPr>
        <a:xfrm flipV="1">
          <a:off x="13703300" y="5622557"/>
          <a:ext cx="889000" cy="60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34722</xdr:rowOff>
    </xdr:from>
    <xdr:to>
      <xdr:col>21</xdr:col>
      <xdr:colOff>212725</xdr:colOff>
      <xdr:row>36</xdr:row>
      <xdr:rowOff>136322</xdr:rowOff>
    </xdr:to>
    <xdr:sp macro="" textlink="">
      <xdr:nvSpPr>
        <xdr:cNvPr id="532" name="フローチャート : 判断 531"/>
        <xdr:cNvSpPr/>
      </xdr:nvSpPr>
      <xdr:spPr>
        <a:xfrm>
          <a:off x="14541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127449</xdr:rowOff>
    </xdr:from>
    <xdr:ext cx="534377" cy="259045"/>
    <xdr:sp macro="" textlink="">
      <xdr:nvSpPr>
        <xdr:cNvPr id="533" name="テキスト ボックス 532"/>
        <xdr:cNvSpPr txBox="1"/>
      </xdr:nvSpPr>
      <xdr:spPr>
        <a:xfrm>
          <a:off x="14325111" y="62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50965</xdr:rowOff>
    </xdr:from>
    <xdr:to>
      <xdr:col>19</xdr:col>
      <xdr:colOff>644525</xdr:colOff>
      <xdr:row>36</xdr:row>
      <xdr:rowOff>78607</xdr:rowOff>
    </xdr:to>
    <xdr:cxnSp macro="">
      <xdr:nvCxnSpPr>
        <xdr:cNvPr id="534" name="直線コネクタ 533"/>
        <xdr:cNvCxnSpPr/>
      </xdr:nvCxnSpPr>
      <xdr:spPr>
        <a:xfrm flipV="1">
          <a:off x="12814300" y="6223165"/>
          <a:ext cx="889000" cy="2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46038</xdr:rowOff>
    </xdr:from>
    <xdr:to>
      <xdr:col>20</xdr:col>
      <xdr:colOff>9525</xdr:colOff>
      <xdr:row>36</xdr:row>
      <xdr:rowOff>147638</xdr:rowOff>
    </xdr:to>
    <xdr:sp macro="" textlink="">
      <xdr:nvSpPr>
        <xdr:cNvPr id="535" name="フローチャート : 判断 534"/>
        <xdr:cNvSpPr/>
      </xdr:nvSpPr>
      <xdr:spPr>
        <a:xfrm>
          <a:off x="13652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138765</xdr:rowOff>
    </xdr:from>
    <xdr:ext cx="534377" cy="259045"/>
    <xdr:sp macro="" textlink="">
      <xdr:nvSpPr>
        <xdr:cNvPr id="536" name="テキスト ボックス 535"/>
        <xdr:cNvSpPr txBox="1"/>
      </xdr:nvSpPr>
      <xdr:spPr>
        <a:xfrm>
          <a:off x="13436111" y="63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86252</xdr:rowOff>
    </xdr:from>
    <xdr:to>
      <xdr:col>18</xdr:col>
      <xdr:colOff>492125</xdr:colOff>
      <xdr:row>37</xdr:row>
      <xdr:rowOff>16402</xdr:rowOff>
    </xdr:to>
    <xdr:sp macro="" textlink="">
      <xdr:nvSpPr>
        <xdr:cNvPr id="537" name="フローチャート : 判断 536"/>
        <xdr:cNvSpPr/>
      </xdr:nvSpPr>
      <xdr:spPr>
        <a:xfrm>
          <a:off x="12763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7529</xdr:rowOff>
    </xdr:from>
    <xdr:ext cx="534377" cy="259045"/>
    <xdr:sp macro="" textlink="">
      <xdr:nvSpPr>
        <xdr:cNvPr id="538" name="テキスト ボックス 537"/>
        <xdr:cNvSpPr txBox="1"/>
      </xdr:nvSpPr>
      <xdr:spPr>
        <a:xfrm>
          <a:off x="12547111" y="63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147688</xdr:rowOff>
    </xdr:from>
    <xdr:to>
      <xdr:col>23</xdr:col>
      <xdr:colOff>568325</xdr:colOff>
      <xdr:row>36</xdr:row>
      <xdr:rowOff>77838</xdr:rowOff>
    </xdr:to>
    <xdr:sp macro="" textlink="">
      <xdr:nvSpPr>
        <xdr:cNvPr id="544" name="円/楕円 543"/>
        <xdr:cNvSpPr/>
      </xdr:nvSpPr>
      <xdr:spPr>
        <a:xfrm>
          <a:off x="16268700" y="614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170565</xdr:rowOff>
    </xdr:from>
    <xdr:ext cx="534377" cy="259045"/>
    <xdr:sp macro="" textlink="">
      <xdr:nvSpPr>
        <xdr:cNvPr id="545" name="消防費該当値テキスト"/>
        <xdr:cNvSpPr txBox="1"/>
      </xdr:nvSpPr>
      <xdr:spPr>
        <a:xfrm>
          <a:off x="16370300"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27,914</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157785</xdr:rowOff>
    </xdr:from>
    <xdr:to>
      <xdr:col>22</xdr:col>
      <xdr:colOff>415925</xdr:colOff>
      <xdr:row>31</xdr:row>
      <xdr:rowOff>87935</xdr:rowOff>
    </xdr:to>
    <xdr:sp macro="" textlink="">
      <xdr:nvSpPr>
        <xdr:cNvPr id="546" name="円/楕円 545"/>
        <xdr:cNvSpPr/>
      </xdr:nvSpPr>
      <xdr:spPr>
        <a:xfrm>
          <a:off x="15430500" y="530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104462</xdr:rowOff>
    </xdr:from>
    <xdr:ext cx="534377" cy="259045"/>
    <xdr:sp macro="" textlink="">
      <xdr:nvSpPr>
        <xdr:cNvPr id="547" name="テキスト ボックス 546"/>
        <xdr:cNvSpPr txBox="1"/>
      </xdr:nvSpPr>
      <xdr:spPr>
        <a:xfrm>
          <a:off x="15214111" y="50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72,384</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85357</xdr:rowOff>
    </xdr:from>
    <xdr:to>
      <xdr:col>21</xdr:col>
      <xdr:colOff>212725</xdr:colOff>
      <xdr:row>33</xdr:row>
      <xdr:rowOff>15507</xdr:rowOff>
    </xdr:to>
    <xdr:sp macro="" textlink="">
      <xdr:nvSpPr>
        <xdr:cNvPr id="548" name="円/楕円 547"/>
        <xdr:cNvSpPr/>
      </xdr:nvSpPr>
      <xdr:spPr>
        <a:xfrm>
          <a:off x="14541500" y="557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32034</xdr:rowOff>
    </xdr:from>
    <xdr:ext cx="534377" cy="259045"/>
    <xdr:sp macro="" textlink="">
      <xdr:nvSpPr>
        <xdr:cNvPr id="549" name="テキスト ボックス 548"/>
        <xdr:cNvSpPr txBox="1"/>
      </xdr:nvSpPr>
      <xdr:spPr>
        <a:xfrm>
          <a:off x="14325111" y="53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58,186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165</xdr:rowOff>
    </xdr:from>
    <xdr:to>
      <xdr:col>20</xdr:col>
      <xdr:colOff>9525</xdr:colOff>
      <xdr:row>36</xdr:row>
      <xdr:rowOff>101765</xdr:rowOff>
    </xdr:to>
    <xdr:sp macro="" textlink="">
      <xdr:nvSpPr>
        <xdr:cNvPr id="550" name="円/楕円 549"/>
        <xdr:cNvSpPr/>
      </xdr:nvSpPr>
      <xdr:spPr>
        <a:xfrm>
          <a:off x="13652500" y="617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118292</xdr:rowOff>
    </xdr:from>
    <xdr:ext cx="534377" cy="259045"/>
    <xdr:sp macro="" textlink="">
      <xdr:nvSpPr>
        <xdr:cNvPr id="551" name="テキスト ボックス 550"/>
        <xdr:cNvSpPr txBox="1"/>
      </xdr:nvSpPr>
      <xdr:spPr>
        <a:xfrm>
          <a:off x="13436111" y="594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27807</xdr:rowOff>
    </xdr:from>
    <xdr:to>
      <xdr:col>18</xdr:col>
      <xdr:colOff>492125</xdr:colOff>
      <xdr:row>36</xdr:row>
      <xdr:rowOff>129407</xdr:rowOff>
    </xdr:to>
    <xdr:sp macro="" textlink="">
      <xdr:nvSpPr>
        <xdr:cNvPr id="552" name="円/楕円 551"/>
        <xdr:cNvSpPr/>
      </xdr:nvSpPr>
      <xdr:spPr>
        <a:xfrm>
          <a:off x="12763500" y="620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145934</xdr:rowOff>
    </xdr:from>
    <xdr:ext cx="534377" cy="259045"/>
    <xdr:sp macro="" textlink="">
      <xdr:nvSpPr>
        <xdr:cNvPr id="553" name="テキスト ボックス 552"/>
        <xdr:cNvSpPr txBox="1"/>
      </xdr:nvSpPr>
      <xdr:spPr>
        <a:xfrm>
          <a:off x="12547111" y="59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46,583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167462</xdr:rowOff>
    </xdr:from>
    <xdr:to>
      <xdr:col>23</xdr:col>
      <xdr:colOff>516889</xdr:colOff>
      <xdr:row>58</xdr:row>
      <xdr:rowOff>150330</xdr:rowOff>
    </xdr:to>
    <xdr:cxnSp macro="">
      <xdr:nvCxnSpPr>
        <xdr:cNvPr id="578" name="直線コネクタ 577"/>
        <xdr:cNvCxnSpPr/>
      </xdr:nvCxnSpPr>
      <xdr:spPr>
        <a:xfrm flipV="1">
          <a:off x="16317595" y="8568512"/>
          <a:ext cx="1269" cy="15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154157</xdr:rowOff>
    </xdr:from>
    <xdr:ext cx="534377" cy="259045"/>
    <xdr:sp macro="" textlink="">
      <xdr:nvSpPr>
        <xdr:cNvPr id="579" name="教育費最小値テキスト"/>
        <xdr:cNvSpPr txBox="1"/>
      </xdr:nvSpPr>
      <xdr:spPr>
        <a:xfrm>
          <a:off x="16370300" y="100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35,163</a:t>
          </a:r>
          <a:endParaRPr kumimoji="1" lang="ja-JP" altLang="en-US" sz="1000" b="1">
            <a:latin typeface="ＭＳ Ｐゴシック"/>
          </a:endParaRPr>
        </a:p>
      </xdr:txBody>
    </xdr:sp>
    <xdr:clientData/>
  </xdr:oneCellAnchor>
  <xdr:twoCellAnchor>
    <xdr:from>
      <xdr:col>23</xdr:col>
      <xdr:colOff>428625</xdr:colOff>
      <xdr:row>58</xdr:row>
      <xdr:rowOff>150330</xdr:rowOff>
    </xdr:from>
    <xdr:to>
      <xdr:col>23</xdr:col>
      <xdr:colOff>606425</xdr:colOff>
      <xdr:row>58</xdr:row>
      <xdr:rowOff>150330</xdr:rowOff>
    </xdr:to>
    <xdr:cxnSp macro="">
      <xdr:nvCxnSpPr>
        <xdr:cNvPr id="580" name="直線コネクタ 579"/>
        <xdr:cNvCxnSpPr/>
      </xdr:nvCxnSpPr>
      <xdr:spPr>
        <a:xfrm>
          <a:off x="16230600" y="100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114139</xdr:rowOff>
    </xdr:from>
    <xdr:ext cx="599010" cy="259045"/>
    <xdr:sp macro="" textlink="">
      <xdr:nvSpPr>
        <xdr:cNvPr id="581" name="教育費最大値テキスト"/>
        <xdr:cNvSpPr txBox="1"/>
      </xdr:nvSpPr>
      <xdr:spPr>
        <a:xfrm>
          <a:off x="16370300" y="834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155,314</a:t>
          </a:r>
          <a:endParaRPr kumimoji="1" lang="ja-JP" altLang="en-US" sz="1000" b="1">
            <a:latin typeface="ＭＳ Ｐゴシック"/>
          </a:endParaRPr>
        </a:p>
      </xdr:txBody>
    </xdr:sp>
    <xdr:clientData/>
  </xdr:oneCellAnchor>
  <xdr:twoCellAnchor>
    <xdr:from>
      <xdr:col>23</xdr:col>
      <xdr:colOff>428625</xdr:colOff>
      <xdr:row>49</xdr:row>
      <xdr:rowOff>167462</xdr:rowOff>
    </xdr:from>
    <xdr:to>
      <xdr:col>23</xdr:col>
      <xdr:colOff>606425</xdr:colOff>
      <xdr:row>49</xdr:row>
      <xdr:rowOff>167462</xdr:rowOff>
    </xdr:to>
    <xdr:cxnSp macro="">
      <xdr:nvCxnSpPr>
        <xdr:cNvPr id="582" name="直線コネクタ 581"/>
        <xdr:cNvCxnSpPr/>
      </xdr:nvCxnSpPr>
      <xdr:spPr>
        <a:xfrm>
          <a:off x="16230600" y="8568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3963</xdr:rowOff>
    </xdr:from>
    <xdr:to>
      <xdr:col>23</xdr:col>
      <xdr:colOff>517525</xdr:colOff>
      <xdr:row>57</xdr:row>
      <xdr:rowOff>99923</xdr:rowOff>
    </xdr:to>
    <xdr:cxnSp macro="">
      <xdr:nvCxnSpPr>
        <xdr:cNvPr id="583" name="直線コネクタ 582"/>
        <xdr:cNvCxnSpPr/>
      </xdr:nvCxnSpPr>
      <xdr:spPr>
        <a:xfrm flipV="1">
          <a:off x="15481300" y="9776613"/>
          <a:ext cx="838200" cy="9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135069</xdr:rowOff>
    </xdr:from>
    <xdr:ext cx="534377" cy="259045"/>
    <xdr:sp macro="" textlink="">
      <xdr:nvSpPr>
        <xdr:cNvPr id="584" name="教育費平均値テキスト"/>
        <xdr:cNvSpPr txBox="1"/>
      </xdr:nvSpPr>
      <xdr:spPr>
        <a:xfrm>
          <a:off x="16370300" y="9736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156642</xdr:rowOff>
    </xdr:from>
    <xdr:to>
      <xdr:col>23</xdr:col>
      <xdr:colOff>568325</xdr:colOff>
      <xdr:row>57</xdr:row>
      <xdr:rowOff>86792</xdr:rowOff>
    </xdr:to>
    <xdr:sp macro="" textlink="">
      <xdr:nvSpPr>
        <xdr:cNvPr id="585" name="フローチャート : 判断 584"/>
        <xdr:cNvSpPr/>
      </xdr:nvSpPr>
      <xdr:spPr>
        <a:xfrm>
          <a:off x="16268700" y="97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99923</xdr:rowOff>
    </xdr:from>
    <xdr:to>
      <xdr:col>22</xdr:col>
      <xdr:colOff>365125</xdr:colOff>
      <xdr:row>58</xdr:row>
      <xdr:rowOff>16167</xdr:rowOff>
    </xdr:to>
    <xdr:cxnSp macro="">
      <xdr:nvCxnSpPr>
        <xdr:cNvPr id="586" name="直線コネクタ 585"/>
        <xdr:cNvCxnSpPr/>
      </xdr:nvCxnSpPr>
      <xdr:spPr>
        <a:xfrm flipV="1">
          <a:off x="14592300" y="9872573"/>
          <a:ext cx="889000" cy="8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111722</xdr:rowOff>
    </xdr:from>
    <xdr:to>
      <xdr:col>22</xdr:col>
      <xdr:colOff>415925</xdr:colOff>
      <xdr:row>57</xdr:row>
      <xdr:rowOff>41872</xdr:rowOff>
    </xdr:to>
    <xdr:sp macro="" textlink="">
      <xdr:nvSpPr>
        <xdr:cNvPr id="587" name="フローチャート : 判断 586"/>
        <xdr:cNvSpPr/>
      </xdr:nvSpPr>
      <xdr:spPr>
        <a:xfrm>
          <a:off x="15430500" y="971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58399</xdr:rowOff>
    </xdr:from>
    <xdr:ext cx="534377" cy="259045"/>
    <xdr:sp macro="" textlink="">
      <xdr:nvSpPr>
        <xdr:cNvPr id="588" name="テキスト ボックス 587"/>
        <xdr:cNvSpPr txBox="1"/>
      </xdr:nvSpPr>
      <xdr:spPr>
        <a:xfrm>
          <a:off x="15214111" y="948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160795</xdr:rowOff>
    </xdr:from>
    <xdr:to>
      <xdr:col>21</xdr:col>
      <xdr:colOff>161925</xdr:colOff>
      <xdr:row>58</xdr:row>
      <xdr:rowOff>16167</xdr:rowOff>
    </xdr:to>
    <xdr:cxnSp macro="">
      <xdr:nvCxnSpPr>
        <xdr:cNvPr id="589" name="直線コネクタ 588"/>
        <xdr:cNvCxnSpPr/>
      </xdr:nvCxnSpPr>
      <xdr:spPr>
        <a:xfrm>
          <a:off x="13703300" y="9933445"/>
          <a:ext cx="8890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30493</xdr:rowOff>
    </xdr:from>
    <xdr:to>
      <xdr:col>21</xdr:col>
      <xdr:colOff>212725</xdr:colOff>
      <xdr:row>57</xdr:row>
      <xdr:rowOff>132093</xdr:rowOff>
    </xdr:to>
    <xdr:sp macro="" textlink="">
      <xdr:nvSpPr>
        <xdr:cNvPr id="590" name="フローチャート : 判断 589"/>
        <xdr:cNvSpPr/>
      </xdr:nvSpPr>
      <xdr:spPr>
        <a:xfrm>
          <a:off x="14541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148620</xdr:rowOff>
    </xdr:from>
    <xdr:ext cx="534377" cy="259045"/>
    <xdr:sp macro="" textlink="">
      <xdr:nvSpPr>
        <xdr:cNvPr id="591" name="テキスト ボックス 590"/>
        <xdr:cNvSpPr txBox="1"/>
      </xdr:nvSpPr>
      <xdr:spPr>
        <a:xfrm>
          <a:off x="14325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160795</xdr:rowOff>
    </xdr:from>
    <xdr:to>
      <xdr:col>19</xdr:col>
      <xdr:colOff>644525</xdr:colOff>
      <xdr:row>58</xdr:row>
      <xdr:rowOff>60211</xdr:rowOff>
    </xdr:to>
    <xdr:cxnSp macro="">
      <xdr:nvCxnSpPr>
        <xdr:cNvPr id="592" name="直線コネクタ 591"/>
        <xdr:cNvCxnSpPr/>
      </xdr:nvCxnSpPr>
      <xdr:spPr>
        <a:xfrm flipV="1">
          <a:off x="12814300" y="9933445"/>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167501</xdr:rowOff>
    </xdr:from>
    <xdr:to>
      <xdr:col>20</xdr:col>
      <xdr:colOff>9525</xdr:colOff>
      <xdr:row>57</xdr:row>
      <xdr:rowOff>97651</xdr:rowOff>
    </xdr:to>
    <xdr:sp macro="" textlink="">
      <xdr:nvSpPr>
        <xdr:cNvPr id="593" name="フローチャート : 判断 592"/>
        <xdr:cNvSpPr/>
      </xdr:nvSpPr>
      <xdr:spPr>
        <a:xfrm>
          <a:off x="13652500" y="976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114178</xdr:rowOff>
    </xdr:from>
    <xdr:ext cx="534377" cy="259045"/>
    <xdr:sp macro="" textlink="">
      <xdr:nvSpPr>
        <xdr:cNvPr id="594" name="テキスト ボックス 593"/>
        <xdr:cNvSpPr txBox="1"/>
      </xdr:nvSpPr>
      <xdr:spPr>
        <a:xfrm>
          <a:off x="13436111" y="954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17679</xdr:rowOff>
    </xdr:from>
    <xdr:to>
      <xdr:col>18</xdr:col>
      <xdr:colOff>492125</xdr:colOff>
      <xdr:row>57</xdr:row>
      <xdr:rowOff>119279</xdr:rowOff>
    </xdr:to>
    <xdr:sp macro="" textlink="">
      <xdr:nvSpPr>
        <xdr:cNvPr id="595" name="フローチャート : 判断 594"/>
        <xdr:cNvSpPr/>
      </xdr:nvSpPr>
      <xdr:spPr>
        <a:xfrm>
          <a:off x="12763500" y="9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135806</xdr:rowOff>
    </xdr:from>
    <xdr:ext cx="534377" cy="259045"/>
    <xdr:sp macro="" textlink="">
      <xdr:nvSpPr>
        <xdr:cNvPr id="596" name="テキスト ボックス 595"/>
        <xdr:cNvSpPr txBox="1"/>
      </xdr:nvSpPr>
      <xdr:spPr>
        <a:xfrm>
          <a:off x="12547111" y="956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124613</xdr:rowOff>
    </xdr:from>
    <xdr:to>
      <xdr:col>23</xdr:col>
      <xdr:colOff>568325</xdr:colOff>
      <xdr:row>57</xdr:row>
      <xdr:rowOff>54763</xdr:rowOff>
    </xdr:to>
    <xdr:sp macro="" textlink="">
      <xdr:nvSpPr>
        <xdr:cNvPr id="602" name="円/楕円 601"/>
        <xdr:cNvSpPr/>
      </xdr:nvSpPr>
      <xdr:spPr>
        <a:xfrm>
          <a:off x="16268700" y="972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147490</xdr:rowOff>
    </xdr:from>
    <xdr:ext cx="534377" cy="259045"/>
    <xdr:sp macro="" textlink="">
      <xdr:nvSpPr>
        <xdr:cNvPr id="603" name="教育費該当値テキスト"/>
        <xdr:cNvSpPr txBox="1"/>
      </xdr:nvSpPr>
      <xdr:spPr>
        <a:xfrm>
          <a:off x="16370300" y="957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60,188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49123</xdr:rowOff>
    </xdr:from>
    <xdr:to>
      <xdr:col>22</xdr:col>
      <xdr:colOff>415925</xdr:colOff>
      <xdr:row>57</xdr:row>
      <xdr:rowOff>150723</xdr:rowOff>
    </xdr:to>
    <xdr:sp macro="" textlink="">
      <xdr:nvSpPr>
        <xdr:cNvPr id="604" name="円/楕円 603"/>
        <xdr:cNvSpPr/>
      </xdr:nvSpPr>
      <xdr:spPr>
        <a:xfrm>
          <a:off x="15430500" y="98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141850</xdr:rowOff>
    </xdr:from>
    <xdr:ext cx="534377" cy="259045"/>
    <xdr:sp macro="" textlink="">
      <xdr:nvSpPr>
        <xdr:cNvPr id="605" name="テキスト ボックス 604"/>
        <xdr:cNvSpPr txBox="1"/>
      </xdr:nvSpPr>
      <xdr:spPr>
        <a:xfrm>
          <a:off x="15214111" y="991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52,632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136817</xdr:rowOff>
    </xdr:from>
    <xdr:to>
      <xdr:col>21</xdr:col>
      <xdr:colOff>212725</xdr:colOff>
      <xdr:row>58</xdr:row>
      <xdr:rowOff>66967</xdr:rowOff>
    </xdr:to>
    <xdr:sp macro="" textlink="">
      <xdr:nvSpPr>
        <xdr:cNvPr id="606" name="円/楕円 605"/>
        <xdr:cNvSpPr/>
      </xdr:nvSpPr>
      <xdr:spPr>
        <a:xfrm>
          <a:off x="14541500" y="99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58094</xdr:rowOff>
    </xdr:from>
    <xdr:ext cx="534377" cy="259045"/>
    <xdr:sp macro="" textlink="">
      <xdr:nvSpPr>
        <xdr:cNvPr id="607" name="テキスト ボックス 606"/>
        <xdr:cNvSpPr txBox="1"/>
      </xdr:nvSpPr>
      <xdr:spPr>
        <a:xfrm>
          <a:off x="14325111" y="1000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109995</xdr:rowOff>
    </xdr:from>
    <xdr:to>
      <xdr:col>20</xdr:col>
      <xdr:colOff>9525</xdr:colOff>
      <xdr:row>58</xdr:row>
      <xdr:rowOff>40145</xdr:rowOff>
    </xdr:to>
    <xdr:sp macro="" textlink="">
      <xdr:nvSpPr>
        <xdr:cNvPr id="608" name="円/楕円 607"/>
        <xdr:cNvSpPr/>
      </xdr:nvSpPr>
      <xdr:spPr>
        <a:xfrm>
          <a:off x="13652500" y="988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31272</xdr:rowOff>
    </xdr:from>
    <xdr:ext cx="534377" cy="259045"/>
    <xdr:sp macro="" textlink="">
      <xdr:nvSpPr>
        <xdr:cNvPr id="609" name="テキスト ボックス 608"/>
        <xdr:cNvSpPr txBox="1"/>
      </xdr:nvSpPr>
      <xdr:spPr>
        <a:xfrm>
          <a:off x="13436111" y="997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47,839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9411</xdr:rowOff>
    </xdr:from>
    <xdr:to>
      <xdr:col>18</xdr:col>
      <xdr:colOff>492125</xdr:colOff>
      <xdr:row>58</xdr:row>
      <xdr:rowOff>111011</xdr:rowOff>
    </xdr:to>
    <xdr:sp macro="" textlink="">
      <xdr:nvSpPr>
        <xdr:cNvPr id="610" name="円/楕円 609"/>
        <xdr:cNvSpPr/>
      </xdr:nvSpPr>
      <xdr:spPr>
        <a:xfrm>
          <a:off x="12763500" y="995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102138</xdr:rowOff>
    </xdr:from>
    <xdr:ext cx="534377" cy="259045"/>
    <xdr:sp macro="" textlink="">
      <xdr:nvSpPr>
        <xdr:cNvPr id="611" name="テキスト ボックス 610"/>
        <xdr:cNvSpPr txBox="1"/>
      </xdr:nvSpPr>
      <xdr:spPr>
        <a:xfrm>
          <a:off x="12547111" y="1004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5" name="テキスト ボックス 62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20988</xdr:rowOff>
    </xdr:from>
    <xdr:to>
      <xdr:col>23</xdr:col>
      <xdr:colOff>516889</xdr:colOff>
      <xdr:row>78</xdr:row>
      <xdr:rowOff>139700</xdr:rowOff>
    </xdr:to>
    <xdr:cxnSp macro="">
      <xdr:nvCxnSpPr>
        <xdr:cNvPr id="633" name="直線コネクタ 632"/>
        <xdr:cNvCxnSpPr/>
      </xdr:nvCxnSpPr>
      <xdr:spPr>
        <a:xfrm flipV="1">
          <a:off x="16317595" y="12193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17967</xdr:rowOff>
    </xdr:from>
    <xdr:ext cx="249299" cy="259045"/>
    <xdr:sp macro="" textlink="">
      <xdr:nvSpPr>
        <xdr:cNvPr id="634" name="災害復旧費最小値テキスト"/>
        <xdr:cNvSpPr txBox="1"/>
      </xdr:nvSpPr>
      <xdr:spPr>
        <a:xfrm>
          <a:off x="16370300" y="13562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139115</xdr:rowOff>
    </xdr:from>
    <xdr:ext cx="599010" cy="259045"/>
    <xdr:sp macro="" textlink="">
      <xdr:nvSpPr>
        <xdr:cNvPr id="636" name="災害復旧費最大値テキスト"/>
        <xdr:cNvSpPr txBox="1"/>
      </xdr:nvSpPr>
      <xdr:spPr>
        <a:xfrm>
          <a:off x="16370300" y="1196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71</xdr:row>
      <xdr:rowOff>20988</xdr:rowOff>
    </xdr:from>
    <xdr:to>
      <xdr:col>23</xdr:col>
      <xdr:colOff>606425</xdr:colOff>
      <xdr:row>71</xdr:row>
      <xdr:rowOff>20988</xdr:rowOff>
    </xdr:to>
    <xdr:cxnSp macro="">
      <xdr:nvCxnSpPr>
        <xdr:cNvPr id="637" name="直線コネクタ 636"/>
        <xdr:cNvCxnSpPr/>
      </xdr:nvCxnSpPr>
      <xdr:spPr>
        <a:xfrm>
          <a:off x="16230600" y="1219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138040</xdr:rowOff>
    </xdr:from>
    <xdr:to>
      <xdr:col>23</xdr:col>
      <xdr:colOff>517525</xdr:colOff>
      <xdr:row>78</xdr:row>
      <xdr:rowOff>139302</xdr:rowOff>
    </xdr:to>
    <xdr:cxnSp macro="">
      <xdr:nvCxnSpPr>
        <xdr:cNvPr id="638" name="直線コネクタ 637"/>
        <xdr:cNvCxnSpPr/>
      </xdr:nvCxnSpPr>
      <xdr:spPr>
        <a:xfrm flipV="1">
          <a:off x="15481300" y="13511140"/>
          <a:ext cx="8382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106867</xdr:rowOff>
    </xdr:from>
    <xdr:ext cx="469744" cy="259045"/>
    <xdr:sp macro="" textlink="">
      <xdr:nvSpPr>
        <xdr:cNvPr id="639" name="災害復旧費平均値テキスト"/>
        <xdr:cNvSpPr txBox="1"/>
      </xdr:nvSpPr>
      <xdr:spPr>
        <a:xfrm>
          <a:off x="16370300" y="13308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83990</xdr:rowOff>
    </xdr:from>
    <xdr:to>
      <xdr:col>23</xdr:col>
      <xdr:colOff>568325</xdr:colOff>
      <xdr:row>79</xdr:row>
      <xdr:rowOff>14140</xdr:rowOff>
    </xdr:to>
    <xdr:sp macro="" textlink="">
      <xdr:nvSpPr>
        <xdr:cNvPr id="640" name="フローチャート : 判断 639"/>
        <xdr:cNvSpPr/>
      </xdr:nvSpPr>
      <xdr:spPr>
        <a:xfrm>
          <a:off x="162687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138491</xdr:rowOff>
    </xdr:from>
    <xdr:to>
      <xdr:col>22</xdr:col>
      <xdr:colOff>365125</xdr:colOff>
      <xdr:row>78</xdr:row>
      <xdr:rowOff>139302</xdr:rowOff>
    </xdr:to>
    <xdr:cxnSp macro="">
      <xdr:nvCxnSpPr>
        <xdr:cNvPr id="641" name="直線コネクタ 640"/>
        <xdr:cNvCxnSpPr/>
      </xdr:nvCxnSpPr>
      <xdr:spPr>
        <a:xfrm>
          <a:off x="14592300" y="13511591"/>
          <a:ext cx="8890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83245</xdr:rowOff>
    </xdr:from>
    <xdr:to>
      <xdr:col>22</xdr:col>
      <xdr:colOff>415925</xdr:colOff>
      <xdr:row>79</xdr:row>
      <xdr:rowOff>13395</xdr:rowOff>
    </xdr:to>
    <xdr:sp macro="" textlink="">
      <xdr:nvSpPr>
        <xdr:cNvPr id="642" name="フローチャート : 判断 641"/>
        <xdr:cNvSpPr/>
      </xdr:nvSpPr>
      <xdr:spPr>
        <a:xfrm>
          <a:off x="15430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29922</xdr:rowOff>
    </xdr:from>
    <xdr:ext cx="469744" cy="259045"/>
    <xdr:sp macro="" textlink="">
      <xdr:nvSpPr>
        <xdr:cNvPr id="643" name="テキスト ボックス 642"/>
        <xdr:cNvSpPr txBox="1"/>
      </xdr:nvSpPr>
      <xdr:spPr>
        <a:xfrm>
          <a:off x="15246427"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138491</xdr:rowOff>
    </xdr:from>
    <xdr:to>
      <xdr:col>21</xdr:col>
      <xdr:colOff>161925</xdr:colOff>
      <xdr:row>78</xdr:row>
      <xdr:rowOff>139176</xdr:rowOff>
    </xdr:to>
    <xdr:cxnSp macro="">
      <xdr:nvCxnSpPr>
        <xdr:cNvPr id="644" name="直線コネクタ 643"/>
        <xdr:cNvCxnSpPr/>
      </xdr:nvCxnSpPr>
      <xdr:spPr>
        <a:xfrm flipV="1">
          <a:off x="13703300" y="13511591"/>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78698</xdr:rowOff>
    </xdr:from>
    <xdr:to>
      <xdr:col>21</xdr:col>
      <xdr:colOff>212725</xdr:colOff>
      <xdr:row>79</xdr:row>
      <xdr:rowOff>8848</xdr:rowOff>
    </xdr:to>
    <xdr:sp macro="" textlink="">
      <xdr:nvSpPr>
        <xdr:cNvPr id="645" name="フローチャート : 判断 644"/>
        <xdr:cNvSpPr/>
      </xdr:nvSpPr>
      <xdr:spPr>
        <a:xfrm>
          <a:off x="14541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25375</xdr:rowOff>
    </xdr:from>
    <xdr:ext cx="469744" cy="259045"/>
    <xdr:sp macro="" textlink="">
      <xdr:nvSpPr>
        <xdr:cNvPr id="646" name="テキスト ボックス 645"/>
        <xdr:cNvSpPr txBox="1"/>
      </xdr:nvSpPr>
      <xdr:spPr>
        <a:xfrm>
          <a:off x="14357427"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136488</xdr:rowOff>
    </xdr:from>
    <xdr:to>
      <xdr:col>19</xdr:col>
      <xdr:colOff>644525</xdr:colOff>
      <xdr:row>78</xdr:row>
      <xdr:rowOff>139176</xdr:rowOff>
    </xdr:to>
    <xdr:cxnSp macro="">
      <xdr:nvCxnSpPr>
        <xdr:cNvPr id="647" name="直線コネクタ 646"/>
        <xdr:cNvCxnSpPr/>
      </xdr:nvCxnSpPr>
      <xdr:spPr>
        <a:xfrm>
          <a:off x="12814300" y="13509588"/>
          <a:ext cx="889000" cy="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73000</xdr:rowOff>
    </xdr:from>
    <xdr:to>
      <xdr:col>20</xdr:col>
      <xdr:colOff>9525</xdr:colOff>
      <xdr:row>79</xdr:row>
      <xdr:rowOff>3150</xdr:rowOff>
    </xdr:to>
    <xdr:sp macro="" textlink="">
      <xdr:nvSpPr>
        <xdr:cNvPr id="648" name="フローチャート : 判断 647"/>
        <xdr:cNvSpPr/>
      </xdr:nvSpPr>
      <xdr:spPr>
        <a:xfrm>
          <a:off x="13652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19677</xdr:rowOff>
    </xdr:from>
    <xdr:ext cx="469744" cy="259045"/>
    <xdr:sp macro="" textlink="">
      <xdr:nvSpPr>
        <xdr:cNvPr id="649" name="テキスト ボックス 648"/>
        <xdr:cNvSpPr txBox="1"/>
      </xdr:nvSpPr>
      <xdr:spPr>
        <a:xfrm>
          <a:off x="13468427" y="132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70351</xdr:rowOff>
    </xdr:from>
    <xdr:to>
      <xdr:col>18</xdr:col>
      <xdr:colOff>492125</xdr:colOff>
      <xdr:row>79</xdr:row>
      <xdr:rowOff>501</xdr:rowOff>
    </xdr:to>
    <xdr:sp macro="" textlink="">
      <xdr:nvSpPr>
        <xdr:cNvPr id="650" name="フローチャート : 判断 649"/>
        <xdr:cNvSpPr/>
      </xdr:nvSpPr>
      <xdr:spPr>
        <a:xfrm>
          <a:off x="12763500" y="1344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17028</xdr:rowOff>
    </xdr:from>
    <xdr:ext cx="469744" cy="259045"/>
    <xdr:sp macro="" textlink="">
      <xdr:nvSpPr>
        <xdr:cNvPr id="651" name="テキスト ボックス 650"/>
        <xdr:cNvSpPr txBox="1"/>
      </xdr:nvSpPr>
      <xdr:spPr>
        <a:xfrm>
          <a:off x="12579427" y="1321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87240</xdr:rowOff>
    </xdr:from>
    <xdr:to>
      <xdr:col>23</xdr:col>
      <xdr:colOff>568325</xdr:colOff>
      <xdr:row>79</xdr:row>
      <xdr:rowOff>17390</xdr:rowOff>
    </xdr:to>
    <xdr:sp macro="" textlink="">
      <xdr:nvSpPr>
        <xdr:cNvPr id="657" name="円/楕円 656"/>
        <xdr:cNvSpPr/>
      </xdr:nvSpPr>
      <xdr:spPr>
        <a:xfrm>
          <a:off x="16268700" y="1346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62416</xdr:rowOff>
    </xdr:from>
    <xdr:ext cx="378565" cy="259045"/>
    <xdr:sp macro="" textlink="">
      <xdr:nvSpPr>
        <xdr:cNvPr id="658" name="災害復旧費該当値テキスト"/>
        <xdr:cNvSpPr txBox="1"/>
      </xdr:nvSpPr>
      <xdr:spPr>
        <a:xfrm>
          <a:off x="16370300" y="1343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88502</xdr:rowOff>
    </xdr:from>
    <xdr:to>
      <xdr:col>22</xdr:col>
      <xdr:colOff>415925</xdr:colOff>
      <xdr:row>79</xdr:row>
      <xdr:rowOff>18652</xdr:rowOff>
    </xdr:to>
    <xdr:sp macro="" textlink="">
      <xdr:nvSpPr>
        <xdr:cNvPr id="659" name="円/楕円 658"/>
        <xdr:cNvSpPr/>
      </xdr:nvSpPr>
      <xdr:spPr>
        <a:xfrm>
          <a:off x="15430500" y="1346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9779</xdr:rowOff>
    </xdr:from>
    <xdr:ext cx="378565" cy="259045"/>
    <xdr:sp macro="" textlink="">
      <xdr:nvSpPr>
        <xdr:cNvPr id="660" name="テキスト ボックス 659"/>
        <xdr:cNvSpPr txBox="1"/>
      </xdr:nvSpPr>
      <xdr:spPr>
        <a:xfrm>
          <a:off x="15292017" y="13554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87691</xdr:rowOff>
    </xdr:from>
    <xdr:to>
      <xdr:col>21</xdr:col>
      <xdr:colOff>212725</xdr:colOff>
      <xdr:row>79</xdr:row>
      <xdr:rowOff>17841</xdr:rowOff>
    </xdr:to>
    <xdr:sp macro="" textlink="">
      <xdr:nvSpPr>
        <xdr:cNvPr id="661" name="円/楕円 660"/>
        <xdr:cNvSpPr/>
      </xdr:nvSpPr>
      <xdr:spPr>
        <a:xfrm>
          <a:off x="14541500" y="1346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8968</xdr:rowOff>
    </xdr:from>
    <xdr:ext cx="378565" cy="259045"/>
    <xdr:sp macro="" textlink="">
      <xdr:nvSpPr>
        <xdr:cNvPr id="662" name="テキスト ボックス 661"/>
        <xdr:cNvSpPr txBox="1"/>
      </xdr:nvSpPr>
      <xdr:spPr>
        <a:xfrm>
          <a:off x="14403017" y="13553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88376</xdr:rowOff>
    </xdr:from>
    <xdr:to>
      <xdr:col>20</xdr:col>
      <xdr:colOff>9525</xdr:colOff>
      <xdr:row>79</xdr:row>
      <xdr:rowOff>18526</xdr:rowOff>
    </xdr:to>
    <xdr:sp macro="" textlink="">
      <xdr:nvSpPr>
        <xdr:cNvPr id="663" name="円/楕円 662"/>
        <xdr:cNvSpPr/>
      </xdr:nvSpPr>
      <xdr:spPr>
        <a:xfrm>
          <a:off x="13652500" y="134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9653</xdr:rowOff>
    </xdr:from>
    <xdr:ext cx="378565" cy="259045"/>
    <xdr:sp macro="" textlink="">
      <xdr:nvSpPr>
        <xdr:cNvPr id="664" name="テキスト ボックス 663"/>
        <xdr:cNvSpPr txBox="1"/>
      </xdr:nvSpPr>
      <xdr:spPr>
        <a:xfrm>
          <a:off x="13514017" y="13554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85688</xdr:rowOff>
    </xdr:from>
    <xdr:to>
      <xdr:col>18</xdr:col>
      <xdr:colOff>492125</xdr:colOff>
      <xdr:row>79</xdr:row>
      <xdr:rowOff>15838</xdr:rowOff>
    </xdr:to>
    <xdr:sp macro="" textlink="">
      <xdr:nvSpPr>
        <xdr:cNvPr id="665" name="円/楕円 664"/>
        <xdr:cNvSpPr/>
      </xdr:nvSpPr>
      <xdr:spPr>
        <a:xfrm>
          <a:off x="12763500" y="134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6965</xdr:rowOff>
    </xdr:from>
    <xdr:ext cx="469744" cy="259045"/>
    <xdr:sp macro="" textlink="">
      <xdr:nvSpPr>
        <xdr:cNvPr id="666" name="テキスト ボックス 665"/>
        <xdr:cNvSpPr txBox="1"/>
      </xdr:nvSpPr>
      <xdr:spPr>
        <a:xfrm>
          <a:off x="12579427" y="135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152806</xdr:rowOff>
    </xdr:from>
    <xdr:to>
      <xdr:col>23</xdr:col>
      <xdr:colOff>516889</xdr:colOff>
      <xdr:row>98</xdr:row>
      <xdr:rowOff>54648</xdr:rowOff>
    </xdr:to>
    <xdr:cxnSp macro="">
      <xdr:nvCxnSpPr>
        <xdr:cNvPr id="690" name="直線コネクタ 689"/>
        <xdr:cNvCxnSpPr/>
      </xdr:nvCxnSpPr>
      <xdr:spPr>
        <a:xfrm flipV="1">
          <a:off x="16317595" y="15583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58475</xdr:rowOff>
    </xdr:from>
    <xdr:ext cx="534377" cy="259045"/>
    <xdr:sp macro="" textlink="">
      <xdr:nvSpPr>
        <xdr:cNvPr id="691" name="公債費最小値テキスト"/>
        <xdr:cNvSpPr txBox="1"/>
      </xdr:nvSpPr>
      <xdr:spPr>
        <a:xfrm>
          <a:off x="16370300" y="1686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98</xdr:row>
      <xdr:rowOff>54648</xdr:rowOff>
    </xdr:from>
    <xdr:to>
      <xdr:col>23</xdr:col>
      <xdr:colOff>606425</xdr:colOff>
      <xdr:row>98</xdr:row>
      <xdr:rowOff>54648</xdr:rowOff>
    </xdr:to>
    <xdr:cxnSp macro="">
      <xdr:nvCxnSpPr>
        <xdr:cNvPr id="692" name="直線コネクタ 691"/>
        <xdr:cNvCxnSpPr/>
      </xdr:nvCxnSpPr>
      <xdr:spPr>
        <a:xfrm>
          <a:off x="16230600" y="168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99483</xdr:rowOff>
    </xdr:from>
    <xdr:ext cx="599010" cy="259045"/>
    <xdr:sp macro="" textlink="">
      <xdr:nvSpPr>
        <xdr:cNvPr id="693" name="公債費最大値テキスト"/>
        <xdr:cNvSpPr txBox="1"/>
      </xdr:nvSpPr>
      <xdr:spPr>
        <a:xfrm>
          <a:off x="16370300" y="153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90</xdr:row>
      <xdr:rowOff>152806</xdr:rowOff>
    </xdr:from>
    <xdr:to>
      <xdr:col>23</xdr:col>
      <xdr:colOff>606425</xdr:colOff>
      <xdr:row>90</xdr:row>
      <xdr:rowOff>152806</xdr:rowOff>
    </xdr:to>
    <xdr:cxnSp macro="">
      <xdr:nvCxnSpPr>
        <xdr:cNvPr id="694" name="直線コネクタ 693"/>
        <xdr:cNvCxnSpPr/>
      </xdr:nvCxnSpPr>
      <xdr:spPr>
        <a:xfrm>
          <a:off x="16230600" y="155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152095</xdr:rowOff>
    </xdr:from>
    <xdr:to>
      <xdr:col>23</xdr:col>
      <xdr:colOff>517525</xdr:colOff>
      <xdr:row>92</xdr:row>
      <xdr:rowOff>164</xdr:rowOff>
    </xdr:to>
    <xdr:cxnSp macro="">
      <xdr:nvCxnSpPr>
        <xdr:cNvPr id="695" name="直線コネクタ 694"/>
        <xdr:cNvCxnSpPr/>
      </xdr:nvCxnSpPr>
      <xdr:spPr>
        <a:xfrm>
          <a:off x="15481300" y="15754045"/>
          <a:ext cx="838200" cy="1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168432</xdr:rowOff>
    </xdr:from>
    <xdr:ext cx="534377" cy="259045"/>
    <xdr:sp macro="" textlink="">
      <xdr:nvSpPr>
        <xdr:cNvPr id="696" name="公債費平均値テキスト"/>
        <xdr:cNvSpPr txBox="1"/>
      </xdr:nvSpPr>
      <xdr:spPr>
        <a:xfrm>
          <a:off x="16370300" y="1611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18555</xdr:rowOff>
    </xdr:from>
    <xdr:to>
      <xdr:col>23</xdr:col>
      <xdr:colOff>568325</xdr:colOff>
      <xdr:row>94</xdr:row>
      <xdr:rowOff>120155</xdr:rowOff>
    </xdr:to>
    <xdr:sp macro="" textlink="">
      <xdr:nvSpPr>
        <xdr:cNvPr id="697" name="フローチャート : 判断 696"/>
        <xdr:cNvSpPr/>
      </xdr:nvSpPr>
      <xdr:spPr>
        <a:xfrm>
          <a:off x="16268700" y="161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152095</xdr:rowOff>
    </xdr:from>
    <xdr:to>
      <xdr:col>22</xdr:col>
      <xdr:colOff>365125</xdr:colOff>
      <xdr:row>92</xdr:row>
      <xdr:rowOff>51994</xdr:rowOff>
    </xdr:to>
    <xdr:cxnSp macro="">
      <xdr:nvCxnSpPr>
        <xdr:cNvPr id="698" name="直線コネクタ 697"/>
        <xdr:cNvCxnSpPr/>
      </xdr:nvCxnSpPr>
      <xdr:spPr>
        <a:xfrm flipV="1">
          <a:off x="14592300" y="15754045"/>
          <a:ext cx="889000" cy="7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10998</xdr:rowOff>
    </xdr:from>
    <xdr:to>
      <xdr:col>22</xdr:col>
      <xdr:colOff>415925</xdr:colOff>
      <xdr:row>94</xdr:row>
      <xdr:rowOff>112598</xdr:rowOff>
    </xdr:to>
    <xdr:sp macro="" textlink="">
      <xdr:nvSpPr>
        <xdr:cNvPr id="699" name="フローチャート : 判断 698"/>
        <xdr:cNvSpPr/>
      </xdr:nvSpPr>
      <xdr:spPr>
        <a:xfrm>
          <a:off x="15430500" y="161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103725</xdr:rowOff>
    </xdr:from>
    <xdr:ext cx="534377" cy="259045"/>
    <xdr:sp macro="" textlink="">
      <xdr:nvSpPr>
        <xdr:cNvPr id="700" name="テキスト ボックス 699"/>
        <xdr:cNvSpPr txBox="1"/>
      </xdr:nvSpPr>
      <xdr:spPr>
        <a:xfrm>
          <a:off x="15214111" y="1622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15317</xdr:rowOff>
    </xdr:from>
    <xdr:to>
      <xdr:col>21</xdr:col>
      <xdr:colOff>161925</xdr:colOff>
      <xdr:row>92</xdr:row>
      <xdr:rowOff>51994</xdr:rowOff>
    </xdr:to>
    <xdr:cxnSp macro="">
      <xdr:nvCxnSpPr>
        <xdr:cNvPr id="701" name="直線コネクタ 700"/>
        <xdr:cNvCxnSpPr/>
      </xdr:nvCxnSpPr>
      <xdr:spPr>
        <a:xfrm>
          <a:off x="13703300" y="15788717"/>
          <a:ext cx="889000" cy="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29820</xdr:rowOff>
    </xdr:from>
    <xdr:to>
      <xdr:col>21</xdr:col>
      <xdr:colOff>212725</xdr:colOff>
      <xdr:row>94</xdr:row>
      <xdr:rowOff>131420</xdr:rowOff>
    </xdr:to>
    <xdr:sp macro="" textlink="">
      <xdr:nvSpPr>
        <xdr:cNvPr id="702" name="フローチャート : 判断 701"/>
        <xdr:cNvSpPr/>
      </xdr:nvSpPr>
      <xdr:spPr>
        <a:xfrm>
          <a:off x="14541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122547</xdr:rowOff>
    </xdr:from>
    <xdr:ext cx="534377" cy="259045"/>
    <xdr:sp macro="" textlink="">
      <xdr:nvSpPr>
        <xdr:cNvPr id="703" name="テキスト ボックス 702"/>
        <xdr:cNvSpPr txBox="1"/>
      </xdr:nvSpPr>
      <xdr:spPr>
        <a:xfrm>
          <a:off x="14325111" y="162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25845</xdr:rowOff>
    </xdr:from>
    <xdr:to>
      <xdr:col>19</xdr:col>
      <xdr:colOff>644525</xdr:colOff>
      <xdr:row>92</xdr:row>
      <xdr:rowOff>15317</xdr:rowOff>
    </xdr:to>
    <xdr:cxnSp macro="">
      <xdr:nvCxnSpPr>
        <xdr:cNvPr id="704" name="直線コネクタ 703"/>
        <xdr:cNvCxnSpPr/>
      </xdr:nvCxnSpPr>
      <xdr:spPr>
        <a:xfrm>
          <a:off x="12814300" y="15627795"/>
          <a:ext cx="889000" cy="1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37212</xdr:rowOff>
    </xdr:from>
    <xdr:to>
      <xdr:col>20</xdr:col>
      <xdr:colOff>9525</xdr:colOff>
      <xdr:row>94</xdr:row>
      <xdr:rowOff>138812</xdr:rowOff>
    </xdr:to>
    <xdr:sp macro="" textlink="">
      <xdr:nvSpPr>
        <xdr:cNvPr id="705" name="フローチャート : 判断 704"/>
        <xdr:cNvSpPr/>
      </xdr:nvSpPr>
      <xdr:spPr>
        <a:xfrm>
          <a:off x="13652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129939</xdr:rowOff>
    </xdr:from>
    <xdr:ext cx="534377" cy="259045"/>
    <xdr:sp macro="" textlink="">
      <xdr:nvSpPr>
        <xdr:cNvPr id="706" name="テキスト ボックス 705"/>
        <xdr:cNvSpPr txBox="1"/>
      </xdr:nvSpPr>
      <xdr:spPr>
        <a:xfrm>
          <a:off x="13436111" y="162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32665</xdr:rowOff>
    </xdr:from>
    <xdr:to>
      <xdr:col>18</xdr:col>
      <xdr:colOff>492125</xdr:colOff>
      <xdr:row>94</xdr:row>
      <xdr:rowOff>134265</xdr:rowOff>
    </xdr:to>
    <xdr:sp macro="" textlink="">
      <xdr:nvSpPr>
        <xdr:cNvPr id="707" name="フローチャート : 判断 706"/>
        <xdr:cNvSpPr/>
      </xdr:nvSpPr>
      <xdr:spPr>
        <a:xfrm>
          <a:off x="12763500" y="1614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125392</xdr:rowOff>
    </xdr:from>
    <xdr:ext cx="534377" cy="259045"/>
    <xdr:sp macro="" textlink="">
      <xdr:nvSpPr>
        <xdr:cNvPr id="708" name="テキスト ボックス 707"/>
        <xdr:cNvSpPr txBox="1"/>
      </xdr:nvSpPr>
      <xdr:spPr>
        <a:xfrm>
          <a:off x="12547111" y="1624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120814</xdr:rowOff>
    </xdr:from>
    <xdr:to>
      <xdr:col>23</xdr:col>
      <xdr:colOff>568325</xdr:colOff>
      <xdr:row>92</xdr:row>
      <xdr:rowOff>50964</xdr:rowOff>
    </xdr:to>
    <xdr:sp macro="" textlink="">
      <xdr:nvSpPr>
        <xdr:cNvPr id="714" name="円/楕円 713"/>
        <xdr:cNvSpPr/>
      </xdr:nvSpPr>
      <xdr:spPr>
        <a:xfrm>
          <a:off x="16268700" y="157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143691</xdr:rowOff>
    </xdr:from>
    <xdr:ext cx="534377" cy="259045"/>
    <xdr:sp macro="" textlink="">
      <xdr:nvSpPr>
        <xdr:cNvPr id="715" name="公債費該当値テキスト"/>
        <xdr:cNvSpPr txBox="1"/>
      </xdr:nvSpPr>
      <xdr:spPr>
        <a:xfrm>
          <a:off x="16370300" y="1557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97,987</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101295</xdr:rowOff>
    </xdr:from>
    <xdr:to>
      <xdr:col>22</xdr:col>
      <xdr:colOff>415925</xdr:colOff>
      <xdr:row>92</xdr:row>
      <xdr:rowOff>31445</xdr:rowOff>
    </xdr:to>
    <xdr:sp macro="" textlink="">
      <xdr:nvSpPr>
        <xdr:cNvPr id="716" name="円/楕円 715"/>
        <xdr:cNvSpPr/>
      </xdr:nvSpPr>
      <xdr:spPr>
        <a:xfrm>
          <a:off x="15430500" y="1570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47972</xdr:rowOff>
    </xdr:from>
    <xdr:ext cx="534377" cy="259045"/>
    <xdr:sp macro="" textlink="">
      <xdr:nvSpPr>
        <xdr:cNvPr id="717" name="テキスト ボックス 716"/>
        <xdr:cNvSpPr txBox="1"/>
      </xdr:nvSpPr>
      <xdr:spPr>
        <a:xfrm>
          <a:off x="15214111" y="1547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99,524</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1194</xdr:rowOff>
    </xdr:from>
    <xdr:to>
      <xdr:col>21</xdr:col>
      <xdr:colOff>212725</xdr:colOff>
      <xdr:row>92</xdr:row>
      <xdr:rowOff>102794</xdr:rowOff>
    </xdr:to>
    <xdr:sp macro="" textlink="">
      <xdr:nvSpPr>
        <xdr:cNvPr id="718" name="円/楕円 717"/>
        <xdr:cNvSpPr/>
      </xdr:nvSpPr>
      <xdr:spPr>
        <a:xfrm>
          <a:off x="14541500" y="157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119321</xdr:rowOff>
    </xdr:from>
    <xdr:ext cx="534377" cy="259045"/>
    <xdr:sp macro="" textlink="">
      <xdr:nvSpPr>
        <xdr:cNvPr id="719" name="テキスト ボックス 718"/>
        <xdr:cNvSpPr txBox="1"/>
      </xdr:nvSpPr>
      <xdr:spPr>
        <a:xfrm>
          <a:off x="14325111" y="1554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93,906</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135967</xdr:rowOff>
    </xdr:from>
    <xdr:to>
      <xdr:col>20</xdr:col>
      <xdr:colOff>9525</xdr:colOff>
      <xdr:row>92</xdr:row>
      <xdr:rowOff>66117</xdr:rowOff>
    </xdr:to>
    <xdr:sp macro="" textlink="">
      <xdr:nvSpPr>
        <xdr:cNvPr id="720" name="円/楕円 719"/>
        <xdr:cNvSpPr/>
      </xdr:nvSpPr>
      <xdr:spPr>
        <a:xfrm>
          <a:off x="13652500" y="1573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82644</xdr:rowOff>
    </xdr:from>
    <xdr:ext cx="534377" cy="259045"/>
    <xdr:sp macro="" textlink="">
      <xdr:nvSpPr>
        <xdr:cNvPr id="721" name="テキスト ボックス 720"/>
        <xdr:cNvSpPr txBox="1"/>
      </xdr:nvSpPr>
      <xdr:spPr>
        <a:xfrm>
          <a:off x="13436111" y="1551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96,794</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146495</xdr:rowOff>
    </xdr:from>
    <xdr:to>
      <xdr:col>18</xdr:col>
      <xdr:colOff>492125</xdr:colOff>
      <xdr:row>91</xdr:row>
      <xdr:rowOff>76645</xdr:rowOff>
    </xdr:to>
    <xdr:sp macro="" textlink="">
      <xdr:nvSpPr>
        <xdr:cNvPr id="722" name="円/楕円 721"/>
        <xdr:cNvSpPr/>
      </xdr:nvSpPr>
      <xdr:spPr>
        <a:xfrm>
          <a:off x="12763500" y="1557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93172</xdr:rowOff>
    </xdr:from>
    <xdr:ext cx="599010" cy="259045"/>
    <xdr:sp macro="" textlink="">
      <xdr:nvSpPr>
        <xdr:cNvPr id="723" name="テキスト ボックス 722"/>
        <xdr:cNvSpPr txBox="1"/>
      </xdr:nvSpPr>
      <xdr:spPr>
        <a:xfrm>
          <a:off x="12514794" y="1535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9" name="テキスト ボックス 73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1" name="テキスト ボックス 74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11430</xdr:rowOff>
    </xdr:from>
    <xdr:to>
      <xdr:col>32</xdr:col>
      <xdr:colOff>186689</xdr:colOff>
      <xdr:row>39</xdr:row>
      <xdr:rowOff>44450</xdr:rowOff>
    </xdr:to>
    <xdr:cxnSp macro="">
      <xdr:nvCxnSpPr>
        <xdr:cNvPr id="747" name="直線コネクタ 746"/>
        <xdr:cNvCxnSpPr/>
      </xdr:nvCxnSpPr>
      <xdr:spPr>
        <a:xfrm flipV="1">
          <a:off x="22159595" y="5326380"/>
          <a:ext cx="1269" cy="140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63517</xdr:rowOff>
    </xdr:from>
    <xdr:ext cx="249299" cy="259045"/>
    <xdr:sp macro="" textlink="">
      <xdr:nvSpPr>
        <xdr:cNvPr id="748" name="諸支出金最小値テキスト"/>
        <xdr:cNvSpPr txBox="1"/>
      </xdr:nvSpPr>
      <xdr:spPr>
        <a:xfrm>
          <a:off x="22212300" y="6750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129557</xdr:rowOff>
    </xdr:from>
    <xdr:ext cx="469744" cy="259045"/>
    <xdr:sp macro="" textlink="">
      <xdr:nvSpPr>
        <xdr:cNvPr id="750" name="諸支出金最大値テキスト"/>
        <xdr:cNvSpPr txBox="1"/>
      </xdr:nvSpPr>
      <xdr:spPr>
        <a:xfrm>
          <a:off x="22212300" y="510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a:t>
          </a:r>
          <a:endParaRPr kumimoji="1" lang="ja-JP" altLang="en-US" sz="1000" b="1">
            <a:latin typeface="ＭＳ Ｐゴシック"/>
          </a:endParaRPr>
        </a:p>
      </xdr:txBody>
    </xdr:sp>
    <xdr:clientData/>
  </xdr:oneCellAnchor>
  <xdr:twoCellAnchor>
    <xdr:from>
      <xdr:col>32</xdr:col>
      <xdr:colOff>98425</xdr:colOff>
      <xdr:row>31</xdr:row>
      <xdr:rowOff>11430</xdr:rowOff>
    </xdr:from>
    <xdr:to>
      <xdr:col>32</xdr:col>
      <xdr:colOff>276225</xdr:colOff>
      <xdr:row>31</xdr:row>
      <xdr:rowOff>11430</xdr:rowOff>
    </xdr:to>
    <xdr:cxnSp macro="">
      <xdr:nvCxnSpPr>
        <xdr:cNvPr id="751" name="直線コネクタ 750"/>
        <xdr:cNvCxnSpPr/>
      </xdr:nvCxnSpPr>
      <xdr:spPr>
        <a:xfrm>
          <a:off x="22072600" y="532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125730</xdr:rowOff>
    </xdr:from>
    <xdr:to>
      <xdr:col>32</xdr:col>
      <xdr:colOff>187325</xdr:colOff>
      <xdr:row>39</xdr:row>
      <xdr:rowOff>44450</xdr:rowOff>
    </xdr:to>
    <xdr:cxnSp macro="">
      <xdr:nvCxnSpPr>
        <xdr:cNvPr id="752" name="直線コネクタ 751"/>
        <xdr:cNvCxnSpPr/>
      </xdr:nvCxnSpPr>
      <xdr:spPr>
        <a:xfrm>
          <a:off x="21323300" y="5440680"/>
          <a:ext cx="838200" cy="129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152417</xdr:rowOff>
    </xdr:from>
    <xdr:ext cx="313932" cy="259045"/>
    <xdr:sp macro="" textlink="">
      <xdr:nvSpPr>
        <xdr:cNvPr id="753" name="諸支出金平均値テキスト"/>
        <xdr:cNvSpPr txBox="1"/>
      </xdr:nvSpPr>
      <xdr:spPr>
        <a:xfrm>
          <a:off x="22212300" y="64960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129540</xdr:rowOff>
    </xdr:from>
    <xdr:to>
      <xdr:col>32</xdr:col>
      <xdr:colOff>238125</xdr:colOff>
      <xdr:row>39</xdr:row>
      <xdr:rowOff>59690</xdr:rowOff>
    </xdr:to>
    <xdr:sp macro="" textlink="">
      <xdr:nvSpPr>
        <xdr:cNvPr id="754" name="フローチャート : 判断 753"/>
        <xdr:cNvSpPr/>
      </xdr:nvSpPr>
      <xdr:spPr>
        <a:xfrm>
          <a:off x="221107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125730</xdr:rowOff>
    </xdr:from>
    <xdr:to>
      <xdr:col>31</xdr:col>
      <xdr:colOff>34925</xdr:colOff>
      <xdr:row>39</xdr:row>
      <xdr:rowOff>44450</xdr:rowOff>
    </xdr:to>
    <xdr:cxnSp macro="">
      <xdr:nvCxnSpPr>
        <xdr:cNvPr id="755" name="直線コネクタ 754"/>
        <xdr:cNvCxnSpPr/>
      </xdr:nvCxnSpPr>
      <xdr:spPr>
        <a:xfrm flipV="1">
          <a:off x="20434300" y="5440680"/>
          <a:ext cx="889000" cy="129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119380</xdr:rowOff>
    </xdr:from>
    <xdr:to>
      <xdr:col>31</xdr:col>
      <xdr:colOff>85725</xdr:colOff>
      <xdr:row>39</xdr:row>
      <xdr:rowOff>49530</xdr:rowOff>
    </xdr:to>
    <xdr:sp macro="" textlink="">
      <xdr:nvSpPr>
        <xdr:cNvPr id="756" name="フローチャート : 判断 755"/>
        <xdr:cNvSpPr/>
      </xdr:nvSpPr>
      <xdr:spPr>
        <a:xfrm>
          <a:off x="21272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40657</xdr:rowOff>
    </xdr:from>
    <xdr:ext cx="313932" cy="259045"/>
    <xdr:sp macro="" textlink="">
      <xdr:nvSpPr>
        <xdr:cNvPr id="757" name="テキスト ボックス 756"/>
        <xdr:cNvSpPr txBox="1"/>
      </xdr:nvSpPr>
      <xdr:spPr>
        <a:xfrm>
          <a:off x="21166333" y="6727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24130</xdr:rowOff>
    </xdr:from>
    <xdr:to>
      <xdr:col>29</xdr:col>
      <xdr:colOff>568325</xdr:colOff>
      <xdr:row>37</xdr:row>
      <xdr:rowOff>125730</xdr:rowOff>
    </xdr:to>
    <xdr:sp macro="" textlink="">
      <xdr:nvSpPr>
        <xdr:cNvPr id="759" name="フローチャート : 判断 758"/>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142257</xdr:rowOff>
    </xdr:from>
    <xdr:ext cx="378565" cy="259045"/>
    <xdr:sp macro="" textlink="">
      <xdr:nvSpPr>
        <xdr:cNvPr id="760" name="テキスト ボックス 759"/>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114300</xdr:rowOff>
    </xdr:from>
    <xdr:to>
      <xdr:col>28</xdr:col>
      <xdr:colOff>365125</xdr:colOff>
      <xdr:row>36</xdr:row>
      <xdr:rowOff>44450</xdr:rowOff>
    </xdr:to>
    <xdr:sp macro="" textlink="">
      <xdr:nvSpPr>
        <xdr:cNvPr id="762" name="フローチャート : 判断 761"/>
        <xdr:cNvSpPr/>
      </xdr:nvSpPr>
      <xdr:spPr>
        <a:xfrm>
          <a:off x="19494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60977</xdr:rowOff>
    </xdr:from>
    <xdr:ext cx="378565" cy="259045"/>
    <xdr:sp macro="" textlink="">
      <xdr:nvSpPr>
        <xdr:cNvPr id="763" name="テキスト ボックス 762"/>
        <xdr:cNvSpPr txBox="1"/>
      </xdr:nvSpPr>
      <xdr:spPr>
        <a:xfrm>
          <a:off x="19356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49530</xdr:rowOff>
    </xdr:from>
    <xdr:to>
      <xdr:col>27</xdr:col>
      <xdr:colOff>161925</xdr:colOff>
      <xdr:row>35</xdr:row>
      <xdr:rowOff>151130</xdr:rowOff>
    </xdr:to>
    <xdr:sp macro="" textlink="">
      <xdr:nvSpPr>
        <xdr:cNvPr id="764" name="フローチャート : 判断 763"/>
        <xdr:cNvSpPr/>
      </xdr:nvSpPr>
      <xdr:spPr>
        <a:xfrm>
          <a:off x="18605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167657</xdr:rowOff>
    </xdr:from>
    <xdr:ext cx="378565" cy="259045"/>
    <xdr:sp macro="" textlink="">
      <xdr:nvSpPr>
        <xdr:cNvPr id="765" name="テキスト ボックス 764"/>
        <xdr:cNvSpPr txBox="1"/>
      </xdr:nvSpPr>
      <xdr:spPr>
        <a:xfrm>
          <a:off x="18467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107967</xdr:rowOff>
    </xdr:from>
    <xdr:ext cx="249299" cy="259045"/>
    <xdr:sp macro="" textlink="">
      <xdr:nvSpPr>
        <xdr:cNvPr id="772" name="諸支出金該当値テキスト"/>
        <xdr:cNvSpPr txBox="1"/>
      </xdr:nvSpPr>
      <xdr:spPr>
        <a:xfrm>
          <a:off x="22212300" y="6623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74930</xdr:rowOff>
    </xdr:from>
    <xdr:to>
      <xdr:col>31</xdr:col>
      <xdr:colOff>85725</xdr:colOff>
      <xdr:row>32</xdr:row>
      <xdr:rowOff>5080</xdr:rowOff>
    </xdr:to>
    <xdr:sp macro="" textlink="">
      <xdr:nvSpPr>
        <xdr:cNvPr id="773" name="円/楕円 772"/>
        <xdr:cNvSpPr/>
      </xdr:nvSpPr>
      <xdr:spPr>
        <a:xfrm>
          <a:off x="21272500" y="53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30</xdr:row>
      <xdr:rowOff>21607</xdr:rowOff>
    </xdr:from>
    <xdr:ext cx="469744" cy="259045"/>
    <xdr:sp macro="" textlink="">
      <xdr:nvSpPr>
        <xdr:cNvPr id="774" name="テキスト ボックス 773"/>
        <xdr:cNvSpPr txBox="1"/>
      </xdr:nvSpPr>
      <xdr:spPr>
        <a:xfrm>
          <a:off x="21088427" y="516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目的別歳出は、消防費が防災行政無線統合整備事業などの大型事業の終了に伴い大幅な減少となっている。総務費は主庁舎建設本体工事の完成により減少したもののふるさと応援寄附金の増加等の理由により</a:t>
          </a:r>
          <a:r>
            <a:rPr kumimoji="1" lang="ja-JP" altLang="ja-JP" sz="1100">
              <a:solidFill>
                <a:schemeClr val="dk1"/>
              </a:solidFill>
              <a:effectLst/>
              <a:latin typeface="+mn-lt"/>
              <a:ea typeface="+mn-ea"/>
              <a:cs typeface="+mn-cs"/>
            </a:rPr>
            <a:t>類似団体の</a:t>
          </a:r>
          <a:r>
            <a:rPr kumimoji="1" lang="ja-JP" altLang="en-US" sz="1100">
              <a:solidFill>
                <a:schemeClr val="dk1"/>
              </a:solidFill>
              <a:effectLst/>
              <a:latin typeface="+mn-lt"/>
              <a:ea typeface="+mn-ea"/>
              <a:cs typeface="+mn-cs"/>
            </a:rPr>
            <a:t>と比較しても高い水準で推移している。</a:t>
          </a:r>
          <a:endParaRPr kumimoji="1" lang="en-US" altLang="ja-JP" sz="1100">
            <a:solidFill>
              <a:schemeClr val="dk1"/>
            </a:solidFill>
            <a:effectLst/>
            <a:latin typeface="+mn-lt"/>
            <a:ea typeface="+mn-ea"/>
            <a:cs typeface="+mn-cs"/>
          </a:endParaRPr>
        </a:p>
        <a:p>
          <a:r>
            <a:rPr kumimoji="1" lang="ja-JP" altLang="en-US" sz="1300">
              <a:latin typeface="ＭＳ Ｐゴシック"/>
            </a:rPr>
            <a:t>　また、農林水産業費では補助事業である産地パワーアップ事業（</a:t>
          </a:r>
          <a:r>
            <a:rPr kumimoji="1" lang="en-US" altLang="ja-JP" sz="1300">
              <a:latin typeface="ＭＳ Ｐゴシック"/>
            </a:rPr>
            <a:t>545,131</a:t>
          </a:r>
          <a:r>
            <a:rPr kumimoji="1" lang="ja-JP" altLang="en-US" sz="1300">
              <a:latin typeface="ＭＳ Ｐゴシック"/>
            </a:rPr>
            <a:t>千円）を実施したことたなどにより大幅な増加となっている。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年度の実質収支は</a:t>
          </a:r>
          <a:r>
            <a:rPr kumimoji="1" lang="en-US" altLang="ja-JP" sz="1400">
              <a:latin typeface="ＭＳ ゴシック" pitchFamily="49" charset="-128"/>
              <a:ea typeface="ＭＳ ゴシック" pitchFamily="49" charset="-128"/>
            </a:rPr>
            <a:t>434,220</a:t>
          </a:r>
          <a:r>
            <a:rPr kumimoji="1" lang="ja-JP" altLang="en-US" sz="1400">
              <a:latin typeface="ＭＳ ゴシック" pitchFamily="49" charset="-128"/>
              <a:ea typeface="ＭＳ ゴシック" pitchFamily="49" charset="-128"/>
            </a:rPr>
            <a:t>千円で、平成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376,858</a:t>
          </a:r>
          <a:r>
            <a:rPr kumimoji="1" lang="ja-JP" altLang="en-US" sz="1400">
              <a:latin typeface="ＭＳ ゴシック" pitchFamily="49" charset="-128"/>
              <a:ea typeface="ＭＳ ゴシック" pitchFamily="49" charset="-128"/>
            </a:rPr>
            <a:t>千円から</a:t>
          </a:r>
          <a:r>
            <a:rPr kumimoji="1" lang="en-US" altLang="ja-JP" sz="1400">
              <a:latin typeface="ＭＳ ゴシック" pitchFamily="49" charset="-128"/>
              <a:ea typeface="ＭＳ ゴシック" pitchFamily="49" charset="-128"/>
            </a:rPr>
            <a:t>57,3627</a:t>
          </a:r>
          <a:r>
            <a:rPr kumimoji="1" lang="ja-JP" altLang="en-US" sz="1400">
              <a:latin typeface="ＭＳ ゴシック" pitchFamily="49" charset="-128"/>
              <a:ea typeface="ＭＳ ゴシック" pitchFamily="49" charset="-128"/>
            </a:rPr>
            <a:t>千円増加し黒字となっている。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財政調整基金残高は</a:t>
          </a:r>
          <a:r>
            <a:rPr kumimoji="1" lang="en-US" altLang="ja-JP" sz="1400">
              <a:latin typeface="ＭＳ ゴシック" pitchFamily="49" charset="-128"/>
              <a:ea typeface="ＭＳ ゴシック" pitchFamily="49" charset="-128"/>
            </a:rPr>
            <a:t>102,057</a:t>
          </a:r>
          <a:r>
            <a:rPr kumimoji="1" lang="ja-JP" altLang="en-US" sz="1400">
              <a:latin typeface="ＭＳ ゴシック" pitchFamily="49" charset="-128"/>
              <a:ea typeface="ＭＳ ゴシック" pitchFamily="49" charset="-128"/>
            </a:rPr>
            <a:t>千円減少したが標準財政規模が</a:t>
          </a:r>
          <a:r>
            <a:rPr kumimoji="1" lang="en-US" altLang="ja-JP" sz="1400">
              <a:latin typeface="ＭＳ ゴシック" pitchFamily="49" charset="-128"/>
              <a:ea typeface="ＭＳ ゴシック" pitchFamily="49" charset="-128"/>
            </a:rPr>
            <a:t>386,413</a:t>
          </a:r>
          <a:r>
            <a:rPr kumimoji="1" lang="ja-JP" altLang="en-US" sz="1400">
              <a:latin typeface="ＭＳ ゴシック" pitchFamily="49" charset="-128"/>
              <a:ea typeface="ＭＳ ゴシック" pitchFamily="49" charset="-128"/>
            </a:rPr>
            <a:t>千円減少したためため標準財政規模に対する比率は</a:t>
          </a:r>
          <a:r>
            <a:rPr kumimoji="1" lang="en-US" altLang="ja-JP" sz="1400">
              <a:latin typeface="ＭＳ ゴシック" pitchFamily="49" charset="-128"/>
              <a:ea typeface="ＭＳ ゴシック" pitchFamily="49" charset="-128"/>
            </a:rPr>
            <a:t>0.75</a:t>
          </a:r>
          <a:r>
            <a:rPr kumimoji="1" lang="ja-JP" altLang="en-US" sz="1400">
              <a:latin typeface="ＭＳ ゴシック" pitchFamily="49" charset="-128"/>
              <a:ea typeface="ＭＳ ゴシック" pitchFamily="49" charset="-128"/>
            </a:rPr>
            <a:t>ポイント上昇した。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なお、実質単年度収支はマイナス</a:t>
          </a:r>
          <a:r>
            <a:rPr kumimoji="1" lang="en-US" altLang="ja-JP" sz="1400">
              <a:latin typeface="ＭＳ ゴシック" pitchFamily="49" charset="-128"/>
              <a:ea typeface="ＭＳ ゴシック" pitchFamily="49" charset="-128"/>
            </a:rPr>
            <a:t>127</a:t>
          </a:r>
          <a:r>
            <a:rPr kumimoji="1" lang="ja-JP" altLang="en-US" sz="1400">
              <a:latin typeface="ＭＳ ゴシック" pitchFamily="49" charset="-128"/>
              <a:ea typeface="ＭＳ ゴシック" pitchFamily="49" charset="-128"/>
            </a:rPr>
            <a:t>千円となっている。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年間においては、いずれの年度でもすべての会計で黒字を計上している。</a:t>
          </a:r>
        </a:p>
        <a:p>
          <a:r>
            <a:rPr kumimoji="1" lang="ja-JP" altLang="en-US" sz="1400">
              <a:latin typeface="ＭＳ ゴシック" pitchFamily="49" charset="-128"/>
              <a:ea typeface="ＭＳ ゴシック" pitchFamily="49" charset="-128"/>
            </a:rPr>
            <a:t>　現在のところ財政運営は健全であると判断できる。今後も財政の健全性を維持するよう努める。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22864815</v>
      </c>
      <c r="BO4" s="411"/>
      <c r="BP4" s="411"/>
      <c r="BQ4" s="411"/>
      <c r="BR4" s="411"/>
      <c r="BS4" s="411"/>
      <c r="BT4" s="411"/>
      <c r="BU4" s="412"/>
      <c r="BV4" s="410">
        <v>24258932</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3.4</v>
      </c>
      <c r="CU4" s="588"/>
      <c r="CV4" s="588"/>
      <c r="CW4" s="588"/>
      <c r="CX4" s="588"/>
      <c r="CY4" s="588"/>
      <c r="CZ4" s="588"/>
      <c r="DA4" s="589"/>
      <c r="DB4" s="587">
        <v>2.9</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22352186</v>
      </c>
      <c r="BO5" s="416"/>
      <c r="BP5" s="416"/>
      <c r="BQ5" s="416"/>
      <c r="BR5" s="416"/>
      <c r="BS5" s="416"/>
      <c r="BT5" s="416"/>
      <c r="BU5" s="417"/>
      <c r="BV5" s="415">
        <v>23815125</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94</v>
      </c>
      <c r="CU5" s="386"/>
      <c r="CV5" s="386"/>
      <c r="CW5" s="386"/>
      <c r="CX5" s="386"/>
      <c r="CY5" s="386"/>
      <c r="CZ5" s="386"/>
      <c r="DA5" s="387"/>
      <c r="DB5" s="385">
        <v>89.4</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512629</v>
      </c>
      <c r="BO6" s="416"/>
      <c r="BP6" s="416"/>
      <c r="BQ6" s="416"/>
      <c r="BR6" s="416"/>
      <c r="BS6" s="416"/>
      <c r="BT6" s="416"/>
      <c r="BU6" s="417"/>
      <c r="BV6" s="415">
        <v>443807</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98.1</v>
      </c>
      <c r="CU6" s="562"/>
      <c r="CV6" s="562"/>
      <c r="CW6" s="562"/>
      <c r="CX6" s="562"/>
      <c r="CY6" s="562"/>
      <c r="CZ6" s="562"/>
      <c r="DA6" s="563"/>
      <c r="DB6" s="561">
        <v>94.3</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78409</v>
      </c>
      <c r="BO7" s="416"/>
      <c r="BP7" s="416"/>
      <c r="BQ7" s="416"/>
      <c r="BR7" s="416"/>
      <c r="BS7" s="416"/>
      <c r="BT7" s="416"/>
      <c r="BU7" s="417"/>
      <c r="BV7" s="415">
        <v>66949</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12604884</v>
      </c>
      <c r="CU7" s="416"/>
      <c r="CV7" s="416"/>
      <c r="CW7" s="416"/>
      <c r="CX7" s="416"/>
      <c r="CY7" s="416"/>
      <c r="CZ7" s="416"/>
      <c r="DA7" s="417"/>
      <c r="DB7" s="415">
        <v>12991297</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434220</v>
      </c>
      <c r="BO8" s="416"/>
      <c r="BP8" s="416"/>
      <c r="BQ8" s="416"/>
      <c r="BR8" s="416"/>
      <c r="BS8" s="416"/>
      <c r="BT8" s="416"/>
      <c r="BU8" s="417"/>
      <c r="BV8" s="415">
        <v>376858</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0.3</v>
      </c>
      <c r="CU8" s="525"/>
      <c r="CV8" s="525"/>
      <c r="CW8" s="525"/>
      <c r="CX8" s="525"/>
      <c r="CY8" s="525"/>
      <c r="CZ8" s="525"/>
      <c r="DA8" s="526"/>
      <c r="DB8" s="524">
        <v>0.28999999999999998</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28647</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57362</v>
      </c>
      <c r="BO9" s="416"/>
      <c r="BP9" s="416"/>
      <c r="BQ9" s="416"/>
      <c r="BR9" s="416"/>
      <c r="BS9" s="416"/>
      <c r="BT9" s="416"/>
      <c r="BU9" s="417"/>
      <c r="BV9" s="415">
        <v>42316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18.8</v>
      </c>
      <c r="CU9" s="386"/>
      <c r="CV9" s="386"/>
      <c r="CW9" s="386"/>
      <c r="CX9" s="386"/>
      <c r="CY9" s="386"/>
      <c r="CZ9" s="386"/>
      <c r="DA9" s="387"/>
      <c r="DB9" s="385">
        <v>19.3</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32002</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311435</v>
      </c>
      <c r="BO10" s="416"/>
      <c r="BP10" s="416"/>
      <c r="BQ10" s="416"/>
      <c r="BR10" s="416"/>
      <c r="BS10" s="416"/>
      <c r="BT10" s="416"/>
      <c r="BU10" s="417"/>
      <c r="BV10" s="415">
        <v>126766</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v>44568</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29330</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413492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29141</v>
      </c>
      <c r="S13" s="517"/>
      <c r="T13" s="517"/>
      <c r="U13" s="517"/>
      <c r="V13" s="518"/>
      <c r="W13" s="504" t="s">
        <v>125</v>
      </c>
      <c r="X13" s="428"/>
      <c r="Y13" s="428"/>
      <c r="Z13" s="428"/>
      <c r="AA13" s="428"/>
      <c r="AB13" s="429"/>
      <c r="AC13" s="391">
        <v>2342</v>
      </c>
      <c r="AD13" s="392"/>
      <c r="AE13" s="392"/>
      <c r="AF13" s="392"/>
      <c r="AG13" s="393"/>
      <c r="AH13" s="391">
        <v>2698</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-127</v>
      </c>
      <c r="BO13" s="416"/>
      <c r="BP13" s="416"/>
      <c r="BQ13" s="416"/>
      <c r="BR13" s="416"/>
      <c r="BS13" s="416"/>
      <c r="BT13" s="416"/>
      <c r="BU13" s="417"/>
      <c r="BV13" s="415">
        <v>169082</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9.4</v>
      </c>
      <c r="CU13" s="386"/>
      <c r="CV13" s="386"/>
      <c r="CW13" s="386"/>
      <c r="CX13" s="386"/>
      <c r="CY13" s="386"/>
      <c r="CZ13" s="386"/>
      <c r="DA13" s="387"/>
      <c r="DB13" s="385">
        <v>9.6999999999999993</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29785</v>
      </c>
      <c r="S14" s="517"/>
      <c r="T14" s="517"/>
      <c r="U14" s="517"/>
      <c r="V14" s="518"/>
      <c r="W14" s="519"/>
      <c r="X14" s="431"/>
      <c r="Y14" s="431"/>
      <c r="Z14" s="431"/>
      <c r="AA14" s="431"/>
      <c r="AB14" s="432"/>
      <c r="AC14" s="509">
        <v>17.7</v>
      </c>
      <c r="AD14" s="510"/>
      <c r="AE14" s="510"/>
      <c r="AF14" s="510"/>
      <c r="AG14" s="511"/>
      <c r="AH14" s="509">
        <v>18.600000000000001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29629</v>
      </c>
      <c r="S15" s="517"/>
      <c r="T15" s="517"/>
      <c r="U15" s="517"/>
      <c r="V15" s="518"/>
      <c r="W15" s="504" t="s">
        <v>132</v>
      </c>
      <c r="X15" s="428"/>
      <c r="Y15" s="428"/>
      <c r="Z15" s="428"/>
      <c r="AA15" s="428"/>
      <c r="AB15" s="429"/>
      <c r="AC15" s="391">
        <v>3792</v>
      </c>
      <c r="AD15" s="392"/>
      <c r="AE15" s="392"/>
      <c r="AF15" s="392"/>
      <c r="AG15" s="393"/>
      <c r="AH15" s="391">
        <v>4530</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3161276</v>
      </c>
      <c r="BO15" s="411"/>
      <c r="BP15" s="411"/>
      <c r="BQ15" s="411"/>
      <c r="BR15" s="411"/>
      <c r="BS15" s="411"/>
      <c r="BT15" s="411"/>
      <c r="BU15" s="412"/>
      <c r="BV15" s="410">
        <v>2994177</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28.7</v>
      </c>
      <c r="AD16" s="510"/>
      <c r="AE16" s="510"/>
      <c r="AF16" s="510"/>
      <c r="AG16" s="511"/>
      <c r="AH16" s="509">
        <v>31.2</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10361584</v>
      </c>
      <c r="BO16" s="416"/>
      <c r="BP16" s="416"/>
      <c r="BQ16" s="416"/>
      <c r="BR16" s="416"/>
      <c r="BS16" s="416"/>
      <c r="BT16" s="416"/>
      <c r="BU16" s="417"/>
      <c r="BV16" s="415">
        <v>10203136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7094</v>
      </c>
      <c r="AD17" s="392"/>
      <c r="AE17" s="392"/>
      <c r="AF17" s="392"/>
      <c r="AG17" s="393"/>
      <c r="AH17" s="391">
        <v>7293</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3967536</v>
      </c>
      <c r="BO17" s="416"/>
      <c r="BP17" s="416"/>
      <c r="BQ17" s="416"/>
      <c r="BR17" s="416"/>
      <c r="BS17" s="416"/>
      <c r="BT17" s="416"/>
      <c r="BU17" s="417"/>
      <c r="BV17" s="415">
        <v>3736369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142</v>
      </c>
      <c r="C18" s="478"/>
      <c r="D18" s="478"/>
      <c r="E18" s="479"/>
      <c r="F18" s="479"/>
      <c r="G18" s="479"/>
      <c r="H18" s="479"/>
      <c r="I18" s="479"/>
      <c r="J18" s="479"/>
      <c r="K18" s="479"/>
      <c r="L18" s="480">
        <v>318.10000000000002</v>
      </c>
      <c r="M18" s="480"/>
      <c r="N18" s="480"/>
      <c r="O18" s="480"/>
      <c r="P18" s="480"/>
      <c r="Q18" s="480"/>
      <c r="R18" s="481"/>
      <c r="S18" s="481"/>
      <c r="T18" s="481"/>
      <c r="U18" s="481"/>
      <c r="V18" s="482"/>
      <c r="W18" s="496"/>
      <c r="X18" s="497"/>
      <c r="Y18" s="497"/>
      <c r="Z18" s="497"/>
      <c r="AA18" s="497"/>
      <c r="AB18" s="505"/>
      <c r="AC18" s="379">
        <v>53.6</v>
      </c>
      <c r="AD18" s="380"/>
      <c r="AE18" s="380"/>
      <c r="AF18" s="380"/>
      <c r="AG18" s="483"/>
      <c r="AH18" s="379">
        <v>50.2</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11733083</v>
      </c>
      <c r="BO18" s="416"/>
      <c r="BP18" s="416"/>
      <c r="BQ18" s="416"/>
      <c r="BR18" s="416"/>
      <c r="BS18" s="416"/>
      <c r="BT18" s="416"/>
      <c r="BU18" s="417"/>
      <c r="BV18" s="415">
        <v>11860820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144</v>
      </c>
      <c r="C19" s="478"/>
      <c r="D19" s="478"/>
      <c r="E19" s="479"/>
      <c r="F19" s="479"/>
      <c r="G19" s="479"/>
      <c r="H19" s="479"/>
      <c r="I19" s="479"/>
      <c r="J19" s="479"/>
      <c r="K19" s="479"/>
      <c r="L19" s="485">
        <v>90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14553943</v>
      </c>
      <c r="BO19" s="416"/>
      <c r="BP19" s="416"/>
      <c r="BQ19" s="416"/>
      <c r="BR19" s="416"/>
      <c r="BS19" s="416"/>
      <c r="BT19" s="416"/>
      <c r="BU19" s="417"/>
      <c r="BV19" s="415">
        <v>14659879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146</v>
      </c>
      <c r="C20" s="478"/>
      <c r="D20" s="478"/>
      <c r="E20" s="479"/>
      <c r="F20" s="479"/>
      <c r="G20" s="479"/>
      <c r="H20" s="479"/>
      <c r="I20" s="479"/>
      <c r="J20" s="479"/>
      <c r="K20" s="479"/>
      <c r="L20" s="485">
        <v>12112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22449400</v>
      </c>
      <c r="BO23" s="416"/>
      <c r="BP23" s="416"/>
      <c r="BQ23" s="416"/>
      <c r="BR23" s="416"/>
      <c r="BS23" s="416"/>
      <c r="BT23" s="416"/>
      <c r="BU23" s="417"/>
      <c r="BV23" s="415">
        <v>23676813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155</v>
      </c>
      <c r="F24" s="389"/>
      <c r="G24" s="389"/>
      <c r="H24" s="389"/>
      <c r="I24" s="389"/>
      <c r="J24" s="389"/>
      <c r="K24" s="390"/>
      <c r="L24" s="391">
        <v>1</v>
      </c>
      <c r="M24" s="392"/>
      <c r="N24" s="392"/>
      <c r="O24" s="392"/>
      <c r="P24" s="393"/>
      <c r="Q24" s="391">
        <v>6919</v>
      </c>
      <c r="R24" s="392"/>
      <c r="S24" s="392"/>
      <c r="T24" s="392"/>
      <c r="U24" s="392"/>
      <c r="V24" s="393"/>
      <c r="W24" s="457"/>
      <c r="X24" s="448"/>
      <c r="Y24" s="449"/>
      <c r="Z24" s="388" t="s">
        <v>156</v>
      </c>
      <c r="AA24" s="389"/>
      <c r="AB24" s="389"/>
      <c r="AC24" s="389"/>
      <c r="AD24" s="389"/>
      <c r="AE24" s="389"/>
      <c r="AF24" s="389"/>
      <c r="AG24" s="390"/>
      <c r="AH24" s="391">
        <v>411</v>
      </c>
      <c r="AI24" s="392"/>
      <c r="AJ24" s="392"/>
      <c r="AK24" s="392"/>
      <c r="AL24" s="393"/>
      <c r="AM24" s="391">
        <v>1321776</v>
      </c>
      <c r="AN24" s="392"/>
      <c r="AO24" s="392"/>
      <c r="AP24" s="392"/>
      <c r="AQ24" s="392"/>
      <c r="AR24" s="393"/>
      <c r="AS24" s="391">
        <v>3216</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16149910</v>
      </c>
      <c r="BO24" s="416"/>
      <c r="BP24" s="416"/>
      <c r="BQ24" s="416"/>
      <c r="BR24" s="416"/>
      <c r="BS24" s="416"/>
      <c r="BT24" s="416"/>
      <c r="BU24" s="417"/>
      <c r="BV24" s="415">
        <v>17280488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158</v>
      </c>
      <c r="F25" s="389"/>
      <c r="G25" s="389"/>
      <c r="H25" s="389"/>
      <c r="I25" s="389"/>
      <c r="J25" s="389"/>
      <c r="K25" s="390"/>
      <c r="L25" s="391">
        <v>1</v>
      </c>
      <c r="M25" s="392"/>
      <c r="N25" s="392"/>
      <c r="O25" s="392"/>
      <c r="P25" s="393"/>
      <c r="Q25" s="391">
        <v>6110</v>
      </c>
      <c r="R25" s="392"/>
      <c r="S25" s="392"/>
      <c r="T25" s="392"/>
      <c r="U25" s="392"/>
      <c r="V25" s="393"/>
      <c r="W25" s="457"/>
      <c r="X25" s="448"/>
      <c r="Y25" s="449"/>
      <c r="Z25" s="388" t="s">
        <v>159</v>
      </c>
      <c r="AA25" s="389"/>
      <c r="AB25" s="389"/>
      <c r="AC25" s="389"/>
      <c r="AD25" s="389"/>
      <c r="AE25" s="389"/>
      <c r="AF25" s="389"/>
      <c r="AG25" s="390"/>
      <c r="AH25" s="391">
        <v>86</v>
      </c>
      <c r="AI25" s="392"/>
      <c r="AJ25" s="392"/>
      <c r="AK25" s="392"/>
      <c r="AL25" s="393"/>
      <c r="AM25" s="391">
        <v>235468</v>
      </c>
      <c r="AN25" s="392"/>
      <c r="AO25" s="392"/>
      <c r="AP25" s="392"/>
      <c r="AQ25" s="392"/>
      <c r="AR25" s="393"/>
      <c r="AS25" s="391">
        <v>2738</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214</v>
      </c>
      <c r="BO25" s="411"/>
      <c r="BP25" s="411"/>
      <c r="BQ25" s="411"/>
      <c r="BR25" s="411"/>
      <c r="BS25" s="411"/>
      <c r="BT25" s="411"/>
      <c r="BU25" s="412"/>
      <c r="BV25" s="410">
        <v>299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161</v>
      </c>
      <c r="F26" s="389"/>
      <c r="G26" s="389"/>
      <c r="H26" s="389"/>
      <c r="I26" s="389"/>
      <c r="J26" s="389"/>
      <c r="K26" s="390"/>
      <c r="L26" s="391">
        <v>1</v>
      </c>
      <c r="M26" s="392"/>
      <c r="N26" s="392"/>
      <c r="O26" s="392"/>
      <c r="P26" s="393"/>
      <c r="Q26" s="391">
        <v>5348</v>
      </c>
      <c r="R26" s="392"/>
      <c r="S26" s="392"/>
      <c r="T26" s="392"/>
      <c r="U26" s="392"/>
      <c r="V26" s="393"/>
      <c r="W26" s="457"/>
      <c r="X26" s="448"/>
      <c r="Y26" s="449"/>
      <c r="Z26" s="388" t="s">
        <v>162</v>
      </c>
      <c r="AA26" s="470"/>
      <c r="AB26" s="470"/>
      <c r="AC26" s="470"/>
      <c r="AD26" s="470"/>
      <c r="AE26" s="470"/>
      <c r="AF26" s="470"/>
      <c r="AG26" s="471"/>
      <c r="AH26" s="391">
        <v>9</v>
      </c>
      <c r="AI26" s="392"/>
      <c r="AJ26" s="392"/>
      <c r="AK26" s="392"/>
      <c r="AL26" s="393"/>
      <c r="AM26" s="391">
        <v>32409</v>
      </c>
      <c r="AN26" s="392"/>
      <c r="AO26" s="392"/>
      <c r="AP26" s="392"/>
      <c r="AQ26" s="392"/>
      <c r="AR26" s="393"/>
      <c r="AS26" s="391">
        <v>3601</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164</v>
      </c>
      <c r="F27" s="389"/>
      <c r="G27" s="389"/>
      <c r="H27" s="389"/>
      <c r="I27" s="389"/>
      <c r="J27" s="389"/>
      <c r="K27" s="390"/>
      <c r="L27" s="391">
        <v>1</v>
      </c>
      <c r="M27" s="392"/>
      <c r="N27" s="392"/>
      <c r="O27" s="392"/>
      <c r="P27" s="393"/>
      <c r="Q27" s="391">
        <v>3900</v>
      </c>
      <c r="R27" s="392"/>
      <c r="S27" s="392"/>
      <c r="T27" s="392"/>
      <c r="U27" s="392"/>
      <c r="V27" s="393"/>
      <c r="W27" s="457"/>
      <c r="X27" s="448"/>
      <c r="Y27" s="449"/>
      <c r="Z27" s="388" t="s">
        <v>165</v>
      </c>
      <c r="AA27" s="389"/>
      <c r="AB27" s="389"/>
      <c r="AC27" s="389"/>
      <c r="AD27" s="389"/>
      <c r="AE27" s="389"/>
      <c r="AF27" s="389"/>
      <c r="AG27" s="390"/>
      <c r="AH27" s="391">
        <v>14</v>
      </c>
      <c r="AI27" s="392"/>
      <c r="AJ27" s="392"/>
      <c r="AK27" s="392"/>
      <c r="AL27" s="393"/>
      <c r="AM27" s="391">
        <v>41794</v>
      </c>
      <c r="AN27" s="392"/>
      <c r="AO27" s="392"/>
      <c r="AP27" s="392"/>
      <c r="AQ27" s="392"/>
      <c r="AR27" s="393"/>
      <c r="AS27" s="391">
        <v>2985</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3400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6472023</v>
      </c>
      <c r="BO28" s="411"/>
      <c r="BP28" s="411"/>
      <c r="BQ28" s="411"/>
      <c r="BR28" s="411"/>
      <c r="BS28" s="411"/>
      <c r="BT28" s="411"/>
      <c r="BU28" s="412"/>
      <c r="BV28" s="410">
        <v>6574080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16</v>
      </c>
      <c r="M29" s="392"/>
      <c r="N29" s="392"/>
      <c r="O29" s="392"/>
      <c r="P29" s="393"/>
      <c r="Q29" s="391">
        <v>3200</v>
      </c>
      <c r="R29" s="392"/>
      <c r="S29" s="392"/>
      <c r="T29" s="392"/>
      <c r="U29" s="392"/>
      <c r="V29" s="393"/>
      <c r="W29" s="458"/>
      <c r="X29" s="459"/>
      <c r="Y29" s="460"/>
      <c r="Z29" s="388" t="s">
        <v>172</v>
      </c>
      <c r="AA29" s="389"/>
      <c r="AB29" s="389"/>
      <c r="AC29" s="389"/>
      <c r="AD29" s="389"/>
      <c r="AE29" s="389"/>
      <c r="AF29" s="389"/>
      <c r="AG29" s="390"/>
      <c r="AH29" s="391">
        <v>425</v>
      </c>
      <c r="AI29" s="392"/>
      <c r="AJ29" s="392"/>
      <c r="AK29" s="392"/>
      <c r="AL29" s="393"/>
      <c r="AM29" s="391">
        <v>1363570</v>
      </c>
      <c r="AN29" s="392"/>
      <c r="AO29" s="392"/>
      <c r="AP29" s="392"/>
      <c r="AQ29" s="392"/>
      <c r="AR29" s="393"/>
      <c r="AS29" s="391">
        <v>3208</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2494591</v>
      </c>
      <c r="BO29" s="416"/>
      <c r="BP29" s="416"/>
      <c r="BQ29" s="416"/>
      <c r="BR29" s="416"/>
      <c r="BS29" s="416"/>
      <c r="BT29" s="416"/>
      <c r="BU29" s="417"/>
      <c r="BV29" s="415">
        <v>1982838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101.1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6074995</v>
      </c>
      <c r="BO30" s="419"/>
      <c r="BP30" s="419"/>
      <c r="BQ30" s="419"/>
      <c r="BR30" s="419"/>
      <c r="BS30" s="419"/>
      <c r="BT30" s="419"/>
      <c r="BU30" s="420"/>
      <c r="BV30" s="418">
        <v>5070328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IF('各会計、関係団体の財政状況及び健全化判断比率'!B31="","",'各会計、関係団体の財政状況及び健全化判断比率'!B31)</f>
        <v>水道事業特別会計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IF('各会計、関係団体の財政状況及び健全化判断比率'!B34="","",'各会計、関係団体の財政状況及び健全化判断比率'!B34)</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14</v>
      </c>
      <c r="BX34" s="375"/>
      <c r="BY34" s="374" t="str">
        <f>IF('各会計、関係団体の財政状況及び健全化判断比率'!B68="","",'各会計、関係団体の財政状況及び健全化判断比率'!B68)</f>
        <v>大分県退職手当組合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国東市農業公社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住宅新築資金等貸付事業特別会計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IF('各会計、関係団体の財政状況及び健全化判断比率'!B32="","",'各会計、関係団体の財政状況及び健全化判断比率'!B32)</f>
        <v>工業用水道事業特別会計</v>
      </c>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IF('各会計、関係団体の財政状況及び健全化判断比率'!B35="","",'各会計、関係団体の財政状況及び健全化判断比率'!B35)</f>
        <v>特定環境保全公共下水道事業特別会計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15</v>
      </c>
      <c r="BX35" s="375"/>
      <c r="BY35" s="374" t="str">
        <f>IF('各会計、関係団体の財政状況及び健全化判断比率'!B69="","",'各会計、関係団体の財政状況及び健全化判断比率'!B69)</f>
        <v>大分県消防補償等組合</v>
      </c>
      <c r="BZ35" s="374"/>
      <c r="CA35" s="374"/>
      <c r="CB35" s="374"/>
      <c r="CC35" s="374"/>
      <c r="CD35" s="374"/>
      <c r="CE35" s="374"/>
      <c r="CF35" s="374"/>
      <c r="CG35" s="374"/>
      <c r="CH35" s="374"/>
      <c r="CI35" s="374"/>
      <c r="CJ35" s="374"/>
      <c r="CK35" s="374"/>
      <c r="CL35" s="374"/>
      <c r="CM35" s="374"/>
      <c r="CN35" s="167"/>
      <c r="CO35" s="375">
        <f t="shared" ref="CO35:CO43" si="3">IF(CQ35="","",CO34+1)</f>
        <v>22</v>
      </c>
      <c r="CP35" s="375"/>
      <c r="CQ35" s="374" t="str">
        <f>IF('各会計、関係団体の財政状況及び健全化判断比率'!BS8="","",'各会計、関係団体の財政状況及び健全化判断比率'!BS8)</f>
        <v>くにみ農産加工（有）</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国東市立国東自動車学校特別会計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f t="shared" si="0"/>
        <v>9</v>
      </c>
      <c r="AN36" s="375"/>
      <c r="AO36" s="374" t="str">
        <f>IF('各会計、関係団体の財政状況及び健全化判断比率'!B33="","",'各会計、関係団体の財政状況及び健全化判断比率'!B33)</f>
        <v>市民病院事業特別会計</v>
      </c>
      <c r="AP36" s="374"/>
      <c r="AQ36" s="374"/>
      <c r="AR36" s="374"/>
      <c r="AS36" s="374"/>
      <c r="AT36" s="374"/>
      <c r="AU36" s="374"/>
      <c r="AV36" s="374"/>
      <c r="AW36" s="374"/>
      <c r="AX36" s="374"/>
      <c r="AY36" s="374"/>
      <c r="AZ36" s="374"/>
      <c r="BA36" s="374"/>
      <c r="BB36" s="374"/>
      <c r="BC36" s="374"/>
      <c r="BD36" s="167"/>
      <c r="BE36" s="375">
        <f t="shared" si="1"/>
        <v>12</v>
      </c>
      <c r="BF36" s="375"/>
      <c r="BG36" s="374" t="str">
        <f>IF('各会計、関係団体の財政状況及び健全化判断比率'!B36="","",'各会計、関係団体の財政状況及び健全化判断比率'!B36)</f>
        <v>農業集落排水事業特別会計</v>
      </c>
      <c r="BH36" s="374"/>
      <c r="BI36" s="374"/>
      <c r="BJ36" s="374"/>
      <c r="BK36" s="374"/>
      <c r="BL36" s="374"/>
      <c r="BM36" s="374"/>
      <c r="BN36" s="374"/>
      <c r="BO36" s="374"/>
      <c r="BP36" s="374"/>
      <c r="BQ36" s="374"/>
      <c r="BR36" s="374"/>
      <c r="BS36" s="374"/>
      <c r="BT36" s="374"/>
      <c r="BU36" s="374"/>
      <c r="BV36" s="167"/>
      <c r="BW36" s="375">
        <f t="shared" si="2"/>
        <v>16</v>
      </c>
      <c r="BX36" s="375"/>
      <c r="BY36" s="374" t="str">
        <f>IF('各会計、関係団体の財政状況及び健全化判断比率'!B70="","",'各会計、関係団体の財政状況及び健全化判断比率'!B70)</f>
        <v>大分県交通災害共済組合（交通災害共済事業会計）</v>
      </c>
      <c r="BZ36" s="374"/>
      <c r="CA36" s="374"/>
      <c r="CB36" s="374"/>
      <c r="CC36" s="374"/>
      <c r="CD36" s="374"/>
      <c r="CE36" s="374"/>
      <c r="CF36" s="374"/>
      <c r="CG36" s="374"/>
      <c r="CH36" s="374"/>
      <c r="CI36" s="374"/>
      <c r="CJ36" s="374"/>
      <c r="CK36" s="374"/>
      <c r="CL36" s="374"/>
      <c r="CM36" s="374"/>
      <c r="CN36" s="167"/>
      <c r="CO36" s="375">
        <f t="shared" si="3"/>
        <v>23</v>
      </c>
      <c r="CP36" s="375"/>
      <c r="CQ36" s="374" t="str">
        <f>IF('各会計、関係団体の財政状況及び健全化判断比率'!BS9="","",'各会計、関係団体の財政状況及び健全化判断比率'!BS9)</f>
        <v>国東市土地開発公社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〇</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13</v>
      </c>
      <c r="BF37" s="375"/>
      <c r="BG37" s="374" t="str">
        <f>IF('各会計、関係団体の財政状況及び健全化判断比率'!B37="","",'各会計、関係団体の財政状況及び健全化判断比率'!B37)</f>
        <v>浄化槽設置事業特別会計</v>
      </c>
      <c r="BH37" s="374"/>
      <c r="BI37" s="374"/>
      <c r="BJ37" s="374"/>
      <c r="BK37" s="374"/>
      <c r="BL37" s="374"/>
      <c r="BM37" s="374"/>
      <c r="BN37" s="374"/>
      <c r="BO37" s="374"/>
      <c r="BP37" s="374"/>
      <c r="BQ37" s="374"/>
      <c r="BR37" s="374"/>
      <c r="BS37" s="374"/>
      <c r="BT37" s="374"/>
      <c r="BU37" s="374"/>
      <c r="BV37" s="167"/>
      <c r="BW37" s="375">
        <f t="shared" si="2"/>
        <v>17</v>
      </c>
      <c r="BX37" s="375"/>
      <c r="BY37" s="374" t="str">
        <f>IF('各会計、関係団体の財政状況及び健全化判断比率'!B71="","",'各会計、関係団体の財政状況及び健全化判断比率'!B71)</f>
        <v>大分県市町村会館管理組合</v>
      </c>
      <c r="BZ37" s="374"/>
      <c r="CA37" s="374"/>
      <c r="CB37" s="374"/>
      <c r="CC37" s="374"/>
      <c r="CD37" s="374"/>
      <c r="CE37" s="374"/>
      <c r="CF37" s="374"/>
      <c r="CG37" s="374"/>
      <c r="CH37" s="374"/>
      <c r="CI37" s="374"/>
      <c r="CJ37" s="374"/>
      <c r="CK37" s="374"/>
      <c r="CL37" s="374"/>
      <c r="CM37" s="374"/>
      <c r="CN37" s="167"/>
      <c r="CO37" s="375">
        <f t="shared" si="3"/>
        <v>24</v>
      </c>
      <c r="CP37" s="375"/>
      <c r="CQ37" s="374" t="str">
        <f>IF('各会計、関係団体の財政状況及び健全化判断比率'!BS10="","",'各会計、関係団体の財政状況及び健全化判断比率'!BS10)</f>
        <v>いこいの村国東</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18</v>
      </c>
      <c r="BX38" s="375"/>
      <c r="BY38" s="374" t="str">
        <f>IF('各会計、関係団体の財政状況及び健全化判断比率'!B72="","",'各会計、関係団体の財政状況及び健全化判断比率'!B72)</f>
        <v>大分県後期高齢者医療広域連合（普通会計）</v>
      </c>
      <c r="BZ38" s="374"/>
      <c r="CA38" s="374"/>
      <c r="CB38" s="374"/>
      <c r="CC38" s="374"/>
      <c r="CD38" s="374"/>
      <c r="CE38" s="374"/>
      <c r="CF38" s="374"/>
      <c r="CG38" s="374"/>
      <c r="CH38" s="374"/>
      <c r="CI38" s="374"/>
      <c r="CJ38" s="374"/>
      <c r="CK38" s="374"/>
      <c r="CL38" s="374"/>
      <c r="CM38" s="374"/>
      <c r="CN38" s="167"/>
      <c r="CO38" s="375">
        <f t="shared" si="3"/>
        <v>25</v>
      </c>
      <c r="CP38" s="375"/>
      <c r="CQ38" s="374" t="str">
        <f>IF('各会計、関係団体の財政状況及び健全化判断比率'!BS11="","",'各会計、関係団体の財政状況及び健全化判断比率'!BS11)</f>
        <v>未来企業カレッジ</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19</v>
      </c>
      <c r="BX39" s="375"/>
      <c r="BY39" s="374" t="str">
        <f>IF('各会計、関係団体の財政状況及び健全化判断比率'!B73="","",'各会計、関係団体の財政状況及び健全化判断比率'!B73)</f>
        <v>大分県後期高齢者医療広域連合（後期高齢者医療事業会計）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20</v>
      </c>
      <c r="BX40" s="375"/>
      <c r="BY40" s="374" t="str">
        <f>IF('各会計、関係団体の財政状況及び健全化判断比率'!B74="","",'各会計、関係団体の財政状況及び健全化判断比率'!B74)</f>
        <v>宇佐・高田・国東広域事務組合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89" t="s">
        <v>535</v>
      </c>
      <c r="D34" s="1189"/>
      <c r="E34" s="1190"/>
      <c r="F34" s="32">
        <v>9.33</v>
      </c>
      <c r="G34" s="33">
        <v>8.81</v>
      </c>
      <c r="H34" s="33">
        <v>8</v>
      </c>
      <c r="I34" s="33">
        <v>7.29</v>
      </c>
      <c r="J34" s="34">
        <v>6.7</v>
      </c>
      <c r="K34" s="22"/>
      <c r="L34" s="22"/>
      <c r="M34" s="22"/>
      <c r="N34" s="22"/>
      <c r="O34" s="22"/>
      <c r="P34" s="22"/>
    </row>
    <row r="35" spans="1:16" ht="39" customHeight="1">
      <c r="A35" s="22"/>
      <c r="B35" s="35"/>
      <c r="C35" s="1183" t="s">
        <v>536</v>
      </c>
      <c r="D35" s="1184"/>
      <c r="E35" s="1185"/>
      <c r="F35" s="36">
        <v>2.19</v>
      </c>
      <c r="G35" s="37">
        <v>2.62</v>
      </c>
      <c r="H35" s="37">
        <v>2.52</v>
      </c>
      <c r="I35" s="37">
        <v>2.89</v>
      </c>
      <c r="J35" s="38">
        <v>3.43</v>
      </c>
      <c r="K35" s="22"/>
      <c r="L35" s="22"/>
      <c r="M35" s="22"/>
      <c r="N35" s="22"/>
      <c r="O35" s="22"/>
      <c r="P35" s="22"/>
    </row>
    <row r="36" spans="1:16" ht="39" customHeight="1">
      <c r="A36" s="22"/>
      <c r="B36" s="35"/>
      <c r="C36" s="1183" t="s">
        <v>537</v>
      </c>
      <c r="D36" s="1184"/>
      <c r="E36" s="1185"/>
      <c r="F36" s="36">
        <v>0.53</v>
      </c>
      <c r="G36" s="37">
        <v>1.27</v>
      </c>
      <c r="H36" s="37">
        <v>0.44</v>
      </c>
      <c r="I36" s="37">
        <v>0.34</v>
      </c>
      <c r="J36" s="38">
        <v>0.75</v>
      </c>
      <c r="K36" s="22"/>
      <c r="L36" s="22"/>
      <c r="M36" s="22"/>
      <c r="N36" s="22"/>
      <c r="O36" s="22"/>
      <c r="P36" s="22"/>
    </row>
    <row r="37" spans="1:16" ht="39" customHeight="1">
      <c r="A37" s="22"/>
      <c r="B37" s="35"/>
      <c r="C37" s="1183" t="s">
        <v>538</v>
      </c>
      <c r="D37" s="1184"/>
      <c r="E37" s="1185"/>
      <c r="F37" s="36">
        <v>0.4</v>
      </c>
      <c r="G37" s="37">
        <v>0.46</v>
      </c>
      <c r="H37" s="37">
        <v>0.51</v>
      </c>
      <c r="I37" s="37">
        <v>0.55000000000000004</v>
      </c>
      <c r="J37" s="38">
        <v>0.74</v>
      </c>
      <c r="K37" s="22"/>
      <c r="L37" s="22"/>
      <c r="M37" s="22"/>
      <c r="N37" s="22"/>
      <c r="O37" s="22"/>
      <c r="P37" s="22"/>
    </row>
    <row r="38" spans="1:16" ht="39" customHeight="1">
      <c r="A38" s="22"/>
      <c r="B38" s="35"/>
      <c r="C38" s="1183" t="s">
        <v>539</v>
      </c>
      <c r="D38" s="1184"/>
      <c r="E38" s="1185"/>
      <c r="F38" s="36" t="s">
        <v>490</v>
      </c>
      <c r="G38" s="37" t="s">
        <v>490</v>
      </c>
      <c r="H38" s="37" t="s">
        <v>490</v>
      </c>
      <c r="I38" s="37" t="s">
        <v>490</v>
      </c>
      <c r="J38" s="38">
        <v>0.5</v>
      </c>
      <c r="K38" s="22"/>
      <c r="L38" s="22"/>
      <c r="M38" s="22"/>
      <c r="N38" s="22"/>
      <c r="O38" s="22"/>
      <c r="P38" s="22"/>
    </row>
    <row r="39" spans="1:16" ht="39" customHeight="1">
      <c r="A39" s="22"/>
      <c r="B39" s="35"/>
      <c r="C39" s="1183" t="s">
        <v>540</v>
      </c>
      <c r="D39" s="1184"/>
      <c r="E39" s="1185"/>
      <c r="F39" s="36">
        <v>0.48</v>
      </c>
      <c r="G39" s="37">
        <v>0.56999999999999995</v>
      </c>
      <c r="H39" s="37">
        <v>0.89</v>
      </c>
      <c r="I39" s="37">
        <v>0.78</v>
      </c>
      <c r="J39" s="38">
        <v>0.35</v>
      </c>
      <c r="K39" s="22"/>
      <c r="L39" s="22"/>
      <c r="M39" s="22"/>
      <c r="N39" s="22"/>
      <c r="O39" s="22"/>
      <c r="P39" s="22"/>
    </row>
    <row r="40" spans="1:16" ht="39" customHeight="1">
      <c r="A40" s="22"/>
      <c r="B40" s="35"/>
      <c r="C40" s="1183" t="s">
        <v>541</v>
      </c>
      <c r="D40" s="1184"/>
      <c r="E40" s="1185"/>
      <c r="F40" s="36">
        <v>0.11</v>
      </c>
      <c r="G40" s="37">
        <v>7.0000000000000007E-2</v>
      </c>
      <c r="H40" s="37">
        <v>7.0000000000000007E-2</v>
      </c>
      <c r="I40" s="37">
        <v>7.0000000000000007E-2</v>
      </c>
      <c r="J40" s="38">
        <v>7.0000000000000007E-2</v>
      </c>
      <c r="K40" s="22"/>
      <c r="L40" s="22"/>
      <c r="M40" s="22"/>
      <c r="N40" s="22"/>
      <c r="O40" s="22"/>
      <c r="P40" s="22"/>
    </row>
    <row r="41" spans="1:16" ht="39" customHeight="1">
      <c r="A41" s="22"/>
      <c r="B41" s="35"/>
      <c r="C41" s="1183" t="s">
        <v>542</v>
      </c>
      <c r="D41" s="1184"/>
      <c r="E41" s="1185"/>
      <c r="F41" s="36">
        <v>0.09</v>
      </c>
      <c r="G41" s="37">
        <v>7.0000000000000007E-2</v>
      </c>
      <c r="H41" s="37">
        <v>0.06</v>
      </c>
      <c r="I41" s="37">
        <v>0.04</v>
      </c>
      <c r="J41" s="38">
        <v>0.03</v>
      </c>
      <c r="K41" s="22"/>
      <c r="L41" s="22"/>
      <c r="M41" s="22"/>
      <c r="N41" s="22"/>
      <c r="O41" s="22"/>
      <c r="P41" s="22"/>
    </row>
    <row r="42" spans="1:16" ht="39" customHeight="1">
      <c r="A42" s="22"/>
      <c r="B42" s="39"/>
      <c r="C42" s="1183" t="s">
        <v>543</v>
      </c>
      <c r="D42" s="1184"/>
      <c r="E42" s="1185"/>
      <c r="F42" s="36" t="s">
        <v>490</v>
      </c>
      <c r="G42" s="37" t="s">
        <v>490</v>
      </c>
      <c r="H42" s="37" t="s">
        <v>490</v>
      </c>
      <c r="I42" s="37" t="s">
        <v>490</v>
      </c>
      <c r="J42" s="38" t="s">
        <v>490</v>
      </c>
      <c r="K42" s="22"/>
      <c r="L42" s="22"/>
      <c r="M42" s="22"/>
      <c r="N42" s="22"/>
      <c r="O42" s="22"/>
      <c r="P42" s="22"/>
    </row>
    <row r="43" spans="1:16" ht="39" customHeight="1" thickBot="1">
      <c r="A43" s="22"/>
      <c r="B43" s="40"/>
      <c r="C43" s="1186" t="s">
        <v>544</v>
      </c>
      <c r="D43" s="1187"/>
      <c r="E43" s="1188"/>
      <c r="F43" s="41">
        <v>0.25</v>
      </c>
      <c r="G43" s="42">
        <v>0.24</v>
      </c>
      <c r="H43" s="42">
        <v>0.24</v>
      </c>
      <c r="I43" s="42">
        <v>0.87</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99" t="s">
        <v>11</v>
      </c>
      <c r="C45" s="1200"/>
      <c r="D45" s="58"/>
      <c r="E45" s="1205" t="s">
        <v>12</v>
      </c>
      <c r="F45" s="1205"/>
      <c r="G45" s="1205"/>
      <c r="H45" s="1205"/>
      <c r="I45" s="1205"/>
      <c r="J45" s="1206"/>
      <c r="K45" s="59">
        <v>3222</v>
      </c>
      <c r="L45" s="60">
        <v>3000</v>
      </c>
      <c r="M45" s="60">
        <v>2856</v>
      </c>
      <c r="N45" s="60">
        <v>2964</v>
      </c>
      <c r="O45" s="61">
        <v>2829</v>
      </c>
      <c r="P45" s="48"/>
      <c r="Q45" s="48"/>
      <c r="R45" s="48"/>
      <c r="S45" s="48"/>
      <c r="T45" s="48"/>
      <c r="U45" s="48"/>
    </row>
    <row r="46" spans="1:21" ht="30.75" customHeight="1">
      <c r="A46" s="48"/>
      <c r="B46" s="1201"/>
      <c r="C46" s="1202"/>
      <c r="D46" s="62"/>
      <c r="E46" s="1193" t="s">
        <v>13</v>
      </c>
      <c r="F46" s="1193"/>
      <c r="G46" s="1193"/>
      <c r="H46" s="1193"/>
      <c r="I46" s="1193"/>
      <c r="J46" s="1194"/>
      <c r="K46" s="63" t="s">
        <v>490</v>
      </c>
      <c r="L46" s="64" t="s">
        <v>490</v>
      </c>
      <c r="M46" s="64" t="s">
        <v>490</v>
      </c>
      <c r="N46" s="64" t="s">
        <v>490</v>
      </c>
      <c r="O46" s="65" t="s">
        <v>490</v>
      </c>
      <c r="P46" s="48"/>
      <c r="Q46" s="48"/>
      <c r="R46" s="48"/>
      <c r="S46" s="48"/>
      <c r="T46" s="48"/>
      <c r="U46" s="48"/>
    </row>
    <row r="47" spans="1:21" ht="30.75" customHeight="1">
      <c r="A47" s="48"/>
      <c r="B47" s="1201"/>
      <c r="C47" s="1202"/>
      <c r="D47" s="62"/>
      <c r="E47" s="1193" t="s">
        <v>14</v>
      </c>
      <c r="F47" s="1193"/>
      <c r="G47" s="1193"/>
      <c r="H47" s="1193"/>
      <c r="I47" s="1193"/>
      <c r="J47" s="1194"/>
      <c r="K47" s="63" t="s">
        <v>490</v>
      </c>
      <c r="L47" s="64" t="s">
        <v>490</v>
      </c>
      <c r="M47" s="64" t="s">
        <v>490</v>
      </c>
      <c r="N47" s="64" t="s">
        <v>490</v>
      </c>
      <c r="O47" s="65" t="s">
        <v>490</v>
      </c>
      <c r="P47" s="48"/>
      <c r="Q47" s="48"/>
      <c r="R47" s="48"/>
      <c r="S47" s="48"/>
      <c r="T47" s="48"/>
      <c r="U47" s="48"/>
    </row>
    <row r="48" spans="1:21" ht="30.75" customHeight="1">
      <c r="A48" s="48"/>
      <c r="B48" s="1201"/>
      <c r="C48" s="1202"/>
      <c r="D48" s="62"/>
      <c r="E48" s="1193" t="s">
        <v>15</v>
      </c>
      <c r="F48" s="1193"/>
      <c r="G48" s="1193"/>
      <c r="H48" s="1193"/>
      <c r="I48" s="1193"/>
      <c r="J48" s="1194"/>
      <c r="K48" s="63">
        <v>814</v>
      </c>
      <c r="L48" s="64">
        <v>843</v>
      </c>
      <c r="M48" s="64">
        <v>857</v>
      </c>
      <c r="N48" s="64">
        <v>856</v>
      </c>
      <c r="O48" s="65">
        <v>751</v>
      </c>
      <c r="P48" s="48"/>
      <c r="Q48" s="48"/>
      <c r="R48" s="48"/>
      <c r="S48" s="48"/>
      <c r="T48" s="48"/>
      <c r="U48" s="48"/>
    </row>
    <row r="49" spans="1:21" ht="30.75" customHeight="1">
      <c r="A49" s="48"/>
      <c r="B49" s="1201"/>
      <c r="C49" s="1202"/>
      <c r="D49" s="62"/>
      <c r="E49" s="1193" t="s">
        <v>16</v>
      </c>
      <c r="F49" s="1193"/>
      <c r="G49" s="1193"/>
      <c r="H49" s="1193"/>
      <c r="I49" s="1193"/>
      <c r="J49" s="1194"/>
      <c r="K49" s="63" t="s">
        <v>490</v>
      </c>
      <c r="L49" s="64" t="s">
        <v>490</v>
      </c>
      <c r="M49" s="64" t="s">
        <v>490</v>
      </c>
      <c r="N49" s="64" t="s">
        <v>490</v>
      </c>
      <c r="O49" s="65" t="s">
        <v>490</v>
      </c>
      <c r="P49" s="48"/>
      <c r="Q49" s="48"/>
      <c r="R49" s="48"/>
      <c r="S49" s="48"/>
      <c r="T49" s="48"/>
      <c r="U49" s="48"/>
    </row>
    <row r="50" spans="1:21" ht="30.75" customHeight="1">
      <c r="A50" s="48"/>
      <c r="B50" s="1201"/>
      <c r="C50" s="1202"/>
      <c r="D50" s="62"/>
      <c r="E50" s="1193" t="s">
        <v>17</v>
      </c>
      <c r="F50" s="1193"/>
      <c r="G50" s="1193"/>
      <c r="H50" s="1193"/>
      <c r="I50" s="1193"/>
      <c r="J50" s="1194"/>
      <c r="K50" s="63">
        <v>12</v>
      </c>
      <c r="L50" s="64">
        <v>63</v>
      </c>
      <c r="M50" s="64">
        <v>6</v>
      </c>
      <c r="N50" s="64" t="s">
        <v>490</v>
      </c>
      <c r="O50" s="65" t="s">
        <v>490</v>
      </c>
      <c r="P50" s="48"/>
      <c r="Q50" s="48"/>
      <c r="R50" s="48"/>
      <c r="S50" s="48"/>
      <c r="T50" s="48"/>
      <c r="U50" s="48"/>
    </row>
    <row r="51" spans="1:21" ht="30.75" customHeight="1">
      <c r="A51" s="48"/>
      <c r="B51" s="1203"/>
      <c r="C51" s="1204"/>
      <c r="D51" s="66"/>
      <c r="E51" s="1193" t="s">
        <v>18</v>
      </c>
      <c r="F51" s="1193"/>
      <c r="G51" s="1193"/>
      <c r="H51" s="1193"/>
      <c r="I51" s="1193"/>
      <c r="J51" s="1194"/>
      <c r="K51" s="63">
        <v>0</v>
      </c>
      <c r="L51" s="64">
        <v>0</v>
      </c>
      <c r="M51" s="64">
        <v>0</v>
      </c>
      <c r="N51" s="64">
        <v>0</v>
      </c>
      <c r="O51" s="65">
        <v>0</v>
      </c>
      <c r="P51" s="48"/>
      <c r="Q51" s="48"/>
      <c r="R51" s="48"/>
      <c r="S51" s="48"/>
      <c r="T51" s="48"/>
      <c r="U51" s="48"/>
    </row>
    <row r="52" spans="1:21" ht="30.75" customHeight="1">
      <c r="A52" s="48"/>
      <c r="B52" s="1191" t="s">
        <v>19</v>
      </c>
      <c r="C52" s="1192"/>
      <c r="D52" s="66"/>
      <c r="E52" s="1193" t="s">
        <v>20</v>
      </c>
      <c r="F52" s="1193"/>
      <c r="G52" s="1193"/>
      <c r="H52" s="1193"/>
      <c r="I52" s="1193"/>
      <c r="J52" s="1194"/>
      <c r="K52" s="63">
        <v>2849</v>
      </c>
      <c r="L52" s="64">
        <v>2811</v>
      </c>
      <c r="M52" s="64">
        <v>2800</v>
      </c>
      <c r="N52" s="64">
        <v>2808</v>
      </c>
      <c r="O52" s="65">
        <v>2591</v>
      </c>
      <c r="P52" s="48"/>
      <c r="Q52" s="48"/>
      <c r="R52" s="48"/>
      <c r="S52" s="48"/>
      <c r="T52" s="48"/>
      <c r="U52" s="48"/>
    </row>
    <row r="53" spans="1:21" ht="30.75" customHeight="1" thickBot="1">
      <c r="A53" s="48"/>
      <c r="B53" s="1195" t="s">
        <v>21</v>
      </c>
      <c r="C53" s="1196"/>
      <c r="D53" s="67"/>
      <c r="E53" s="1197" t="s">
        <v>22</v>
      </c>
      <c r="F53" s="1197"/>
      <c r="G53" s="1197"/>
      <c r="H53" s="1197"/>
      <c r="I53" s="1197"/>
      <c r="J53" s="1198"/>
      <c r="K53" s="68">
        <v>1199</v>
      </c>
      <c r="L53" s="69">
        <v>1095</v>
      </c>
      <c r="M53" s="69">
        <v>919</v>
      </c>
      <c r="N53" s="69">
        <v>1012</v>
      </c>
      <c r="O53" s="70">
        <v>989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529</v>
      </c>
      <c r="J40" s="79" t="s">
        <v>530</v>
      </c>
      <c r="K40" s="79" t="s">
        <v>531</v>
      </c>
      <c r="L40" s="79" t="s">
        <v>532</v>
      </c>
      <c r="M40" s="80" t="s">
        <v>533</v>
      </c>
    </row>
    <row r="41" spans="2:13" ht="27.75" customHeight="1">
      <c r="B41" s="1219" t="s">
        <v>24</v>
      </c>
      <c r="C41" s="1220"/>
      <c r="D41" s="81"/>
      <c r="E41" s="1221" t="s">
        <v>25</v>
      </c>
      <c r="F41" s="1221"/>
      <c r="G41" s="1221"/>
      <c r="H41" s="1222"/>
      <c r="I41" s="82">
        <v>22170</v>
      </c>
      <c r="J41" s="83">
        <v>21170</v>
      </c>
      <c r="K41" s="83">
        <v>21347</v>
      </c>
      <c r="L41" s="83">
        <v>23677</v>
      </c>
      <c r="M41" s="84">
        <v>22449</v>
      </c>
    </row>
    <row r="42" spans="2:13" ht="27.75" customHeight="1">
      <c r="B42" s="1209"/>
      <c r="C42" s="1210"/>
      <c r="D42" s="85"/>
      <c r="E42" s="1213" t="s">
        <v>26</v>
      </c>
      <c r="F42" s="1213"/>
      <c r="G42" s="1213"/>
      <c r="H42" s="1214"/>
      <c r="I42" s="86">
        <v>17</v>
      </c>
      <c r="J42" s="87">
        <v>6</v>
      </c>
      <c r="K42" s="87" t="s">
        <v>490</v>
      </c>
      <c r="L42" s="87" t="s">
        <v>490</v>
      </c>
      <c r="M42" s="88" t="s">
        <v>490</v>
      </c>
    </row>
    <row r="43" spans="2:13" ht="27.75" customHeight="1">
      <c r="B43" s="1209"/>
      <c r="C43" s="1210"/>
      <c r="D43" s="85"/>
      <c r="E43" s="1213" t="s">
        <v>27</v>
      </c>
      <c r="F43" s="1213"/>
      <c r="G43" s="1213"/>
      <c r="H43" s="1214"/>
      <c r="I43" s="86">
        <v>9641</v>
      </c>
      <c r="J43" s="87">
        <v>9063</v>
      </c>
      <c r="K43" s="87">
        <v>8430</v>
      </c>
      <c r="L43" s="87">
        <v>8143</v>
      </c>
      <c r="M43" s="88">
        <v>7400</v>
      </c>
    </row>
    <row r="44" spans="2:13" ht="27.75" customHeight="1">
      <c r="B44" s="1209"/>
      <c r="C44" s="1210"/>
      <c r="D44" s="85"/>
      <c r="E44" s="1213" t="s">
        <v>28</v>
      </c>
      <c r="F44" s="1213"/>
      <c r="G44" s="1213"/>
      <c r="H44" s="1214"/>
      <c r="I44" s="86" t="s">
        <v>490</v>
      </c>
      <c r="J44" s="87" t="s">
        <v>490</v>
      </c>
      <c r="K44" s="87" t="s">
        <v>490</v>
      </c>
      <c r="L44" s="87" t="s">
        <v>490</v>
      </c>
      <c r="M44" s="88" t="s">
        <v>490</v>
      </c>
    </row>
    <row r="45" spans="2:13" ht="27.75" customHeight="1">
      <c r="B45" s="1209"/>
      <c r="C45" s="1210"/>
      <c r="D45" s="85"/>
      <c r="E45" s="1213" t="s">
        <v>29</v>
      </c>
      <c r="F45" s="1213"/>
      <c r="G45" s="1213"/>
      <c r="H45" s="1214"/>
      <c r="I45" s="86">
        <v>4899</v>
      </c>
      <c r="J45" s="87">
        <v>4717</v>
      </c>
      <c r="K45" s="87">
        <v>4458</v>
      </c>
      <c r="L45" s="87">
        <v>4325</v>
      </c>
      <c r="M45" s="88">
        <v>3709</v>
      </c>
    </row>
    <row r="46" spans="2:13" ht="27.75" customHeight="1">
      <c r="B46" s="1209"/>
      <c r="C46" s="1210"/>
      <c r="D46" s="89"/>
      <c r="E46" s="1213" t="s">
        <v>30</v>
      </c>
      <c r="F46" s="1213"/>
      <c r="G46" s="1213"/>
      <c r="H46" s="1214"/>
      <c r="I46" s="86">
        <v>70</v>
      </c>
      <c r="J46" s="87">
        <v>7</v>
      </c>
      <c r="K46" s="87">
        <v>5</v>
      </c>
      <c r="L46" s="87">
        <v>2</v>
      </c>
      <c r="M46" s="88">
        <v>5</v>
      </c>
    </row>
    <row r="47" spans="2:13" ht="27.75" customHeight="1">
      <c r="B47" s="1209"/>
      <c r="C47" s="1210"/>
      <c r="D47" s="90"/>
      <c r="E47" s="1223" t="s">
        <v>31</v>
      </c>
      <c r="F47" s="1224"/>
      <c r="G47" s="1224"/>
      <c r="H47" s="1225"/>
      <c r="I47" s="86" t="s">
        <v>490</v>
      </c>
      <c r="J47" s="87" t="s">
        <v>490</v>
      </c>
      <c r="K47" s="87" t="s">
        <v>490</v>
      </c>
      <c r="L47" s="87" t="s">
        <v>490</v>
      </c>
      <c r="M47" s="88" t="s">
        <v>490</v>
      </c>
    </row>
    <row r="48" spans="2:13" ht="27.75" customHeight="1">
      <c r="B48" s="1209"/>
      <c r="C48" s="1210"/>
      <c r="D48" s="85"/>
      <c r="E48" s="1213" t="s">
        <v>32</v>
      </c>
      <c r="F48" s="1213"/>
      <c r="G48" s="1213"/>
      <c r="H48" s="1214"/>
      <c r="I48" s="86" t="s">
        <v>490</v>
      </c>
      <c r="J48" s="87" t="s">
        <v>490</v>
      </c>
      <c r="K48" s="87" t="s">
        <v>490</v>
      </c>
      <c r="L48" s="87" t="s">
        <v>490</v>
      </c>
      <c r="M48" s="88" t="s">
        <v>490</v>
      </c>
    </row>
    <row r="49" spans="2:13" ht="27.75" customHeight="1">
      <c r="B49" s="1211"/>
      <c r="C49" s="1212"/>
      <c r="D49" s="85"/>
      <c r="E49" s="1213" t="s">
        <v>33</v>
      </c>
      <c r="F49" s="1213"/>
      <c r="G49" s="1213"/>
      <c r="H49" s="1214"/>
      <c r="I49" s="86" t="s">
        <v>490</v>
      </c>
      <c r="J49" s="87" t="s">
        <v>490</v>
      </c>
      <c r="K49" s="87" t="s">
        <v>490</v>
      </c>
      <c r="L49" s="87" t="s">
        <v>490</v>
      </c>
      <c r="M49" s="88" t="s">
        <v>490</v>
      </c>
    </row>
    <row r="50" spans="2:13" ht="27.75" customHeight="1">
      <c r="B50" s="1207" t="s">
        <v>34</v>
      </c>
      <c r="C50" s="1208"/>
      <c r="D50" s="91"/>
      <c r="E50" s="1213" t="s">
        <v>35</v>
      </c>
      <c r="F50" s="1213"/>
      <c r="G50" s="1213"/>
      <c r="H50" s="1214"/>
      <c r="I50" s="86">
        <v>8710</v>
      </c>
      <c r="J50" s="87">
        <v>9552</v>
      </c>
      <c r="K50" s="87">
        <v>10040</v>
      </c>
      <c r="L50" s="87">
        <v>11401</v>
      </c>
      <c r="M50" s="88">
        <v>12829</v>
      </c>
    </row>
    <row r="51" spans="2:13" ht="27.75" customHeight="1">
      <c r="B51" s="1209"/>
      <c r="C51" s="1210"/>
      <c r="D51" s="85"/>
      <c r="E51" s="1213" t="s">
        <v>36</v>
      </c>
      <c r="F51" s="1213"/>
      <c r="G51" s="1213"/>
      <c r="H51" s="1214"/>
      <c r="I51" s="86">
        <v>786</v>
      </c>
      <c r="J51" s="87">
        <v>680</v>
      </c>
      <c r="K51" s="87">
        <v>567</v>
      </c>
      <c r="L51" s="87">
        <v>474</v>
      </c>
      <c r="M51" s="88">
        <v>353</v>
      </c>
    </row>
    <row r="52" spans="2:13" ht="27.75" customHeight="1">
      <c r="B52" s="1211"/>
      <c r="C52" s="1212"/>
      <c r="D52" s="85"/>
      <c r="E52" s="1213" t="s">
        <v>37</v>
      </c>
      <c r="F52" s="1213"/>
      <c r="G52" s="1213"/>
      <c r="H52" s="1214"/>
      <c r="I52" s="86">
        <v>23864</v>
      </c>
      <c r="J52" s="87">
        <v>23002</v>
      </c>
      <c r="K52" s="87">
        <v>23152</v>
      </c>
      <c r="L52" s="87">
        <v>24280</v>
      </c>
      <c r="M52" s="88">
        <v>23295</v>
      </c>
    </row>
    <row r="53" spans="2:13" ht="27.75" customHeight="1" thickBot="1">
      <c r="B53" s="1215" t="s">
        <v>38</v>
      </c>
      <c r="C53" s="1216"/>
      <c r="D53" s="92"/>
      <c r="E53" s="1217" t="s">
        <v>39</v>
      </c>
      <c r="F53" s="1217"/>
      <c r="G53" s="1217"/>
      <c r="H53" s="1218"/>
      <c r="I53" s="93">
        <v>3438</v>
      </c>
      <c r="J53" s="94">
        <v>1730</v>
      </c>
      <c r="K53" s="94">
        <v>481</v>
      </c>
      <c r="L53" s="94">
        <v>-9</v>
      </c>
      <c r="M53" s="95">
        <v>-2913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569</v>
      </c>
      <c r="C41" s="248"/>
      <c r="D41" s="248"/>
      <c r="E41" s="248"/>
      <c r="F41" s="248"/>
      <c r="G41" s="248"/>
      <c r="H41" s="248"/>
      <c r="I41" s="248"/>
      <c r="J41" s="248"/>
      <c r="K41" s="248"/>
      <c r="L41" s="248"/>
      <c r="M41" s="248"/>
      <c r="N41" s="248"/>
      <c r="O41" s="248"/>
      <c r="P41" s="249"/>
    </row>
    <row r="42" spans="2:17">
      <c r="B42" s="250"/>
      <c r="C42" s="246"/>
      <c r="D42" s="246"/>
      <c r="E42" s="246"/>
      <c r="F42" s="246"/>
      <c r="G42" s="353" t="s">
        <v>570</v>
      </c>
      <c r="I42" s="354"/>
      <c r="J42" s="354"/>
      <c r="K42" s="354"/>
      <c r="L42" s="246"/>
      <c r="M42" s="246"/>
      <c r="N42" s="246"/>
      <c r="O42" s="246"/>
    </row>
    <row r="43" spans="2:17">
      <c r="B43" s="250"/>
      <c r="C43" s="246"/>
      <c r="D43" s="246"/>
      <c r="E43" s="246"/>
      <c r="F43" s="246"/>
      <c r="G43" s="1226" t="s">
        <v>579</v>
      </c>
      <c r="H43" s="1227"/>
      <c r="I43" s="1227"/>
      <c r="J43" s="1227"/>
      <c r="K43" s="1227"/>
      <c r="L43" s="1227"/>
      <c r="M43" s="1227"/>
      <c r="N43" s="1227"/>
      <c r="O43" s="1228"/>
    </row>
    <row r="44" spans="2:17">
      <c r="B44" s="250"/>
      <c r="C44" s="246"/>
      <c r="D44" s="246"/>
      <c r="E44" s="246"/>
      <c r="F44" s="246"/>
      <c r="G44" s="1229"/>
      <c r="H44" s="1230"/>
      <c r="I44" s="1230"/>
      <c r="J44" s="1230"/>
      <c r="K44" s="1230"/>
      <c r="L44" s="1230"/>
      <c r="M44" s="1230"/>
      <c r="N44" s="1230"/>
      <c r="O44" s="1231"/>
    </row>
    <row r="45" spans="2:17">
      <c r="B45" s="250"/>
      <c r="C45" s="246"/>
      <c r="D45" s="246"/>
      <c r="E45" s="246"/>
      <c r="F45" s="246"/>
      <c r="G45" s="1229"/>
      <c r="H45" s="1230"/>
      <c r="I45" s="1230"/>
      <c r="J45" s="1230"/>
      <c r="K45" s="1230"/>
      <c r="L45" s="1230"/>
      <c r="M45" s="1230"/>
      <c r="N45" s="1230"/>
      <c r="O45" s="1231"/>
    </row>
    <row r="46" spans="2:17">
      <c r="B46" s="250"/>
      <c r="C46" s="246"/>
      <c r="D46" s="246"/>
      <c r="E46" s="246"/>
      <c r="F46" s="246"/>
      <c r="G46" s="1229"/>
      <c r="H46" s="1230"/>
      <c r="I46" s="1230"/>
      <c r="J46" s="1230"/>
      <c r="K46" s="1230"/>
      <c r="L46" s="1230"/>
      <c r="M46" s="1230"/>
      <c r="N46" s="1230"/>
      <c r="O46" s="1231"/>
    </row>
    <row r="47" spans="2:17">
      <c r="B47" s="250"/>
      <c r="C47" s="246"/>
      <c r="D47" s="246"/>
      <c r="E47" s="246"/>
      <c r="F47" s="246"/>
      <c r="G47" s="1232"/>
      <c r="H47" s="1233"/>
      <c r="I47" s="1233"/>
      <c r="J47" s="1233"/>
      <c r="K47" s="1233"/>
      <c r="L47" s="1233"/>
      <c r="M47" s="1233"/>
      <c r="N47" s="1233"/>
      <c r="O47" s="1234"/>
    </row>
    <row r="48" spans="2:17">
      <c r="B48" s="250"/>
      <c r="C48" s="246"/>
      <c r="D48" s="246"/>
      <c r="E48" s="246"/>
      <c r="F48" s="246"/>
      <c r="G48" s="246"/>
      <c r="H48" s="355"/>
      <c r="I48" s="355"/>
      <c r="J48" s="355"/>
    </row>
    <row r="49" spans="1:17">
      <c r="B49" s="250"/>
      <c r="C49" s="246"/>
      <c r="D49" s="246"/>
      <c r="E49" s="246"/>
      <c r="F49" s="246"/>
      <c r="G49" s="245" t="s">
        <v>571</v>
      </c>
    </row>
    <row r="50" spans="1:17">
      <c r="B50" s="250"/>
      <c r="C50" s="246"/>
      <c r="D50" s="246"/>
      <c r="E50" s="246"/>
      <c r="F50" s="246"/>
      <c r="G50" s="1235"/>
      <c r="H50" s="1236"/>
      <c r="I50" s="1236"/>
      <c r="J50" s="1237"/>
      <c r="K50" s="356" t="s">
        <v>529</v>
      </c>
      <c r="L50" s="356" t="s">
        <v>530</v>
      </c>
      <c r="M50" s="356" t="s">
        <v>531</v>
      </c>
      <c r="N50" s="356" t="s">
        <v>532</v>
      </c>
      <c r="O50" s="356" t="s">
        <v>533</v>
      </c>
    </row>
    <row r="51" spans="1:17">
      <c r="B51" s="250"/>
      <c r="C51" s="246"/>
      <c r="D51" s="246"/>
      <c r="E51" s="246"/>
      <c r="F51" s="246"/>
      <c r="G51" s="1238" t="s">
        <v>572</v>
      </c>
      <c r="H51" s="1239"/>
      <c r="I51" s="1244" t="s">
        <v>573</v>
      </c>
      <c r="J51" s="1244"/>
      <c r="K51" s="1246"/>
      <c r="L51" s="1246"/>
      <c r="M51" s="1246"/>
      <c r="N51" s="1247"/>
      <c r="O51" s="1246"/>
    </row>
    <row r="52" spans="1:17">
      <c r="B52" s="250"/>
      <c r="C52" s="246"/>
      <c r="D52" s="246"/>
      <c r="E52" s="246"/>
      <c r="F52" s="246"/>
      <c r="G52" s="1240"/>
      <c r="H52" s="1241"/>
      <c r="I52" s="1245"/>
      <c r="J52" s="1245"/>
      <c r="K52" s="1247"/>
      <c r="L52" s="1247"/>
      <c r="M52" s="1247"/>
      <c r="N52" s="1247"/>
      <c r="O52" s="1247"/>
    </row>
    <row r="53" spans="1:17">
      <c r="A53" s="357"/>
      <c r="B53" s="250"/>
      <c r="C53" s="246"/>
      <c r="D53" s="246"/>
      <c r="E53" s="246"/>
      <c r="F53" s="246"/>
      <c r="G53" s="1240"/>
      <c r="H53" s="1241"/>
      <c r="I53" s="1248" t="s">
        <v>578</v>
      </c>
      <c r="J53" s="1248"/>
      <c r="K53" s="1255"/>
      <c r="L53" s="1255"/>
      <c r="M53" s="1255"/>
      <c r="N53" s="1257">
        <v>62</v>
      </c>
      <c r="O53" s="1255"/>
    </row>
    <row r="54" spans="1:17">
      <c r="A54" s="357"/>
      <c r="B54" s="250"/>
      <c r="C54" s="246"/>
      <c r="D54" s="246"/>
      <c r="E54" s="246"/>
      <c r="F54" s="246"/>
      <c r="G54" s="1242"/>
      <c r="H54" s="1243"/>
      <c r="I54" s="1248"/>
      <c r="J54" s="1248"/>
      <c r="K54" s="1256"/>
      <c r="L54" s="1256"/>
      <c r="M54" s="1256"/>
      <c r="N54" s="1256"/>
      <c r="O54" s="1256"/>
    </row>
    <row r="55" spans="1:17">
      <c r="A55" s="357"/>
      <c r="B55" s="250"/>
      <c r="C55" s="246"/>
      <c r="D55" s="246"/>
      <c r="E55" s="246"/>
      <c r="F55" s="246"/>
      <c r="G55" s="1249" t="s">
        <v>574</v>
      </c>
      <c r="H55" s="1250"/>
      <c r="I55" s="1248" t="s">
        <v>573</v>
      </c>
      <c r="J55" s="1248"/>
      <c r="K55" s="1246"/>
      <c r="L55" s="1246"/>
      <c r="M55" s="1246"/>
      <c r="N55" s="1247">
        <v>32.799999999999997</v>
      </c>
      <c r="O55" s="1246"/>
    </row>
    <row r="56" spans="1:17">
      <c r="A56" s="357"/>
      <c r="B56" s="250"/>
      <c r="C56" s="246"/>
      <c r="D56" s="246"/>
      <c r="E56" s="246"/>
      <c r="F56" s="246"/>
      <c r="G56" s="1251"/>
      <c r="H56" s="1252"/>
      <c r="I56" s="1248"/>
      <c r="J56" s="1248"/>
      <c r="K56" s="1247"/>
      <c r="L56" s="1247"/>
      <c r="M56" s="1247"/>
      <c r="N56" s="1247"/>
      <c r="O56" s="1247"/>
    </row>
    <row r="57" spans="1:17" s="357" customFormat="1">
      <c r="B57" s="358"/>
      <c r="C57" s="354"/>
      <c r="D57" s="354"/>
      <c r="E57" s="354"/>
      <c r="F57" s="354"/>
      <c r="G57" s="1251"/>
      <c r="H57" s="1252"/>
      <c r="I57" s="1258" t="s">
        <v>578</v>
      </c>
      <c r="J57" s="1258"/>
      <c r="K57" s="1255"/>
      <c r="L57" s="1255"/>
      <c r="M57" s="1255"/>
      <c r="N57" s="1257">
        <v>58.6</v>
      </c>
      <c r="O57" s="1255"/>
      <c r="P57" s="359"/>
      <c r="Q57" s="358"/>
    </row>
    <row r="58" spans="1:17" s="357" customFormat="1">
      <c r="A58" s="245"/>
      <c r="B58" s="358"/>
      <c r="C58" s="354"/>
      <c r="D58" s="354"/>
      <c r="E58" s="354"/>
      <c r="F58" s="354"/>
      <c r="G58" s="1253"/>
      <c r="H58" s="1254"/>
      <c r="I58" s="1258"/>
      <c r="J58" s="1258"/>
      <c r="K58" s="1256"/>
      <c r="L58" s="1256"/>
      <c r="M58" s="1256"/>
      <c r="N58" s="1256"/>
      <c r="O58" s="125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575</v>
      </c>
      <c r="C63" s="246"/>
      <c r="D63" s="246"/>
      <c r="E63" s="246"/>
      <c r="F63" s="246"/>
      <c r="G63" s="246"/>
      <c r="H63" s="246"/>
      <c r="I63" s="246"/>
      <c r="J63" s="246"/>
      <c r="K63" s="246"/>
      <c r="L63" s="246"/>
      <c r="M63" s="246"/>
      <c r="N63" s="246"/>
      <c r="O63" s="246"/>
    </row>
    <row r="64" spans="1:17">
      <c r="B64" s="250"/>
      <c r="C64" s="246"/>
      <c r="D64" s="246"/>
      <c r="E64" s="246"/>
      <c r="F64" s="246"/>
      <c r="G64" s="353" t="s">
        <v>570</v>
      </c>
      <c r="I64" s="354"/>
      <c r="J64" s="354"/>
      <c r="K64" s="354"/>
      <c r="L64" s="246"/>
      <c r="M64" s="246"/>
      <c r="N64" s="246"/>
      <c r="O64" s="246"/>
    </row>
    <row r="65" spans="2:30">
      <c r="B65" s="250"/>
      <c r="C65" s="246"/>
      <c r="D65" s="246"/>
      <c r="E65" s="246"/>
      <c r="F65" s="246"/>
      <c r="G65" s="1226" t="s">
        <v>580</v>
      </c>
      <c r="H65" s="1227"/>
      <c r="I65" s="1227"/>
      <c r="J65" s="1227"/>
      <c r="K65" s="1227"/>
      <c r="L65" s="1227"/>
      <c r="M65" s="1227"/>
      <c r="N65" s="1227"/>
      <c r="O65" s="1228"/>
    </row>
    <row r="66" spans="2:30">
      <c r="B66" s="250"/>
      <c r="C66" s="246"/>
      <c r="D66" s="246"/>
      <c r="E66" s="246"/>
      <c r="F66" s="246"/>
      <c r="G66" s="1229"/>
      <c r="H66" s="1230"/>
      <c r="I66" s="1230"/>
      <c r="J66" s="1230"/>
      <c r="K66" s="1230"/>
      <c r="L66" s="1230"/>
      <c r="M66" s="1230"/>
      <c r="N66" s="1230"/>
      <c r="O66" s="1231"/>
    </row>
    <row r="67" spans="2:30">
      <c r="B67" s="250"/>
      <c r="C67" s="246"/>
      <c r="D67" s="246"/>
      <c r="E67" s="246"/>
      <c r="F67" s="246"/>
      <c r="G67" s="1229"/>
      <c r="H67" s="1230"/>
      <c r="I67" s="1230"/>
      <c r="J67" s="1230"/>
      <c r="K67" s="1230"/>
      <c r="L67" s="1230"/>
      <c r="M67" s="1230"/>
      <c r="N67" s="1230"/>
      <c r="O67" s="1231"/>
    </row>
    <row r="68" spans="2:30">
      <c r="B68" s="250"/>
      <c r="C68" s="246"/>
      <c r="D68" s="246"/>
      <c r="E68" s="246"/>
      <c r="F68" s="246"/>
      <c r="G68" s="1229"/>
      <c r="H68" s="1230"/>
      <c r="I68" s="1230"/>
      <c r="J68" s="1230"/>
      <c r="K68" s="1230"/>
      <c r="L68" s="1230"/>
      <c r="M68" s="1230"/>
      <c r="N68" s="1230"/>
      <c r="O68" s="1231"/>
    </row>
    <row r="69" spans="2:30">
      <c r="B69" s="250"/>
      <c r="C69" s="246"/>
      <c r="D69" s="246"/>
      <c r="E69" s="246"/>
      <c r="F69" s="246"/>
      <c r="G69" s="1232"/>
      <c r="H69" s="1233"/>
      <c r="I69" s="1233"/>
      <c r="J69" s="1233"/>
      <c r="K69" s="1233"/>
      <c r="L69" s="1233"/>
      <c r="M69" s="1233"/>
      <c r="N69" s="1233"/>
      <c r="O69" s="1234"/>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576</v>
      </c>
      <c r="I71" s="370"/>
      <c r="J71" s="366"/>
      <c r="K71" s="366"/>
      <c r="L71" s="367"/>
      <c r="M71" s="366"/>
      <c r="N71" s="367"/>
      <c r="O71" s="368"/>
    </row>
    <row r="72" spans="2:30">
      <c r="B72" s="250"/>
      <c r="C72" s="246"/>
      <c r="D72" s="246"/>
      <c r="E72" s="246"/>
      <c r="F72" s="246"/>
      <c r="G72" s="1235"/>
      <c r="H72" s="1236"/>
      <c r="I72" s="1236"/>
      <c r="J72" s="1237"/>
      <c r="K72" s="356" t="s">
        <v>529</v>
      </c>
      <c r="L72" s="356" t="s">
        <v>530</v>
      </c>
      <c r="M72" s="356" t="s">
        <v>531</v>
      </c>
      <c r="N72" s="356" t="s">
        <v>532</v>
      </c>
      <c r="O72" s="356" t="s">
        <v>533</v>
      </c>
    </row>
    <row r="73" spans="2:30">
      <c r="B73" s="250"/>
      <c r="C73" s="246"/>
      <c r="D73" s="246"/>
      <c r="E73" s="246"/>
      <c r="F73" s="246"/>
      <c r="G73" s="1238" t="s">
        <v>572</v>
      </c>
      <c r="H73" s="1239"/>
      <c r="I73" s="1244" t="s">
        <v>573</v>
      </c>
      <c r="J73" s="1244"/>
      <c r="K73" s="1259">
        <v>32.4</v>
      </c>
      <c r="L73" s="1259">
        <v>16.5</v>
      </c>
      <c r="M73" s="1247">
        <v>4.5999999999999996</v>
      </c>
      <c r="N73" s="1247"/>
      <c r="O73" s="1247"/>
      <c r="S73" s="245">
        <v>9.9</v>
      </c>
    </row>
    <row r="74" spans="2:30">
      <c r="B74" s="250"/>
      <c r="C74" s="246"/>
      <c r="D74" s="246"/>
      <c r="E74" s="246"/>
      <c r="F74" s="246"/>
      <c r="G74" s="1240"/>
      <c r="H74" s="1241"/>
      <c r="I74" s="1245"/>
      <c r="J74" s="1245"/>
      <c r="K74" s="1259"/>
      <c r="L74" s="1259"/>
      <c r="M74" s="1247"/>
      <c r="N74" s="1247"/>
      <c r="O74" s="1247"/>
    </row>
    <row r="75" spans="2:30">
      <c r="B75" s="250"/>
      <c r="C75" s="246"/>
      <c r="D75" s="246"/>
      <c r="E75" s="246"/>
      <c r="F75" s="246"/>
      <c r="G75" s="1240"/>
      <c r="H75" s="1241"/>
      <c r="I75" s="1248" t="s">
        <v>577</v>
      </c>
      <c r="J75" s="1248"/>
      <c r="K75" s="1257">
        <v>12.5</v>
      </c>
      <c r="L75" s="1257">
        <v>11.5</v>
      </c>
      <c r="M75" s="1257">
        <v>10.199999999999999</v>
      </c>
      <c r="N75" s="1257">
        <v>9.6999999999999993</v>
      </c>
      <c r="O75" s="1257">
        <v>9.4</v>
      </c>
      <c r="U75" s="245">
        <v>81.2</v>
      </c>
      <c r="W75" s="245">
        <v>87.2</v>
      </c>
      <c r="Y75" s="245">
        <v>99.8</v>
      </c>
      <c r="AA75" s="245">
        <v>109.5</v>
      </c>
      <c r="AC75" s="245">
        <v>115.2</v>
      </c>
    </row>
    <row r="76" spans="2:30">
      <c r="B76" s="250"/>
      <c r="C76" s="246"/>
      <c r="D76" s="246"/>
      <c r="E76" s="246"/>
      <c r="F76" s="246"/>
      <c r="G76" s="1242"/>
      <c r="H76" s="1243"/>
      <c r="I76" s="1248"/>
      <c r="J76" s="1248"/>
      <c r="K76" s="1256"/>
      <c r="L76" s="1256"/>
      <c r="M76" s="1256"/>
      <c r="N76" s="1256"/>
      <c r="O76" s="1256"/>
    </row>
    <row r="77" spans="2:30">
      <c r="B77" s="250"/>
      <c r="C77" s="246"/>
      <c r="D77" s="246"/>
      <c r="E77" s="246"/>
      <c r="F77" s="246"/>
      <c r="G77" s="1249" t="s">
        <v>574</v>
      </c>
      <c r="H77" s="1250"/>
      <c r="I77" s="1248" t="s">
        <v>573</v>
      </c>
      <c r="J77" s="1248"/>
      <c r="K77" s="1259">
        <v>64.599999999999994</v>
      </c>
      <c r="L77" s="1259">
        <v>52.8</v>
      </c>
      <c r="M77" s="1247">
        <v>48.6</v>
      </c>
      <c r="N77" s="1247">
        <v>32.799999999999997</v>
      </c>
      <c r="O77" s="1247">
        <v>20.2</v>
      </c>
      <c r="R77" s="245">
        <v>12.3</v>
      </c>
      <c r="T77" s="245">
        <v>11.1</v>
      </c>
    </row>
    <row r="78" spans="2:30">
      <c r="B78" s="250"/>
      <c r="C78" s="246"/>
      <c r="D78" s="246"/>
      <c r="E78" s="246"/>
      <c r="F78" s="246"/>
      <c r="G78" s="1251"/>
      <c r="H78" s="1252"/>
      <c r="I78" s="1248"/>
      <c r="J78" s="1248"/>
      <c r="K78" s="1259"/>
      <c r="L78" s="1259"/>
      <c r="M78" s="1247"/>
      <c r="N78" s="1247"/>
      <c r="O78" s="1247"/>
    </row>
    <row r="79" spans="2:30">
      <c r="B79" s="250"/>
      <c r="C79" s="246"/>
      <c r="D79" s="246"/>
      <c r="E79" s="246"/>
      <c r="F79" s="246"/>
      <c r="G79" s="1251"/>
      <c r="H79" s="1252"/>
      <c r="I79" s="1260" t="s">
        <v>577</v>
      </c>
      <c r="J79" s="1258"/>
      <c r="K79" s="1261">
        <v>12.4</v>
      </c>
      <c r="L79" s="1261">
        <v>11.5</v>
      </c>
      <c r="M79" s="1261">
        <v>10.4</v>
      </c>
      <c r="N79" s="1261">
        <v>9.5</v>
      </c>
      <c r="O79" s="1261">
        <v>8.6</v>
      </c>
      <c r="V79" s="245">
        <v>53.5</v>
      </c>
      <c r="X79" s="245">
        <v>48.2</v>
      </c>
      <c r="Z79" s="245">
        <v>34.200000000000003</v>
      </c>
      <c r="AB79" s="245">
        <v>30.3</v>
      </c>
      <c r="AD79" s="245">
        <v>28.9</v>
      </c>
    </row>
    <row r="80" spans="2:30">
      <c r="B80" s="250"/>
      <c r="C80" s="246"/>
      <c r="D80" s="246"/>
      <c r="E80" s="246"/>
      <c r="F80" s="246"/>
      <c r="G80" s="1253"/>
      <c r="H80" s="1254"/>
      <c r="I80" s="1258"/>
      <c r="J80" s="1258"/>
      <c r="K80" s="1261"/>
      <c r="L80" s="1261"/>
      <c r="M80" s="1261"/>
      <c r="N80" s="1261"/>
      <c r="O80" s="1261"/>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528</v>
      </c>
      <c r="G2" s="113"/>
      <c r="H2" s="114"/>
    </row>
    <row r="3" spans="1:8">
      <c r="A3" s="110" t="s">
        <v>521</v>
      </c>
      <c r="B3" s="115"/>
      <c r="C3" s="116"/>
      <c r="D3" s="117">
        <v>52358</v>
      </c>
      <c r="E3" s="118"/>
      <c r="F3" s="119">
        <v>70489</v>
      </c>
      <c r="G3" s="120"/>
      <c r="H3" s="121"/>
    </row>
    <row r="4" spans="1:8">
      <c r="A4" s="122"/>
      <c r="B4" s="123"/>
      <c r="C4" s="124"/>
      <c r="D4" s="125">
        <v>24584</v>
      </c>
      <c r="E4" s="126"/>
      <c r="F4" s="127">
        <v>37817</v>
      </c>
      <c r="G4" s="128"/>
      <c r="H4" s="129"/>
    </row>
    <row r="5" spans="1:8">
      <c r="A5" s="110" t="s">
        <v>523</v>
      </c>
      <c r="B5" s="115"/>
      <c r="C5" s="116"/>
      <c r="D5" s="117">
        <v>62329</v>
      </c>
      <c r="E5" s="118"/>
      <c r="F5" s="119">
        <v>84389</v>
      </c>
      <c r="G5" s="120"/>
      <c r="H5" s="121"/>
    </row>
    <row r="6" spans="1:8">
      <c r="A6" s="122"/>
      <c r="B6" s="123"/>
      <c r="C6" s="124"/>
      <c r="D6" s="125">
        <v>34976</v>
      </c>
      <c r="E6" s="126"/>
      <c r="F6" s="127">
        <v>44339</v>
      </c>
      <c r="G6" s="128"/>
      <c r="H6" s="129"/>
    </row>
    <row r="7" spans="1:8">
      <c r="A7" s="110" t="s">
        <v>524</v>
      </c>
      <c r="B7" s="115"/>
      <c r="C7" s="116"/>
      <c r="D7" s="117">
        <v>94555</v>
      </c>
      <c r="E7" s="118"/>
      <c r="F7" s="119">
        <v>83623</v>
      </c>
      <c r="G7" s="120"/>
      <c r="H7" s="121"/>
    </row>
    <row r="8" spans="1:8">
      <c r="A8" s="122"/>
      <c r="B8" s="123"/>
      <c r="C8" s="124"/>
      <c r="D8" s="125">
        <v>71925</v>
      </c>
      <c r="E8" s="126"/>
      <c r="F8" s="127">
        <v>48787</v>
      </c>
      <c r="G8" s="128"/>
      <c r="H8" s="129"/>
    </row>
    <row r="9" spans="1:8">
      <c r="A9" s="110" t="s">
        <v>525</v>
      </c>
      <c r="B9" s="115"/>
      <c r="C9" s="116"/>
      <c r="D9" s="117">
        <v>181406</v>
      </c>
      <c r="E9" s="118"/>
      <c r="F9" s="119">
        <v>87974</v>
      </c>
      <c r="G9" s="120"/>
      <c r="H9" s="121"/>
    </row>
    <row r="10" spans="1:8">
      <c r="A10" s="122"/>
      <c r="B10" s="123"/>
      <c r="C10" s="124"/>
      <c r="D10" s="125">
        <v>157655</v>
      </c>
      <c r="E10" s="126"/>
      <c r="F10" s="127">
        <v>48183</v>
      </c>
      <c r="G10" s="128"/>
      <c r="H10" s="129"/>
    </row>
    <row r="11" spans="1:8">
      <c r="A11" s="110" t="s">
        <v>526</v>
      </c>
      <c r="B11" s="115"/>
      <c r="C11" s="116"/>
      <c r="D11" s="117">
        <v>93138</v>
      </c>
      <c r="E11" s="118"/>
      <c r="F11" s="119">
        <v>78864</v>
      </c>
      <c r="G11" s="120"/>
      <c r="H11" s="121"/>
    </row>
    <row r="12" spans="1:8">
      <c r="A12" s="122"/>
      <c r="B12" s="123"/>
      <c r="C12" s="130"/>
      <c r="D12" s="125">
        <v>47409</v>
      </c>
      <c r="E12" s="126"/>
      <c r="F12" s="127">
        <v>46136</v>
      </c>
      <c r="G12" s="128"/>
      <c r="H12" s="129"/>
    </row>
    <row r="13" spans="1:8">
      <c r="A13" s="110"/>
      <c r="B13" s="115"/>
      <c r="C13" s="131"/>
      <c r="D13" s="132">
        <v>96757</v>
      </c>
      <c r="E13" s="133"/>
      <c r="F13" s="134">
        <v>81068</v>
      </c>
      <c r="G13" s="135"/>
      <c r="H13" s="121"/>
    </row>
    <row r="14" spans="1:8">
      <c r="A14" s="122"/>
      <c r="B14" s="123"/>
      <c r="C14" s="124"/>
      <c r="D14" s="125">
        <v>67310</v>
      </c>
      <c r="E14" s="126"/>
      <c r="F14" s="127">
        <v>45052</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2.2599999999999998</v>
      </c>
      <c r="C19" s="136">
        <f>ROUND(VALUE(SUBSTITUTE(実質収支比率等に係る経年分析!G$48,"▲","-")),2)</f>
        <v>2.69</v>
      </c>
      <c r="D19" s="136">
        <f>ROUND(VALUE(SUBSTITUTE(実質収支比率等に係る経年分析!H$48,"▲","-")),2)</f>
        <v>2.59</v>
      </c>
      <c r="E19" s="136">
        <f>ROUND(VALUE(SUBSTITUTE(実質収支比率等に係る経年分析!I$48,"▲","-")),2)</f>
        <v>2.9</v>
      </c>
      <c r="F19" s="136">
        <f>ROUND(VALUE(SUBSTITUTE(実質収支比率等に係る経年分析!J$48,"▲","-")),2)</f>
        <v>3.44</v>
      </c>
    </row>
    <row r="20" spans="1:11">
      <c r="A20" s="136" t="s">
        <v>44</v>
      </c>
      <c r="B20" s="136">
        <f>ROUND(VALUE(SUBSTITUTE(実質収支比率等に係る経年分析!F$47,"▲","-")),2)</f>
        <v>41.9</v>
      </c>
      <c r="C20" s="136">
        <f>ROUND(VALUE(SUBSTITUTE(実質収支比率等に係る経年分析!G$47,"▲","-")),2)</f>
        <v>47.6</v>
      </c>
      <c r="D20" s="136">
        <f>ROUND(VALUE(SUBSTITUTE(実質収支比率等に係る経年分析!H$47,"▲","-")),2)</f>
        <v>49.84</v>
      </c>
      <c r="E20" s="136">
        <f>ROUND(VALUE(SUBSTITUTE(実質収支比率等に係る経年分析!I$47,"▲","-")),2)</f>
        <v>50.6</v>
      </c>
      <c r="F20" s="136">
        <f>ROUND(VALUE(SUBSTITUTE(実質収支比率等に係る経年分析!J$47,"▲","-")),2)</f>
        <v>51.35</v>
      </c>
    </row>
    <row r="21" spans="1:11">
      <c r="A21" s="136" t="s">
        <v>45</v>
      </c>
      <c r="B21" s="136">
        <f>IF(ISNUMBER(VALUE(SUBSTITUTE(実質収支比率等に係る経年分析!F$49,"▲","-"))),ROUND(VALUE(SUBSTITUTE(実質収支比率等に係る経年分析!F$49,"▲","-")),2),NA())</f>
        <v>7.07</v>
      </c>
      <c r="C21" s="136">
        <f>IF(ISNUMBER(VALUE(SUBSTITUTE(実質収支比率等に係る経年分析!G$49,"▲","-"))),ROUND(VALUE(SUBSTITUTE(実質収支比率等に係る経年分析!G$49,"▲","-")),2),NA())</f>
        <v>5.62</v>
      </c>
      <c r="D21" s="136">
        <f>IF(ISNUMBER(VALUE(SUBSTITUTE(実質収支比率等に係る経年分析!H$49,"▲","-"))),ROUND(VALUE(SUBSTITUTE(実質収支比率等に係る経年分析!H$49,"▲","-")),2),NA())</f>
        <v>1.38</v>
      </c>
      <c r="E21" s="136">
        <f>IF(ISNUMBER(VALUE(SUBSTITUTE(実質収支比率等に係る経年分析!I$49,"▲","-"))),ROUND(VALUE(SUBSTITUTE(実質収支比率等に係る経年分析!I$49,"▲","-")),2),NA())</f>
        <v>1.3</v>
      </c>
      <c r="F21" s="136">
        <f>IF(ISNUMBER(VALUE(SUBSTITUTE(実質収支比率等に係る経年分析!J$49,"▲","-"))),ROUND(VALUE(SUBSTITUTE(実質収支比率等に係る経年分析!J$49,"▲","-")),2),NA())</f>
        <v>0</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0.87</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公共下水道事業特別会計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0.09</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7.0000000000000007E-2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c r="A30" s="137" t="str">
        <f>IF(連結実質赤字比率に係る赤字・黒字の構成分析!C$40="",NA(),連結実質赤字比率に係る赤字・黒字の構成分析!C$40)</f>
        <v>特定環境保全公共下水道事業特別会計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7.0000000000000007E-2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c r="A31" s="137" t="str">
        <f>IF(連結実質赤字比率に係る赤字・黒字の構成分析!C$39="",NA(),連結実質赤字比率に係る赤字・黒字の構成分析!C$39)</f>
        <v>介護保険事業特別会計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0.48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0.56999999999999995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0.89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0.78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0.35</v>
      </c>
    </row>
    <row r="32" spans="1:11">
      <c r="A32" s="137" t="str">
        <f>IF(連結実質赤字比率に係る赤字・黒字の構成分析!C$38="",NA(),連結実質赤字比率に係る赤字・黒字の構成分析!C$38)</f>
        <v>水道事業特別会計</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#VALUE!</v>
      </c>
      <c r="I32" s="137" t="e">
        <f>IF(ROUND(VALUE(SUBSTITUTE(連結実質赤字比率に係る赤字・黒字の構成分析!I$38,"▲", "-")), 2) &gt;= 0, ABS(ROUND(VALUE(SUBSTITUTE(連結実質赤字比率に係る赤字・黒字の構成分析!I$38,"▲", "-")), 2)), NA())</f>
        <v>#VALUE!</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v>
      </c>
    </row>
    <row r="33" spans="1:16">
      <c r="A33" s="137" t="str">
        <f>IF(連結実質赤字比率に係る赤字・黒字の構成分析!C$37="",NA(),連結実質赤字比率に係る赤字・黒字の構成分析!C$37)</f>
        <v>工業用水道事業特別会計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0.55000000000000004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0.74</v>
      </c>
    </row>
    <row r="34" spans="1:16">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1.27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0.75</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2.19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2.62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2.52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2.89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3.43</v>
      </c>
    </row>
    <row r="36" spans="1:16">
      <c r="A36" s="137" t="str">
        <f>IF(連結実質赤字比率に係る赤字・黒字の構成分析!C$34="",NA(),連結実質赤字比率に係る赤字・黒字の構成分析!C$34)</f>
        <v>市民病院事業特別会計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9.33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8.81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7.29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6.7</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2849</v>
      </c>
      <c r="E42" s="138"/>
      <c r="F42" s="138"/>
      <c r="G42" s="138">
        <f>'実質公債費比率（分子）の構造'!L$52</f>
        <v>2811</v>
      </c>
      <c r="H42" s="138"/>
      <c r="I42" s="138"/>
      <c r="J42" s="138">
        <f>'実質公債費比率（分子）の構造'!M$52</f>
        <v>2800</v>
      </c>
      <c r="K42" s="138"/>
      <c r="L42" s="138"/>
      <c r="M42" s="138">
        <f>'実質公債費比率（分子）の構造'!N$52</f>
        <v>2808</v>
      </c>
      <c r="N42" s="138"/>
      <c r="O42" s="138"/>
      <c r="P42" s="138">
        <f>'実質公債費比率（分子）の構造'!O$52</f>
        <v>2591</v>
      </c>
    </row>
    <row r="43" spans="1:16">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54</v>
      </c>
      <c r="B44" s="138">
        <f>'実質公債費比率（分子）の構造'!K$50</f>
        <v>12</v>
      </c>
      <c r="C44" s="138"/>
      <c r="D44" s="138"/>
      <c r="E44" s="138">
        <f>'実質公債費比率（分子）の構造'!L$50</f>
        <v>63</v>
      </c>
      <c r="F44" s="138"/>
      <c r="G44" s="138"/>
      <c r="H44" s="138">
        <f>'実質公債費比率（分子）の構造'!M$50</f>
        <v>6</v>
      </c>
      <c r="I44" s="138"/>
      <c r="J44" s="138"/>
      <c r="K44" s="138" t="str">
        <f>'実質公債費比率（分子）の構造'!N$50</f>
        <v>-</v>
      </c>
      <c r="L44" s="138"/>
      <c r="M44" s="138"/>
      <c r="N44" s="138" t="str">
        <f>'実質公債費比率（分子）の構造'!O$50</f>
        <v>-</v>
      </c>
      <c r="O44" s="138"/>
      <c r="P44" s="138"/>
    </row>
    <row r="45" spans="1:16">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56</v>
      </c>
      <c r="B46" s="138">
        <f>'実質公債費比率（分子）の構造'!K$48</f>
        <v>814</v>
      </c>
      <c r="C46" s="138"/>
      <c r="D46" s="138"/>
      <c r="E46" s="138">
        <f>'実質公債費比率（分子）の構造'!L$48</f>
        <v>843</v>
      </c>
      <c r="F46" s="138"/>
      <c r="G46" s="138"/>
      <c r="H46" s="138">
        <f>'実質公債費比率（分子）の構造'!M$48</f>
        <v>857</v>
      </c>
      <c r="I46" s="138"/>
      <c r="J46" s="138"/>
      <c r="K46" s="138">
        <f>'実質公債費比率（分子）の構造'!N$48</f>
        <v>856</v>
      </c>
      <c r="L46" s="138"/>
      <c r="M46" s="138"/>
      <c r="N46" s="138">
        <f>'実質公債費比率（分子）の構造'!O$48</f>
        <v>751</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3222</v>
      </c>
      <c r="C49" s="138"/>
      <c r="D49" s="138"/>
      <c r="E49" s="138">
        <f>'実質公債費比率（分子）の構造'!L$45</f>
        <v>3000</v>
      </c>
      <c r="F49" s="138"/>
      <c r="G49" s="138"/>
      <c r="H49" s="138">
        <f>'実質公債費比率（分子）の構造'!M$45</f>
        <v>2856</v>
      </c>
      <c r="I49" s="138"/>
      <c r="J49" s="138"/>
      <c r="K49" s="138">
        <f>'実質公債費比率（分子）の構造'!N$45</f>
        <v>2964</v>
      </c>
      <c r="L49" s="138"/>
      <c r="M49" s="138"/>
      <c r="N49" s="138">
        <f>'実質公債費比率（分子）の構造'!O$45</f>
        <v>2829</v>
      </c>
      <c r="O49" s="138"/>
      <c r="P49" s="138"/>
    </row>
    <row r="50" spans="1:16">
      <c r="A50" s="138" t="s">
        <v>60</v>
      </c>
      <c r="B50" s="138" t="e">
        <f>NA()</f>
        <v>#N/A</v>
      </c>
      <c r="C50" s="138">
        <f>IF(ISNUMBER('実質公債費比率（分子）の構造'!K$53),'実質公債費比率（分子）の構造'!K$53,NA())</f>
        <v>1199</v>
      </c>
      <c r="D50" s="138" t="e">
        <f>NA()</f>
        <v>#N/A</v>
      </c>
      <c r="E50" s="138" t="e">
        <f>NA()</f>
        <v>#N/A</v>
      </c>
      <c r="F50" s="138">
        <f>IF(ISNUMBER('実質公債費比率（分子）の構造'!L$53),'実質公債費比率（分子）の構造'!L$53,NA())</f>
        <v>1095</v>
      </c>
      <c r="G50" s="138" t="e">
        <f>NA()</f>
        <v>#N/A</v>
      </c>
      <c r="H50" s="138" t="e">
        <f>NA()</f>
        <v>#N/A</v>
      </c>
      <c r="I50" s="138">
        <f>IF(ISNUMBER('実質公債費比率（分子）の構造'!M$53),'実質公債費比率（分子）の構造'!M$53,NA())</f>
        <v>919</v>
      </c>
      <c r="J50" s="138" t="e">
        <f>NA()</f>
        <v>#N/A</v>
      </c>
      <c r="K50" s="138" t="e">
        <f>NA()</f>
        <v>#N/A</v>
      </c>
      <c r="L50" s="138">
        <f>IF(ISNUMBER('実質公債費比率（分子）の構造'!N$53),'実質公債費比率（分子）の構造'!N$53,NA())</f>
        <v>1012</v>
      </c>
      <c r="M50" s="138" t="e">
        <f>NA()</f>
        <v>#N/A</v>
      </c>
      <c r="N50" s="138" t="e">
        <f>NA()</f>
        <v>#N/A</v>
      </c>
      <c r="O50" s="138">
        <f>IF(ISNUMBER('実質公債費比率（分子）の構造'!O$53),'実質公債費比率（分子）の構造'!O$53,NA())</f>
        <v>989</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23864</v>
      </c>
      <c r="E56" s="137"/>
      <c r="F56" s="137"/>
      <c r="G56" s="137">
        <f>'将来負担比率（分子）の構造'!J$52</f>
        <v>23002</v>
      </c>
      <c r="H56" s="137"/>
      <c r="I56" s="137"/>
      <c r="J56" s="137">
        <f>'将来負担比率（分子）の構造'!K$52</f>
        <v>23152</v>
      </c>
      <c r="K56" s="137"/>
      <c r="L56" s="137"/>
      <c r="M56" s="137">
        <f>'将来負担比率（分子）の構造'!L$52</f>
        <v>24280</v>
      </c>
      <c r="N56" s="137"/>
      <c r="O56" s="137"/>
      <c r="P56" s="137">
        <f>'将来負担比率（分子）の構造'!M$52</f>
        <v>23295</v>
      </c>
    </row>
    <row r="57" spans="1:16">
      <c r="A57" s="137" t="s">
        <v>36</v>
      </c>
      <c r="B57" s="137"/>
      <c r="C57" s="137"/>
      <c r="D57" s="137">
        <f>'将来負担比率（分子）の構造'!I$51</f>
        <v>786</v>
      </c>
      <c r="E57" s="137"/>
      <c r="F57" s="137"/>
      <c r="G57" s="137">
        <f>'将来負担比率（分子）の構造'!J$51</f>
        <v>680</v>
      </c>
      <c r="H57" s="137"/>
      <c r="I57" s="137"/>
      <c r="J57" s="137">
        <f>'将来負担比率（分子）の構造'!K$51</f>
        <v>567</v>
      </c>
      <c r="K57" s="137"/>
      <c r="L57" s="137"/>
      <c r="M57" s="137">
        <f>'将来負担比率（分子）の構造'!L$51</f>
        <v>474</v>
      </c>
      <c r="N57" s="137"/>
      <c r="O57" s="137"/>
      <c r="P57" s="137">
        <f>'将来負担比率（分子）の構造'!M$51</f>
        <v>353</v>
      </c>
    </row>
    <row r="58" spans="1:16">
      <c r="A58" s="137" t="s">
        <v>35</v>
      </c>
      <c r="B58" s="137"/>
      <c r="C58" s="137"/>
      <c r="D58" s="137">
        <f>'将来負担比率（分子）の構造'!I$50</f>
        <v>8710</v>
      </c>
      <c r="E58" s="137"/>
      <c r="F58" s="137"/>
      <c r="G58" s="137">
        <f>'将来負担比率（分子）の構造'!J$50</f>
        <v>9552</v>
      </c>
      <c r="H58" s="137"/>
      <c r="I58" s="137"/>
      <c r="J58" s="137">
        <f>'将来負担比率（分子）の構造'!K$50</f>
        <v>10040</v>
      </c>
      <c r="K58" s="137"/>
      <c r="L58" s="137"/>
      <c r="M58" s="137">
        <f>'将来負担比率（分子）の構造'!L$50</f>
        <v>11401</v>
      </c>
      <c r="N58" s="137"/>
      <c r="O58" s="137"/>
      <c r="P58" s="137">
        <f>'将来負担比率（分子）の構造'!M$50</f>
        <v>12829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70</v>
      </c>
      <c r="C61" s="137"/>
      <c r="D61" s="137"/>
      <c r="E61" s="137">
        <f>'将来負担比率（分子）の構造'!J$46</f>
        <v>7</v>
      </c>
      <c r="F61" s="137"/>
      <c r="G61" s="137"/>
      <c r="H61" s="137">
        <f>'将来負担比率（分子）の構造'!K$46</f>
        <v>5</v>
      </c>
      <c r="I61" s="137"/>
      <c r="J61" s="137"/>
      <c r="K61" s="137">
        <f>'将来負担比率（分子）の構造'!L$46</f>
        <v>2</v>
      </c>
      <c r="L61" s="137"/>
      <c r="M61" s="137"/>
      <c r="N61" s="137">
        <f>'将来負担比率（分子）の構造'!M$46</f>
        <v>5</v>
      </c>
      <c r="O61" s="137"/>
      <c r="P61" s="137"/>
    </row>
    <row r="62" spans="1:16">
      <c r="A62" s="137" t="s">
        <v>29</v>
      </c>
      <c r="B62" s="137">
        <f>'将来負担比率（分子）の構造'!I$45</f>
        <v>4899</v>
      </c>
      <c r="C62" s="137"/>
      <c r="D62" s="137"/>
      <c r="E62" s="137">
        <f>'将来負担比率（分子）の構造'!J$45</f>
        <v>4717</v>
      </c>
      <c r="F62" s="137"/>
      <c r="G62" s="137"/>
      <c r="H62" s="137">
        <f>'将来負担比率（分子）の構造'!K$45</f>
        <v>4458</v>
      </c>
      <c r="I62" s="137"/>
      <c r="J62" s="137"/>
      <c r="K62" s="137">
        <f>'将来負担比率（分子）の構造'!L$45</f>
        <v>4325</v>
      </c>
      <c r="L62" s="137"/>
      <c r="M62" s="137"/>
      <c r="N62" s="137">
        <f>'将来負担比率（分子）の構造'!M$45</f>
        <v>3709</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9641</v>
      </c>
      <c r="C64" s="137"/>
      <c r="D64" s="137"/>
      <c r="E64" s="137">
        <f>'将来負担比率（分子）の構造'!J$43</f>
        <v>9063</v>
      </c>
      <c r="F64" s="137"/>
      <c r="G64" s="137"/>
      <c r="H64" s="137">
        <f>'将来負担比率（分子）の構造'!K$43</f>
        <v>8430</v>
      </c>
      <c r="I64" s="137"/>
      <c r="J64" s="137"/>
      <c r="K64" s="137">
        <f>'将来負担比率（分子）の構造'!L$43</f>
        <v>8143</v>
      </c>
      <c r="L64" s="137"/>
      <c r="M64" s="137"/>
      <c r="N64" s="137">
        <f>'将来負担比率（分子）の構造'!M$43</f>
        <v>7400</v>
      </c>
      <c r="O64" s="137"/>
      <c r="P64" s="137"/>
    </row>
    <row r="65" spans="1:16">
      <c r="A65" s="137" t="s">
        <v>26</v>
      </c>
      <c r="B65" s="137">
        <f>'将来負担比率（分子）の構造'!I$42</f>
        <v>17</v>
      </c>
      <c r="C65" s="137"/>
      <c r="D65" s="137"/>
      <c r="E65" s="137">
        <f>'将来負担比率（分子）の構造'!J$42</f>
        <v>6</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22170</v>
      </c>
      <c r="C66" s="137"/>
      <c r="D66" s="137"/>
      <c r="E66" s="137">
        <f>'将来負担比率（分子）の構造'!J$41</f>
        <v>21170</v>
      </c>
      <c r="F66" s="137"/>
      <c r="G66" s="137"/>
      <c r="H66" s="137">
        <f>'将来負担比率（分子）の構造'!K$41</f>
        <v>21347</v>
      </c>
      <c r="I66" s="137"/>
      <c r="J66" s="137"/>
      <c r="K66" s="137">
        <f>'将来負担比率（分子）の構造'!L$41</f>
        <v>23677</v>
      </c>
      <c r="L66" s="137"/>
      <c r="M66" s="137"/>
      <c r="N66" s="137">
        <f>'将来負担比率（分子）の構造'!M$41</f>
        <v>22449</v>
      </c>
      <c r="O66" s="137"/>
      <c r="P66" s="137"/>
    </row>
    <row r="67" spans="1:16">
      <c r="A67" s="137" t="s">
        <v>64</v>
      </c>
      <c r="B67" s="137" t="e">
        <f>NA()</f>
        <v>#N/A</v>
      </c>
      <c r="C67" s="137">
        <f>IF(ISNUMBER('将来負担比率（分子）の構造'!I$53), IF('将来負担比率（分子）の構造'!I$53 &lt; 0, 0, '将来負担比率（分子）の構造'!I$53), NA())</f>
        <v>3438</v>
      </c>
      <c r="D67" s="137" t="e">
        <f>NA()</f>
        <v>#N/A</v>
      </c>
      <c r="E67" s="137" t="e">
        <f>NA()</f>
        <v>#N/A</v>
      </c>
      <c r="F67" s="137">
        <f>IF(ISNUMBER('将来負担比率（分子）の構造'!J$53), IF('将来負担比率（分子）の構造'!J$53 &lt; 0, 0, '将来負担比率（分子）の構造'!J$53), NA())</f>
        <v>1730</v>
      </c>
      <c r="G67" s="137" t="e">
        <f>NA()</f>
        <v>#N/A</v>
      </c>
      <c r="H67" s="137" t="e">
        <f>NA()</f>
        <v>#N/A</v>
      </c>
      <c r="I67" s="137">
        <f>IF(ISNUMBER('将来負担比率（分子）の構造'!K$53), IF('将来負担比率（分子）の構造'!K$53 &lt; 0, 0, '将来負担比率（分子）の構造'!K$53), NA())</f>
        <v>481</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2941320</v>
      </c>
      <c r="S5" s="671"/>
      <c r="T5" s="671"/>
      <c r="U5" s="671"/>
      <c r="V5" s="671"/>
      <c r="W5" s="671"/>
      <c r="X5" s="671"/>
      <c r="Y5" s="718"/>
      <c r="Z5" s="731">
        <v>12.9</v>
      </c>
      <c r="AA5" s="731"/>
      <c r="AB5" s="731"/>
      <c r="AC5" s="731"/>
      <c r="AD5" s="732">
        <v>2941199</v>
      </c>
      <c r="AE5" s="732"/>
      <c r="AF5" s="732"/>
      <c r="AG5" s="732"/>
      <c r="AH5" s="732"/>
      <c r="AI5" s="732"/>
      <c r="AJ5" s="732"/>
      <c r="AK5" s="732"/>
      <c r="AL5" s="719">
        <v>24.6</v>
      </c>
      <c r="AM5" s="688"/>
      <c r="AN5" s="688"/>
      <c r="AO5" s="720"/>
      <c r="AP5" s="707" t="s">
        <v>211</v>
      </c>
      <c r="AQ5" s="708"/>
      <c r="AR5" s="708"/>
      <c r="AS5" s="708"/>
      <c r="AT5" s="708"/>
      <c r="AU5" s="708"/>
      <c r="AV5" s="708"/>
      <c r="AW5" s="708"/>
      <c r="AX5" s="708"/>
      <c r="AY5" s="708"/>
      <c r="AZ5" s="708"/>
      <c r="BA5" s="708"/>
      <c r="BB5" s="708"/>
      <c r="BC5" s="708"/>
      <c r="BD5" s="708"/>
      <c r="BE5" s="708"/>
      <c r="BF5" s="709"/>
      <c r="BG5" s="620">
        <v>2940647</v>
      </c>
      <c r="BH5" s="621"/>
      <c r="BI5" s="621"/>
      <c r="BJ5" s="621"/>
      <c r="BK5" s="621"/>
      <c r="BL5" s="621"/>
      <c r="BM5" s="621"/>
      <c r="BN5" s="622"/>
      <c r="BO5" s="673">
        <v>100</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c r="B6" s="617" t="s">
        <v>216</v>
      </c>
      <c r="C6" s="618"/>
      <c r="D6" s="618"/>
      <c r="E6" s="618"/>
      <c r="F6" s="618"/>
      <c r="G6" s="618"/>
      <c r="H6" s="618"/>
      <c r="I6" s="618"/>
      <c r="J6" s="618"/>
      <c r="K6" s="618"/>
      <c r="L6" s="618"/>
      <c r="M6" s="618"/>
      <c r="N6" s="618"/>
      <c r="O6" s="618"/>
      <c r="P6" s="618"/>
      <c r="Q6" s="619"/>
      <c r="R6" s="620">
        <v>281749</v>
      </c>
      <c r="S6" s="621"/>
      <c r="T6" s="621"/>
      <c r="U6" s="621"/>
      <c r="V6" s="621"/>
      <c r="W6" s="621"/>
      <c r="X6" s="621"/>
      <c r="Y6" s="622"/>
      <c r="Z6" s="673">
        <v>1.2</v>
      </c>
      <c r="AA6" s="673"/>
      <c r="AB6" s="673"/>
      <c r="AC6" s="673"/>
      <c r="AD6" s="674">
        <v>281749</v>
      </c>
      <c r="AE6" s="674"/>
      <c r="AF6" s="674"/>
      <c r="AG6" s="674"/>
      <c r="AH6" s="674"/>
      <c r="AI6" s="674"/>
      <c r="AJ6" s="674"/>
      <c r="AK6" s="674"/>
      <c r="AL6" s="643">
        <v>2.4</v>
      </c>
      <c r="AM6" s="675"/>
      <c r="AN6" s="675"/>
      <c r="AO6" s="676"/>
      <c r="AP6" s="617" t="s">
        <v>217</v>
      </c>
      <c r="AQ6" s="618"/>
      <c r="AR6" s="618"/>
      <c r="AS6" s="618"/>
      <c r="AT6" s="618"/>
      <c r="AU6" s="618"/>
      <c r="AV6" s="618"/>
      <c r="AW6" s="618"/>
      <c r="AX6" s="618"/>
      <c r="AY6" s="618"/>
      <c r="AZ6" s="618"/>
      <c r="BA6" s="618"/>
      <c r="BB6" s="618"/>
      <c r="BC6" s="618"/>
      <c r="BD6" s="618"/>
      <c r="BE6" s="618"/>
      <c r="BF6" s="619"/>
      <c r="BG6" s="620">
        <v>2940647</v>
      </c>
      <c r="BH6" s="621"/>
      <c r="BI6" s="621"/>
      <c r="BJ6" s="621"/>
      <c r="BK6" s="621"/>
      <c r="BL6" s="621"/>
      <c r="BM6" s="621"/>
      <c r="BN6" s="622"/>
      <c r="BO6" s="673">
        <v>100</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172155</v>
      </c>
      <c r="CS6" s="621"/>
      <c r="CT6" s="621"/>
      <c r="CU6" s="621"/>
      <c r="CV6" s="621"/>
      <c r="CW6" s="621"/>
      <c r="CX6" s="621"/>
      <c r="CY6" s="622"/>
      <c r="CZ6" s="673">
        <v>0.8</v>
      </c>
      <c r="DA6" s="673"/>
      <c r="DB6" s="673"/>
      <c r="DC6" s="673"/>
      <c r="DD6" s="626" t="s">
        <v>212</v>
      </c>
      <c r="DE6" s="621"/>
      <c r="DF6" s="621"/>
      <c r="DG6" s="621"/>
      <c r="DH6" s="621"/>
      <c r="DI6" s="621"/>
      <c r="DJ6" s="621"/>
      <c r="DK6" s="621"/>
      <c r="DL6" s="621"/>
      <c r="DM6" s="621"/>
      <c r="DN6" s="621"/>
      <c r="DO6" s="621"/>
      <c r="DP6" s="622"/>
      <c r="DQ6" s="626">
        <v>172155</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2499</v>
      </c>
      <c r="S7" s="621"/>
      <c r="T7" s="621"/>
      <c r="U7" s="621"/>
      <c r="V7" s="621"/>
      <c r="W7" s="621"/>
      <c r="X7" s="621"/>
      <c r="Y7" s="622"/>
      <c r="Z7" s="673">
        <v>0</v>
      </c>
      <c r="AA7" s="673"/>
      <c r="AB7" s="673"/>
      <c r="AC7" s="673"/>
      <c r="AD7" s="674">
        <v>2499</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1042282</v>
      </c>
      <c r="BH7" s="621"/>
      <c r="BI7" s="621"/>
      <c r="BJ7" s="621"/>
      <c r="BK7" s="621"/>
      <c r="BL7" s="621"/>
      <c r="BM7" s="621"/>
      <c r="BN7" s="622"/>
      <c r="BO7" s="673">
        <v>35.4</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5809029</v>
      </c>
      <c r="CS7" s="621"/>
      <c r="CT7" s="621"/>
      <c r="CU7" s="621"/>
      <c r="CV7" s="621"/>
      <c r="CW7" s="621"/>
      <c r="CX7" s="621"/>
      <c r="CY7" s="622"/>
      <c r="CZ7" s="673">
        <v>26</v>
      </c>
      <c r="DA7" s="673"/>
      <c r="DB7" s="673"/>
      <c r="DC7" s="673"/>
      <c r="DD7" s="626">
        <v>300417</v>
      </c>
      <c r="DE7" s="621"/>
      <c r="DF7" s="621"/>
      <c r="DG7" s="621"/>
      <c r="DH7" s="621"/>
      <c r="DI7" s="621"/>
      <c r="DJ7" s="621"/>
      <c r="DK7" s="621"/>
      <c r="DL7" s="621"/>
      <c r="DM7" s="621"/>
      <c r="DN7" s="621"/>
      <c r="DO7" s="621"/>
      <c r="DP7" s="622"/>
      <c r="DQ7" s="626">
        <v>2637366</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5071</v>
      </c>
      <c r="S8" s="621"/>
      <c r="T8" s="621"/>
      <c r="U8" s="621"/>
      <c r="V8" s="621"/>
      <c r="W8" s="621"/>
      <c r="X8" s="621"/>
      <c r="Y8" s="622"/>
      <c r="Z8" s="673">
        <v>0</v>
      </c>
      <c r="AA8" s="673"/>
      <c r="AB8" s="673"/>
      <c r="AC8" s="673"/>
      <c r="AD8" s="674">
        <v>5071</v>
      </c>
      <c r="AE8" s="674"/>
      <c r="AF8" s="674"/>
      <c r="AG8" s="674"/>
      <c r="AH8" s="674"/>
      <c r="AI8" s="674"/>
      <c r="AJ8" s="674"/>
      <c r="AK8" s="674"/>
      <c r="AL8" s="643">
        <v>0</v>
      </c>
      <c r="AM8" s="675"/>
      <c r="AN8" s="675"/>
      <c r="AO8" s="676"/>
      <c r="AP8" s="617" t="s">
        <v>223</v>
      </c>
      <c r="AQ8" s="618"/>
      <c r="AR8" s="618"/>
      <c r="AS8" s="618"/>
      <c r="AT8" s="618"/>
      <c r="AU8" s="618"/>
      <c r="AV8" s="618"/>
      <c r="AW8" s="618"/>
      <c r="AX8" s="618"/>
      <c r="AY8" s="618"/>
      <c r="AZ8" s="618"/>
      <c r="BA8" s="618"/>
      <c r="BB8" s="618"/>
      <c r="BC8" s="618"/>
      <c r="BD8" s="618"/>
      <c r="BE8" s="618"/>
      <c r="BF8" s="619"/>
      <c r="BG8" s="620">
        <v>43575</v>
      </c>
      <c r="BH8" s="621"/>
      <c r="BI8" s="621"/>
      <c r="BJ8" s="621"/>
      <c r="BK8" s="621"/>
      <c r="BL8" s="621"/>
      <c r="BM8" s="621"/>
      <c r="BN8" s="622"/>
      <c r="BO8" s="673">
        <v>1.5</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5342572</v>
      </c>
      <c r="CS8" s="621"/>
      <c r="CT8" s="621"/>
      <c r="CU8" s="621"/>
      <c r="CV8" s="621"/>
      <c r="CW8" s="621"/>
      <c r="CX8" s="621"/>
      <c r="CY8" s="622"/>
      <c r="CZ8" s="673">
        <v>23.9</v>
      </c>
      <c r="DA8" s="673"/>
      <c r="DB8" s="673"/>
      <c r="DC8" s="673"/>
      <c r="DD8" s="626">
        <v>8523</v>
      </c>
      <c r="DE8" s="621"/>
      <c r="DF8" s="621"/>
      <c r="DG8" s="621"/>
      <c r="DH8" s="621"/>
      <c r="DI8" s="621"/>
      <c r="DJ8" s="621"/>
      <c r="DK8" s="621"/>
      <c r="DL8" s="621"/>
      <c r="DM8" s="621"/>
      <c r="DN8" s="621"/>
      <c r="DO8" s="621"/>
      <c r="DP8" s="622"/>
      <c r="DQ8" s="626">
        <v>3099703</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3327</v>
      </c>
      <c r="S9" s="621"/>
      <c r="T9" s="621"/>
      <c r="U9" s="621"/>
      <c r="V9" s="621"/>
      <c r="W9" s="621"/>
      <c r="X9" s="621"/>
      <c r="Y9" s="622"/>
      <c r="Z9" s="673">
        <v>0</v>
      </c>
      <c r="AA9" s="673"/>
      <c r="AB9" s="673"/>
      <c r="AC9" s="673"/>
      <c r="AD9" s="674">
        <v>3327</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820617</v>
      </c>
      <c r="BH9" s="621"/>
      <c r="BI9" s="621"/>
      <c r="BJ9" s="621"/>
      <c r="BK9" s="621"/>
      <c r="BL9" s="621"/>
      <c r="BM9" s="621"/>
      <c r="BN9" s="622"/>
      <c r="BO9" s="673">
        <v>27.9</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1585337</v>
      </c>
      <c r="CS9" s="621"/>
      <c r="CT9" s="621"/>
      <c r="CU9" s="621"/>
      <c r="CV9" s="621"/>
      <c r="CW9" s="621"/>
      <c r="CX9" s="621"/>
      <c r="CY9" s="622"/>
      <c r="CZ9" s="673">
        <v>7.1</v>
      </c>
      <c r="DA9" s="673"/>
      <c r="DB9" s="673"/>
      <c r="DC9" s="673"/>
      <c r="DD9" s="626">
        <v>247290</v>
      </c>
      <c r="DE9" s="621"/>
      <c r="DF9" s="621"/>
      <c r="DG9" s="621"/>
      <c r="DH9" s="621"/>
      <c r="DI9" s="621"/>
      <c r="DJ9" s="621"/>
      <c r="DK9" s="621"/>
      <c r="DL9" s="621"/>
      <c r="DM9" s="621"/>
      <c r="DN9" s="621"/>
      <c r="DO9" s="621"/>
      <c r="DP9" s="622"/>
      <c r="DQ9" s="626">
        <v>1312612</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529111</v>
      </c>
      <c r="S10" s="621"/>
      <c r="T10" s="621"/>
      <c r="U10" s="621"/>
      <c r="V10" s="621"/>
      <c r="W10" s="621"/>
      <c r="X10" s="621"/>
      <c r="Y10" s="622"/>
      <c r="Z10" s="673">
        <v>2.2999999999999998</v>
      </c>
      <c r="AA10" s="673"/>
      <c r="AB10" s="673"/>
      <c r="AC10" s="673"/>
      <c r="AD10" s="674">
        <v>529111</v>
      </c>
      <c r="AE10" s="674"/>
      <c r="AF10" s="674"/>
      <c r="AG10" s="674"/>
      <c r="AH10" s="674"/>
      <c r="AI10" s="674"/>
      <c r="AJ10" s="674"/>
      <c r="AK10" s="674"/>
      <c r="AL10" s="643">
        <v>4.4000000000000004</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62553</v>
      </c>
      <c r="BH10" s="621"/>
      <c r="BI10" s="621"/>
      <c r="BJ10" s="621"/>
      <c r="BK10" s="621"/>
      <c r="BL10" s="621"/>
      <c r="BM10" s="621"/>
      <c r="BN10" s="622"/>
      <c r="BO10" s="673">
        <v>2.1</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4399</v>
      </c>
      <c r="CS10" s="621"/>
      <c r="CT10" s="621"/>
      <c r="CU10" s="621"/>
      <c r="CV10" s="621"/>
      <c r="CW10" s="621"/>
      <c r="CX10" s="621"/>
      <c r="CY10" s="622"/>
      <c r="CZ10" s="673">
        <v>0</v>
      </c>
      <c r="DA10" s="673"/>
      <c r="DB10" s="673"/>
      <c r="DC10" s="673"/>
      <c r="DD10" s="626" t="s">
        <v>113</v>
      </c>
      <c r="DE10" s="621"/>
      <c r="DF10" s="621"/>
      <c r="DG10" s="621"/>
      <c r="DH10" s="621"/>
      <c r="DI10" s="621"/>
      <c r="DJ10" s="621"/>
      <c r="DK10" s="621"/>
      <c r="DL10" s="621"/>
      <c r="DM10" s="621"/>
      <c r="DN10" s="621"/>
      <c r="DO10" s="621"/>
      <c r="DP10" s="622"/>
      <c r="DQ10" s="626">
        <v>4399</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v>5191</v>
      </c>
      <c r="S11" s="621"/>
      <c r="T11" s="621"/>
      <c r="U11" s="621"/>
      <c r="V11" s="621"/>
      <c r="W11" s="621"/>
      <c r="X11" s="621"/>
      <c r="Y11" s="622"/>
      <c r="Z11" s="673">
        <v>0</v>
      </c>
      <c r="AA11" s="673"/>
      <c r="AB11" s="673"/>
      <c r="AC11" s="673"/>
      <c r="AD11" s="674">
        <v>5191</v>
      </c>
      <c r="AE11" s="674"/>
      <c r="AF11" s="674"/>
      <c r="AG11" s="674"/>
      <c r="AH11" s="674"/>
      <c r="AI11" s="674"/>
      <c r="AJ11" s="674"/>
      <c r="AK11" s="674"/>
      <c r="AL11" s="643">
        <v>0</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115537</v>
      </c>
      <c r="BH11" s="621"/>
      <c r="BI11" s="621"/>
      <c r="BJ11" s="621"/>
      <c r="BK11" s="621"/>
      <c r="BL11" s="621"/>
      <c r="BM11" s="621"/>
      <c r="BN11" s="622"/>
      <c r="BO11" s="673">
        <v>3.9</v>
      </c>
      <c r="BP11" s="673"/>
      <c r="BQ11" s="673"/>
      <c r="BR11" s="673"/>
      <c r="BS11" s="626" t="s">
        <v>113</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1747360</v>
      </c>
      <c r="CS11" s="621"/>
      <c r="CT11" s="621"/>
      <c r="CU11" s="621"/>
      <c r="CV11" s="621"/>
      <c r="CW11" s="621"/>
      <c r="CX11" s="621"/>
      <c r="CY11" s="622"/>
      <c r="CZ11" s="673">
        <v>7.8</v>
      </c>
      <c r="DA11" s="673"/>
      <c r="DB11" s="673"/>
      <c r="DC11" s="673"/>
      <c r="DD11" s="626">
        <v>1006408</v>
      </c>
      <c r="DE11" s="621"/>
      <c r="DF11" s="621"/>
      <c r="DG11" s="621"/>
      <c r="DH11" s="621"/>
      <c r="DI11" s="621"/>
      <c r="DJ11" s="621"/>
      <c r="DK11" s="621"/>
      <c r="DL11" s="621"/>
      <c r="DM11" s="621"/>
      <c r="DN11" s="621"/>
      <c r="DO11" s="621"/>
      <c r="DP11" s="622"/>
      <c r="DQ11" s="626">
        <v>654766</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1616262</v>
      </c>
      <c r="BH12" s="621"/>
      <c r="BI12" s="621"/>
      <c r="BJ12" s="621"/>
      <c r="BK12" s="621"/>
      <c r="BL12" s="621"/>
      <c r="BM12" s="621"/>
      <c r="BN12" s="622"/>
      <c r="BO12" s="673">
        <v>55</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411918</v>
      </c>
      <c r="CS12" s="621"/>
      <c r="CT12" s="621"/>
      <c r="CU12" s="621"/>
      <c r="CV12" s="621"/>
      <c r="CW12" s="621"/>
      <c r="CX12" s="621"/>
      <c r="CY12" s="622"/>
      <c r="CZ12" s="673">
        <v>1.8</v>
      </c>
      <c r="DA12" s="673"/>
      <c r="DB12" s="673"/>
      <c r="DC12" s="673"/>
      <c r="DD12" s="626">
        <v>58600</v>
      </c>
      <c r="DE12" s="621"/>
      <c r="DF12" s="621"/>
      <c r="DG12" s="621"/>
      <c r="DH12" s="621"/>
      <c r="DI12" s="621"/>
      <c r="DJ12" s="621"/>
      <c r="DK12" s="621"/>
      <c r="DL12" s="621"/>
      <c r="DM12" s="621"/>
      <c r="DN12" s="621"/>
      <c r="DO12" s="621"/>
      <c r="DP12" s="622"/>
      <c r="DQ12" s="626">
        <v>343200</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37555</v>
      </c>
      <c r="S13" s="621"/>
      <c r="T13" s="621"/>
      <c r="U13" s="621"/>
      <c r="V13" s="621"/>
      <c r="W13" s="621"/>
      <c r="X13" s="621"/>
      <c r="Y13" s="622"/>
      <c r="Z13" s="673">
        <v>0.2</v>
      </c>
      <c r="AA13" s="673"/>
      <c r="AB13" s="673"/>
      <c r="AC13" s="673"/>
      <c r="AD13" s="674">
        <v>37555</v>
      </c>
      <c r="AE13" s="674"/>
      <c r="AF13" s="674"/>
      <c r="AG13" s="674"/>
      <c r="AH13" s="674"/>
      <c r="AI13" s="674"/>
      <c r="AJ13" s="674"/>
      <c r="AK13" s="674"/>
      <c r="AL13" s="643">
        <v>0.3</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1556112</v>
      </c>
      <c r="BH13" s="621"/>
      <c r="BI13" s="621"/>
      <c r="BJ13" s="621"/>
      <c r="BK13" s="621"/>
      <c r="BL13" s="621"/>
      <c r="BM13" s="621"/>
      <c r="BN13" s="622"/>
      <c r="BO13" s="673">
        <v>52.9</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1800146</v>
      </c>
      <c r="CS13" s="621"/>
      <c r="CT13" s="621"/>
      <c r="CU13" s="621"/>
      <c r="CV13" s="621"/>
      <c r="CW13" s="621"/>
      <c r="CX13" s="621"/>
      <c r="CY13" s="622"/>
      <c r="CZ13" s="673">
        <v>8.1</v>
      </c>
      <c r="DA13" s="673"/>
      <c r="DB13" s="673"/>
      <c r="DC13" s="673"/>
      <c r="DD13" s="626">
        <v>893766</v>
      </c>
      <c r="DE13" s="621"/>
      <c r="DF13" s="621"/>
      <c r="DG13" s="621"/>
      <c r="DH13" s="621"/>
      <c r="DI13" s="621"/>
      <c r="DJ13" s="621"/>
      <c r="DK13" s="621"/>
      <c r="DL13" s="621"/>
      <c r="DM13" s="621"/>
      <c r="DN13" s="621"/>
      <c r="DO13" s="621"/>
      <c r="DP13" s="622"/>
      <c r="DQ13" s="626">
        <v>1064658</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104797</v>
      </c>
      <c r="BH14" s="621"/>
      <c r="BI14" s="621"/>
      <c r="BJ14" s="621"/>
      <c r="BK14" s="621"/>
      <c r="BL14" s="621"/>
      <c r="BM14" s="621"/>
      <c r="BN14" s="622"/>
      <c r="BO14" s="673">
        <v>3.6</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818726</v>
      </c>
      <c r="CS14" s="621"/>
      <c r="CT14" s="621"/>
      <c r="CU14" s="621"/>
      <c r="CV14" s="621"/>
      <c r="CW14" s="621"/>
      <c r="CX14" s="621"/>
      <c r="CY14" s="622"/>
      <c r="CZ14" s="673">
        <v>3.7</v>
      </c>
      <c r="DA14" s="673"/>
      <c r="DB14" s="673"/>
      <c r="DC14" s="673"/>
      <c r="DD14" s="626">
        <v>116576</v>
      </c>
      <c r="DE14" s="621"/>
      <c r="DF14" s="621"/>
      <c r="DG14" s="621"/>
      <c r="DH14" s="621"/>
      <c r="DI14" s="621"/>
      <c r="DJ14" s="621"/>
      <c r="DK14" s="621"/>
      <c r="DL14" s="621"/>
      <c r="DM14" s="621"/>
      <c r="DN14" s="621"/>
      <c r="DO14" s="621"/>
      <c r="DP14" s="622"/>
      <c r="DQ14" s="626">
        <v>647707</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8695</v>
      </c>
      <c r="S15" s="621"/>
      <c r="T15" s="621"/>
      <c r="U15" s="621"/>
      <c r="V15" s="621"/>
      <c r="W15" s="621"/>
      <c r="X15" s="621"/>
      <c r="Y15" s="622"/>
      <c r="Z15" s="673">
        <v>0</v>
      </c>
      <c r="AA15" s="673"/>
      <c r="AB15" s="673"/>
      <c r="AC15" s="673"/>
      <c r="AD15" s="674">
        <v>8695</v>
      </c>
      <c r="AE15" s="674"/>
      <c r="AF15" s="674"/>
      <c r="AG15" s="674"/>
      <c r="AH15" s="674"/>
      <c r="AI15" s="674"/>
      <c r="AJ15" s="674"/>
      <c r="AK15" s="674"/>
      <c r="AL15" s="643">
        <v>0.1</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177306</v>
      </c>
      <c r="BH15" s="621"/>
      <c r="BI15" s="621"/>
      <c r="BJ15" s="621"/>
      <c r="BK15" s="621"/>
      <c r="BL15" s="621"/>
      <c r="BM15" s="621"/>
      <c r="BN15" s="622"/>
      <c r="BO15" s="673">
        <v>6</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1765306</v>
      </c>
      <c r="CS15" s="621"/>
      <c r="CT15" s="621"/>
      <c r="CU15" s="621"/>
      <c r="CV15" s="621"/>
      <c r="CW15" s="621"/>
      <c r="CX15" s="621"/>
      <c r="CY15" s="622"/>
      <c r="CZ15" s="673">
        <v>7.9</v>
      </c>
      <c r="DA15" s="673"/>
      <c r="DB15" s="673"/>
      <c r="DC15" s="673"/>
      <c r="DD15" s="626">
        <v>100154</v>
      </c>
      <c r="DE15" s="621"/>
      <c r="DF15" s="621"/>
      <c r="DG15" s="621"/>
      <c r="DH15" s="621"/>
      <c r="DI15" s="621"/>
      <c r="DJ15" s="621"/>
      <c r="DK15" s="621"/>
      <c r="DL15" s="621"/>
      <c r="DM15" s="621"/>
      <c r="DN15" s="621"/>
      <c r="DO15" s="621"/>
      <c r="DP15" s="622"/>
      <c r="DQ15" s="626">
        <v>1365353</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8816632</v>
      </c>
      <c r="S16" s="621"/>
      <c r="T16" s="621"/>
      <c r="U16" s="621"/>
      <c r="V16" s="621"/>
      <c r="W16" s="621"/>
      <c r="X16" s="621"/>
      <c r="Y16" s="622"/>
      <c r="Z16" s="673">
        <v>38.6</v>
      </c>
      <c r="AA16" s="673"/>
      <c r="AB16" s="673"/>
      <c r="AC16" s="673"/>
      <c r="AD16" s="674">
        <v>8119281</v>
      </c>
      <c r="AE16" s="674"/>
      <c r="AF16" s="674"/>
      <c r="AG16" s="674"/>
      <c r="AH16" s="674"/>
      <c r="AI16" s="674"/>
      <c r="AJ16" s="674"/>
      <c r="AK16" s="674"/>
      <c r="AL16" s="643">
        <v>67.900000000000006</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21286</v>
      </c>
      <c r="CS16" s="621"/>
      <c r="CT16" s="621"/>
      <c r="CU16" s="621"/>
      <c r="CV16" s="621"/>
      <c r="CW16" s="621"/>
      <c r="CX16" s="621"/>
      <c r="CY16" s="622"/>
      <c r="CZ16" s="673">
        <v>0.1</v>
      </c>
      <c r="DA16" s="673"/>
      <c r="DB16" s="673"/>
      <c r="DC16" s="673"/>
      <c r="DD16" s="626" t="s">
        <v>113</v>
      </c>
      <c r="DE16" s="621"/>
      <c r="DF16" s="621"/>
      <c r="DG16" s="621"/>
      <c r="DH16" s="621"/>
      <c r="DI16" s="621"/>
      <c r="DJ16" s="621"/>
      <c r="DK16" s="621"/>
      <c r="DL16" s="621"/>
      <c r="DM16" s="621"/>
      <c r="DN16" s="621"/>
      <c r="DO16" s="621"/>
      <c r="DP16" s="622"/>
      <c r="DQ16" s="626">
        <v>3384</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8119281</v>
      </c>
      <c r="S17" s="621"/>
      <c r="T17" s="621"/>
      <c r="U17" s="621"/>
      <c r="V17" s="621"/>
      <c r="W17" s="621"/>
      <c r="X17" s="621"/>
      <c r="Y17" s="622"/>
      <c r="Z17" s="673">
        <v>35.5</v>
      </c>
      <c r="AA17" s="673"/>
      <c r="AB17" s="673"/>
      <c r="AC17" s="673"/>
      <c r="AD17" s="674">
        <v>8119281</v>
      </c>
      <c r="AE17" s="674"/>
      <c r="AF17" s="674"/>
      <c r="AG17" s="674"/>
      <c r="AH17" s="674"/>
      <c r="AI17" s="674"/>
      <c r="AJ17" s="674"/>
      <c r="AK17" s="674"/>
      <c r="AL17" s="643">
        <v>67.900000000000006</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2873952</v>
      </c>
      <c r="CS17" s="621"/>
      <c r="CT17" s="621"/>
      <c r="CU17" s="621"/>
      <c r="CV17" s="621"/>
      <c r="CW17" s="621"/>
      <c r="CX17" s="621"/>
      <c r="CY17" s="622"/>
      <c r="CZ17" s="673">
        <v>12.9</v>
      </c>
      <c r="DA17" s="673"/>
      <c r="DB17" s="673"/>
      <c r="DC17" s="673"/>
      <c r="DD17" s="626" t="s">
        <v>113</v>
      </c>
      <c r="DE17" s="621"/>
      <c r="DF17" s="621"/>
      <c r="DG17" s="621"/>
      <c r="DH17" s="621"/>
      <c r="DI17" s="621"/>
      <c r="DJ17" s="621"/>
      <c r="DK17" s="621"/>
      <c r="DL17" s="621"/>
      <c r="DM17" s="621"/>
      <c r="DN17" s="621"/>
      <c r="DO17" s="621"/>
      <c r="DP17" s="622"/>
      <c r="DQ17" s="626">
        <v>2736011</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697351</v>
      </c>
      <c r="S18" s="621"/>
      <c r="T18" s="621"/>
      <c r="U18" s="621"/>
      <c r="V18" s="621"/>
      <c r="W18" s="621"/>
      <c r="X18" s="621"/>
      <c r="Y18" s="622"/>
      <c r="Z18" s="673">
        <v>3</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673</v>
      </c>
      <c r="BH19" s="621"/>
      <c r="BI19" s="621"/>
      <c r="BJ19" s="621"/>
      <c r="BK19" s="621"/>
      <c r="BL19" s="621"/>
      <c r="BM19" s="621"/>
      <c r="BN19" s="622"/>
      <c r="BO19" s="673">
        <v>0</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12631150</v>
      </c>
      <c r="S20" s="621"/>
      <c r="T20" s="621"/>
      <c r="U20" s="621"/>
      <c r="V20" s="621"/>
      <c r="W20" s="621"/>
      <c r="X20" s="621"/>
      <c r="Y20" s="622"/>
      <c r="Z20" s="673">
        <v>55.2</v>
      </c>
      <c r="AA20" s="673"/>
      <c r="AB20" s="673"/>
      <c r="AC20" s="673"/>
      <c r="AD20" s="674">
        <v>11933678</v>
      </c>
      <c r="AE20" s="674"/>
      <c r="AF20" s="674"/>
      <c r="AG20" s="674"/>
      <c r="AH20" s="674"/>
      <c r="AI20" s="674"/>
      <c r="AJ20" s="674"/>
      <c r="AK20" s="674"/>
      <c r="AL20" s="643">
        <v>99.8</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673</v>
      </c>
      <c r="BH20" s="621"/>
      <c r="BI20" s="621"/>
      <c r="BJ20" s="621"/>
      <c r="BK20" s="621"/>
      <c r="BL20" s="621"/>
      <c r="BM20" s="621"/>
      <c r="BN20" s="622"/>
      <c r="BO20" s="673">
        <v>0</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22352186</v>
      </c>
      <c r="CS20" s="621"/>
      <c r="CT20" s="621"/>
      <c r="CU20" s="621"/>
      <c r="CV20" s="621"/>
      <c r="CW20" s="621"/>
      <c r="CX20" s="621"/>
      <c r="CY20" s="622"/>
      <c r="CZ20" s="673">
        <v>100</v>
      </c>
      <c r="DA20" s="673"/>
      <c r="DB20" s="673"/>
      <c r="DC20" s="673"/>
      <c r="DD20" s="626">
        <v>2731734</v>
      </c>
      <c r="DE20" s="621"/>
      <c r="DF20" s="621"/>
      <c r="DG20" s="621"/>
      <c r="DH20" s="621"/>
      <c r="DI20" s="621"/>
      <c r="DJ20" s="621"/>
      <c r="DK20" s="621"/>
      <c r="DL20" s="621"/>
      <c r="DM20" s="621"/>
      <c r="DN20" s="621"/>
      <c r="DO20" s="621"/>
      <c r="DP20" s="622"/>
      <c r="DQ20" s="626">
        <v>14041314</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4949</v>
      </c>
      <c r="S21" s="621"/>
      <c r="T21" s="621"/>
      <c r="U21" s="621"/>
      <c r="V21" s="621"/>
      <c r="W21" s="621"/>
      <c r="X21" s="621"/>
      <c r="Y21" s="622"/>
      <c r="Z21" s="673">
        <v>0</v>
      </c>
      <c r="AA21" s="673"/>
      <c r="AB21" s="673"/>
      <c r="AC21" s="673"/>
      <c r="AD21" s="674">
        <v>4949</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552</v>
      </c>
      <c r="BH21" s="621"/>
      <c r="BI21" s="621"/>
      <c r="BJ21" s="621"/>
      <c r="BK21" s="621"/>
      <c r="BL21" s="621"/>
      <c r="BM21" s="621"/>
      <c r="BN21" s="622"/>
      <c r="BO21" s="673">
        <v>0</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163140</v>
      </c>
      <c r="S22" s="621"/>
      <c r="T22" s="621"/>
      <c r="U22" s="621"/>
      <c r="V22" s="621"/>
      <c r="W22" s="621"/>
      <c r="X22" s="621"/>
      <c r="Y22" s="622"/>
      <c r="Z22" s="673">
        <v>0.7</v>
      </c>
      <c r="AA22" s="673"/>
      <c r="AB22" s="673"/>
      <c r="AC22" s="673"/>
      <c r="AD22" s="674" t="s">
        <v>113</v>
      </c>
      <c r="AE22" s="674"/>
      <c r="AF22" s="674"/>
      <c r="AG22" s="674"/>
      <c r="AH22" s="674"/>
      <c r="AI22" s="674"/>
      <c r="AJ22" s="674"/>
      <c r="AK22" s="674"/>
      <c r="AL22" s="643" t="s">
        <v>113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424747</v>
      </c>
      <c r="S23" s="621"/>
      <c r="T23" s="621"/>
      <c r="U23" s="621"/>
      <c r="V23" s="621"/>
      <c r="W23" s="621"/>
      <c r="X23" s="621"/>
      <c r="Y23" s="622"/>
      <c r="Z23" s="673">
        <v>1.9</v>
      </c>
      <c r="AA23" s="673"/>
      <c r="AB23" s="673"/>
      <c r="AC23" s="673"/>
      <c r="AD23" s="674">
        <v>7419</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121</v>
      </c>
      <c r="BH23" s="621"/>
      <c r="BI23" s="621"/>
      <c r="BJ23" s="621"/>
      <c r="BK23" s="621"/>
      <c r="BL23" s="621"/>
      <c r="BM23" s="621"/>
      <c r="BN23" s="622"/>
      <c r="BO23" s="673">
        <v>0</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68684</v>
      </c>
      <c r="S24" s="621"/>
      <c r="T24" s="621"/>
      <c r="U24" s="621"/>
      <c r="V24" s="621"/>
      <c r="W24" s="621"/>
      <c r="X24" s="621"/>
      <c r="Y24" s="622"/>
      <c r="Z24" s="673">
        <v>0.3</v>
      </c>
      <c r="AA24" s="673"/>
      <c r="AB24" s="673"/>
      <c r="AC24" s="673"/>
      <c r="AD24" s="674" t="s">
        <v>113</v>
      </c>
      <c r="AE24" s="674"/>
      <c r="AF24" s="674"/>
      <c r="AG24" s="674"/>
      <c r="AH24" s="674"/>
      <c r="AI24" s="674"/>
      <c r="AJ24" s="674"/>
      <c r="AK24" s="674"/>
      <c r="AL24" s="643" t="s">
        <v>113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9612799</v>
      </c>
      <c r="CS24" s="671"/>
      <c r="CT24" s="671"/>
      <c r="CU24" s="671"/>
      <c r="CV24" s="671"/>
      <c r="CW24" s="671"/>
      <c r="CX24" s="671"/>
      <c r="CY24" s="718"/>
      <c r="CZ24" s="722">
        <v>43</v>
      </c>
      <c r="DA24" s="723"/>
      <c r="DB24" s="723"/>
      <c r="DC24" s="724"/>
      <c r="DD24" s="717">
        <v>7269549</v>
      </c>
      <c r="DE24" s="671"/>
      <c r="DF24" s="671"/>
      <c r="DG24" s="671"/>
      <c r="DH24" s="671"/>
      <c r="DI24" s="671"/>
      <c r="DJ24" s="671"/>
      <c r="DK24" s="718"/>
      <c r="DL24" s="717">
        <v>7195867</v>
      </c>
      <c r="DM24" s="671"/>
      <c r="DN24" s="671"/>
      <c r="DO24" s="671"/>
      <c r="DP24" s="671"/>
      <c r="DQ24" s="671"/>
      <c r="DR24" s="671"/>
      <c r="DS24" s="671"/>
      <c r="DT24" s="671"/>
      <c r="DU24" s="671"/>
      <c r="DV24" s="718"/>
      <c r="DW24" s="719">
        <v>57.7</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2180193</v>
      </c>
      <c r="S25" s="621"/>
      <c r="T25" s="621"/>
      <c r="U25" s="621"/>
      <c r="V25" s="621"/>
      <c r="W25" s="621"/>
      <c r="X25" s="621"/>
      <c r="Y25" s="622"/>
      <c r="Z25" s="673">
        <v>9.5</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3722642</v>
      </c>
      <c r="CS25" s="639"/>
      <c r="CT25" s="639"/>
      <c r="CU25" s="639"/>
      <c r="CV25" s="639"/>
      <c r="CW25" s="639"/>
      <c r="CX25" s="639"/>
      <c r="CY25" s="640"/>
      <c r="CZ25" s="623">
        <v>16.7</v>
      </c>
      <c r="DA25" s="641"/>
      <c r="DB25" s="641"/>
      <c r="DC25" s="642"/>
      <c r="DD25" s="626">
        <v>3520663</v>
      </c>
      <c r="DE25" s="639"/>
      <c r="DF25" s="639"/>
      <c r="DG25" s="639"/>
      <c r="DH25" s="639"/>
      <c r="DI25" s="639"/>
      <c r="DJ25" s="639"/>
      <c r="DK25" s="640"/>
      <c r="DL25" s="626">
        <v>3503174</v>
      </c>
      <c r="DM25" s="639"/>
      <c r="DN25" s="639"/>
      <c r="DO25" s="639"/>
      <c r="DP25" s="639"/>
      <c r="DQ25" s="639"/>
      <c r="DR25" s="639"/>
      <c r="DS25" s="639"/>
      <c r="DT25" s="639"/>
      <c r="DU25" s="639"/>
      <c r="DV25" s="640"/>
      <c r="DW25" s="643">
        <v>28.1</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2511455</v>
      </c>
      <c r="CS26" s="621"/>
      <c r="CT26" s="621"/>
      <c r="CU26" s="621"/>
      <c r="CV26" s="621"/>
      <c r="CW26" s="621"/>
      <c r="CX26" s="621"/>
      <c r="CY26" s="622"/>
      <c r="CZ26" s="623">
        <v>11.2</v>
      </c>
      <c r="DA26" s="641"/>
      <c r="DB26" s="641"/>
      <c r="DC26" s="642"/>
      <c r="DD26" s="626">
        <v>2325977</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1649901</v>
      </c>
      <c r="S27" s="621"/>
      <c r="T27" s="621"/>
      <c r="U27" s="621"/>
      <c r="V27" s="621"/>
      <c r="W27" s="621"/>
      <c r="X27" s="621"/>
      <c r="Y27" s="622"/>
      <c r="Z27" s="673">
        <v>7.2</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2941320</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3016205</v>
      </c>
      <c r="CS27" s="639"/>
      <c r="CT27" s="639"/>
      <c r="CU27" s="639"/>
      <c r="CV27" s="639"/>
      <c r="CW27" s="639"/>
      <c r="CX27" s="639"/>
      <c r="CY27" s="640"/>
      <c r="CZ27" s="623">
        <v>13.5</v>
      </c>
      <c r="DA27" s="641"/>
      <c r="DB27" s="641"/>
      <c r="DC27" s="642"/>
      <c r="DD27" s="626">
        <v>1012875</v>
      </c>
      <c r="DE27" s="639"/>
      <c r="DF27" s="639"/>
      <c r="DG27" s="639"/>
      <c r="DH27" s="639"/>
      <c r="DI27" s="639"/>
      <c r="DJ27" s="639"/>
      <c r="DK27" s="640"/>
      <c r="DL27" s="626">
        <v>1001250</v>
      </c>
      <c r="DM27" s="639"/>
      <c r="DN27" s="639"/>
      <c r="DO27" s="639"/>
      <c r="DP27" s="639"/>
      <c r="DQ27" s="639"/>
      <c r="DR27" s="639"/>
      <c r="DS27" s="639"/>
      <c r="DT27" s="639"/>
      <c r="DU27" s="639"/>
      <c r="DV27" s="640"/>
      <c r="DW27" s="643">
        <v>8</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474347</v>
      </c>
      <c r="S28" s="621"/>
      <c r="T28" s="621"/>
      <c r="U28" s="621"/>
      <c r="V28" s="621"/>
      <c r="W28" s="621"/>
      <c r="X28" s="621"/>
      <c r="Y28" s="622"/>
      <c r="Z28" s="673">
        <v>2.1</v>
      </c>
      <c r="AA28" s="673"/>
      <c r="AB28" s="673"/>
      <c r="AC28" s="673"/>
      <c r="AD28" s="674" t="s">
        <v>113</v>
      </c>
      <c r="AE28" s="674"/>
      <c r="AF28" s="674"/>
      <c r="AG28" s="674"/>
      <c r="AH28" s="674"/>
      <c r="AI28" s="674"/>
      <c r="AJ28" s="674"/>
      <c r="AK28" s="674"/>
      <c r="AL28" s="643" t="s">
        <v>113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2873952</v>
      </c>
      <c r="CS28" s="621"/>
      <c r="CT28" s="621"/>
      <c r="CU28" s="621"/>
      <c r="CV28" s="621"/>
      <c r="CW28" s="621"/>
      <c r="CX28" s="621"/>
      <c r="CY28" s="622"/>
      <c r="CZ28" s="623">
        <v>12.9</v>
      </c>
      <c r="DA28" s="641"/>
      <c r="DB28" s="641"/>
      <c r="DC28" s="642"/>
      <c r="DD28" s="626">
        <v>2736011</v>
      </c>
      <c r="DE28" s="621"/>
      <c r="DF28" s="621"/>
      <c r="DG28" s="621"/>
      <c r="DH28" s="621"/>
      <c r="DI28" s="621"/>
      <c r="DJ28" s="621"/>
      <c r="DK28" s="622"/>
      <c r="DL28" s="626">
        <v>2691443</v>
      </c>
      <c r="DM28" s="621"/>
      <c r="DN28" s="621"/>
      <c r="DO28" s="621"/>
      <c r="DP28" s="621"/>
      <c r="DQ28" s="621"/>
      <c r="DR28" s="621"/>
      <c r="DS28" s="621"/>
      <c r="DT28" s="621"/>
      <c r="DU28" s="621"/>
      <c r="DV28" s="622"/>
      <c r="DW28" s="643">
        <v>21.6</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2505314</v>
      </c>
      <c r="S29" s="621"/>
      <c r="T29" s="621"/>
      <c r="U29" s="621"/>
      <c r="V29" s="621"/>
      <c r="W29" s="621"/>
      <c r="X29" s="621"/>
      <c r="Y29" s="622"/>
      <c r="Z29" s="673">
        <v>11</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2873866</v>
      </c>
      <c r="CS29" s="639"/>
      <c r="CT29" s="639"/>
      <c r="CU29" s="639"/>
      <c r="CV29" s="639"/>
      <c r="CW29" s="639"/>
      <c r="CX29" s="639"/>
      <c r="CY29" s="640"/>
      <c r="CZ29" s="623">
        <v>12.9</v>
      </c>
      <c r="DA29" s="641"/>
      <c r="DB29" s="641"/>
      <c r="DC29" s="642"/>
      <c r="DD29" s="626">
        <v>2735925</v>
      </c>
      <c r="DE29" s="639"/>
      <c r="DF29" s="639"/>
      <c r="DG29" s="639"/>
      <c r="DH29" s="639"/>
      <c r="DI29" s="639"/>
      <c r="DJ29" s="639"/>
      <c r="DK29" s="640"/>
      <c r="DL29" s="626">
        <v>2691357</v>
      </c>
      <c r="DM29" s="639"/>
      <c r="DN29" s="639"/>
      <c r="DO29" s="639"/>
      <c r="DP29" s="639"/>
      <c r="DQ29" s="639"/>
      <c r="DR29" s="639"/>
      <c r="DS29" s="639"/>
      <c r="DT29" s="639"/>
      <c r="DU29" s="639"/>
      <c r="DV29" s="640"/>
      <c r="DW29" s="643">
        <v>21.6</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689384</v>
      </c>
      <c r="S30" s="621"/>
      <c r="T30" s="621"/>
      <c r="U30" s="621"/>
      <c r="V30" s="621"/>
      <c r="W30" s="621"/>
      <c r="X30" s="621"/>
      <c r="Y30" s="622"/>
      <c r="Z30" s="673">
        <v>3</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98</v>
      </c>
      <c r="BH30" s="687"/>
      <c r="BI30" s="687"/>
      <c r="BJ30" s="687"/>
      <c r="BK30" s="687"/>
      <c r="BL30" s="687"/>
      <c r="BM30" s="688">
        <v>89.9</v>
      </c>
      <c r="BN30" s="687"/>
      <c r="BO30" s="687"/>
      <c r="BP30" s="687"/>
      <c r="BQ30" s="689"/>
      <c r="BR30" s="686">
        <v>97.8</v>
      </c>
      <c r="BS30" s="687"/>
      <c r="BT30" s="687"/>
      <c r="BU30" s="687"/>
      <c r="BV30" s="687"/>
      <c r="BW30" s="687"/>
      <c r="BX30" s="688">
        <v>89.6</v>
      </c>
      <c r="BY30" s="687"/>
      <c r="BZ30" s="687"/>
      <c r="CA30" s="687"/>
      <c r="CB30" s="689"/>
      <c r="CD30" s="692"/>
      <c r="CE30" s="693"/>
      <c r="CF30" s="657" t="s">
        <v>294</v>
      </c>
      <c r="CG30" s="654"/>
      <c r="CH30" s="654"/>
      <c r="CI30" s="654"/>
      <c r="CJ30" s="654"/>
      <c r="CK30" s="654"/>
      <c r="CL30" s="654"/>
      <c r="CM30" s="654"/>
      <c r="CN30" s="654"/>
      <c r="CO30" s="654"/>
      <c r="CP30" s="654"/>
      <c r="CQ30" s="655"/>
      <c r="CR30" s="620">
        <v>2682480</v>
      </c>
      <c r="CS30" s="621"/>
      <c r="CT30" s="621"/>
      <c r="CU30" s="621"/>
      <c r="CV30" s="621"/>
      <c r="CW30" s="621"/>
      <c r="CX30" s="621"/>
      <c r="CY30" s="622"/>
      <c r="CZ30" s="623">
        <v>12</v>
      </c>
      <c r="DA30" s="641"/>
      <c r="DB30" s="641"/>
      <c r="DC30" s="642"/>
      <c r="DD30" s="626">
        <v>2544577</v>
      </c>
      <c r="DE30" s="621"/>
      <c r="DF30" s="621"/>
      <c r="DG30" s="621"/>
      <c r="DH30" s="621"/>
      <c r="DI30" s="621"/>
      <c r="DJ30" s="621"/>
      <c r="DK30" s="622"/>
      <c r="DL30" s="626">
        <v>2500009</v>
      </c>
      <c r="DM30" s="621"/>
      <c r="DN30" s="621"/>
      <c r="DO30" s="621"/>
      <c r="DP30" s="621"/>
      <c r="DQ30" s="621"/>
      <c r="DR30" s="621"/>
      <c r="DS30" s="621"/>
      <c r="DT30" s="621"/>
      <c r="DU30" s="621"/>
      <c r="DV30" s="622"/>
      <c r="DW30" s="643">
        <v>20</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443807</v>
      </c>
      <c r="S31" s="621"/>
      <c r="T31" s="621"/>
      <c r="U31" s="621"/>
      <c r="V31" s="621"/>
      <c r="W31" s="621"/>
      <c r="X31" s="621"/>
      <c r="Y31" s="622"/>
      <c r="Z31" s="673">
        <v>1.9</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99.1</v>
      </c>
      <c r="BH31" s="639"/>
      <c r="BI31" s="639"/>
      <c r="BJ31" s="639"/>
      <c r="BK31" s="639"/>
      <c r="BL31" s="639"/>
      <c r="BM31" s="675">
        <v>93.6</v>
      </c>
      <c r="BN31" s="685"/>
      <c r="BO31" s="685"/>
      <c r="BP31" s="685"/>
      <c r="BQ31" s="649"/>
      <c r="BR31" s="684">
        <v>99.1</v>
      </c>
      <c r="BS31" s="639"/>
      <c r="BT31" s="639"/>
      <c r="BU31" s="639"/>
      <c r="BV31" s="639"/>
      <c r="BW31" s="639"/>
      <c r="BX31" s="675">
        <v>93.1</v>
      </c>
      <c r="BY31" s="685"/>
      <c r="BZ31" s="685"/>
      <c r="CA31" s="685"/>
      <c r="CB31" s="649"/>
      <c r="CD31" s="692"/>
      <c r="CE31" s="693"/>
      <c r="CF31" s="657" t="s">
        <v>298</v>
      </c>
      <c r="CG31" s="654"/>
      <c r="CH31" s="654"/>
      <c r="CI31" s="654"/>
      <c r="CJ31" s="654"/>
      <c r="CK31" s="654"/>
      <c r="CL31" s="654"/>
      <c r="CM31" s="654"/>
      <c r="CN31" s="654"/>
      <c r="CO31" s="654"/>
      <c r="CP31" s="654"/>
      <c r="CQ31" s="655"/>
      <c r="CR31" s="620">
        <v>191386</v>
      </c>
      <c r="CS31" s="639"/>
      <c r="CT31" s="639"/>
      <c r="CU31" s="639"/>
      <c r="CV31" s="639"/>
      <c r="CW31" s="639"/>
      <c r="CX31" s="639"/>
      <c r="CY31" s="640"/>
      <c r="CZ31" s="623">
        <v>0.9</v>
      </c>
      <c r="DA31" s="641"/>
      <c r="DB31" s="641"/>
      <c r="DC31" s="642"/>
      <c r="DD31" s="626">
        <v>191348</v>
      </c>
      <c r="DE31" s="639"/>
      <c r="DF31" s="639"/>
      <c r="DG31" s="639"/>
      <c r="DH31" s="639"/>
      <c r="DI31" s="639"/>
      <c r="DJ31" s="639"/>
      <c r="DK31" s="640"/>
      <c r="DL31" s="626">
        <v>191348</v>
      </c>
      <c r="DM31" s="639"/>
      <c r="DN31" s="639"/>
      <c r="DO31" s="639"/>
      <c r="DP31" s="639"/>
      <c r="DQ31" s="639"/>
      <c r="DR31" s="639"/>
      <c r="DS31" s="639"/>
      <c r="DT31" s="639"/>
      <c r="DU31" s="639"/>
      <c r="DV31" s="640"/>
      <c r="DW31" s="643">
        <v>1.5</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174132</v>
      </c>
      <c r="S32" s="621"/>
      <c r="T32" s="621"/>
      <c r="U32" s="621"/>
      <c r="V32" s="621"/>
      <c r="W32" s="621"/>
      <c r="X32" s="621"/>
      <c r="Y32" s="622"/>
      <c r="Z32" s="673">
        <v>0.8</v>
      </c>
      <c r="AA32" s="673"/>
      <c r="AB32" s="673"/>
      <c r="AC32" s="673"/>
      <c r="AD32" s="674">
        <v>13476</v>
      </c>
      <c r="AE32" s="674"/>
      <c r="AF32" s="674"/>
      <c r="AG32" s="674"/>
      <c r="AH32" s="674"/>
      <c r="AI32" s="674"/>
      <c r="AJ32" s="674"/>
      <c r="AK32" s="674"/>
      <c r="AL32" s="643">
        <v>0.1</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96.9</v>
      </c>
      <c r="BH32" s="605"/>
      <c r="BI32" s="605"/>
      <c r="BJ32" s="605"/>
      <c r="BK32" s="605"/>
      <c r="BL32" s="605"/>
      <c r="BM32" s="668">
        <v>86</v>
      </c>
      <c r="BN32" s="605"/>
      <c r="BO32" s="605"/>
      <c r="BP32" s="605"/>
      <c r="BQ32" s="662"/>
      <c r="BR32" s="683">
        <v>96.5</v>
      </c>
      <c r="BS32" s="605"/>
      <c r="BT32" s="605"/>
      <c r="BU32" s="605"/>
      <c r="BV32" s="605"/>
      <c r="BW32" s="605"/>
      <c r="BX32" s="668">
        <v>85.3</v>
      </c>
      <c r="BY32" s="605"/>
      <c r="BZ32" s="605"/>
      <c r="CA32" s="605"/>
      <c r="CB32" s="662"/>
      <c r="CD32" s="694"/>
      <c r="CE32" s="695"/>
      <c r="CF32" s="657" t="s">
        <v>301</v>
      </c>
      <c r="CG32" s="654"/>
      <c r="CH32" s="654"/>
      <c r="CI32" s="654"/>
      <c r="CJ32" s="654"/>
      <c r="CK32" s="654"/>
      <c r="CL32" s="654"/>
      <c r="CM32" s="654"/>
      <c r="CN32" s="654"/>
      <c r="CO32" s="654"/>
      <c r="CP32" s="654"/>
      <c r="CQ32" s="655"/>
      <c r="CR32" s="620">
        <v>86</v>
      </c>
      <c r="CS32" s="621"/>
      <c r="CT32" s="621"/>
      <c r="CU32" s="621"/>
      <c r="CV32" s="621"/>
      <c r="CW32" s="621"/>
      <c r="CX32" s="621"/>
      <c r="CY32" s="622"/>
      <c r="CZ32" s="623">
        <v>0</v>
      </c>
      <c r="DA32" s="641"/>
      <c r="DB32" s="641"/>
      <c r="DC32" s="642"/>
      <c r="DD32" s="626">
        <v>86</v>
      </c>
      <c r="DE32" s="621"/>
      <c r="DF32" s="621"/>
      <c r="DG32" s="621"/>
      <c r="DH32" s="621"/>
      <c r="DI32" s="621"/>
      <c r="DJ32" s="621"/>
      <c r="DK32" s="622"/>
      <c r="DL32" s="626">
        <v>86</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1455067</v>
      </c>
      <c r="S33" s="621"/>
      <c r="T33" s="621"/>
      <c r="U33" s="621"/>
      <c r="V33" s="621"/>
      <c r="W33" s="621"/>
      <c r="X33" s="621"/>
      <c r="Y33" s="622"/>
      <c r="Z33" s="673">
        <v>6.4</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9986367</v>
      </c>
      <c r="CS33" s="639"/>
      <c r="CT33" s="639"/>
      <c r="CU33" s="639"/>
      <c r="CV33" s="639"/>
      <c r="CW33" s="639"/>
      <c r="CX33" s="639"/>
      <c r="CY33" s="640"/>
      <c r="CZ33" s="623">
        <v>44.7</v>
      </c>
      <c r="DA33" s="641"/>
      <c r="DB33" s="641"/>
      <c r="DC33" s="642"/>
      <c r="DD33" s="626">
        <v>5946941</v>
      </c>
      <c r="DE33" s="639"/>
      <c r="DF33" s="639"/>
      <c r="DG33" s="639"/>
      <c r="DH33" s="639"/>
      <c r="DI33" s="639"/>
      <c r="DJ33" s="639"/>
      <c r="DK33" s="640"/>
      <c r="DL33" s="626">
        <v>4537216</v>
      </c>
      <c r="DM33" s="639"/>
      <c r="DN33" s="639"/>
      <c r="DO33" s="639"/>
      <c r="DP33" s="639"/>
      <c r="DQ33" s="639"/>
      <c r="DR33" s="639"/>
      <c r="DS33" s="639"/>
      <c r="DT33" s="639"/>
      <c r="DU33" s="639"/>
      <c r="DV33" s="640"/>
      <c r="DW33" s="643">
        <v>36.4</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2757900</v>
      </c>
      <c r="CS34" s="621"/>
      <c r="CT34" s="621"/>
      <c r="CU34" s="621"/>
      <c r="CV34" s="621"/>
      <c r="CW34" s="621"/>
      <c r="CX34" s="621"/>
      <c r="CY34" s="622"/>
      <c r="CZ34" s="623">
        <v>12.3</v>
      </c>
      <c r="DA34" s="641"/>
      <c r="DB34" s="641"/>
      <c r="DC34" s="642"/>
      <c r="DD34" s="626">
        <v>1889709</v>
      </c>
      <c r="DE34" s="621"/>
      <c r="DF34" s="621"/>
      <c r="DG34" s="621"/>
      <c r="DH34" s="621"/>
      <c r="DI34" s="621"/>
      <c r="DJ34" s="621"/>
      <c r="DK34" s="622"/>
      <c r="DL34" s="626">
        <v>1675939</v>
      </c>
      <c r="DM34" s="621"/>
      <c r="DN34" s="621"/>
      <c r="DO34" s="621"/>
      <c r="DP34" s="621"/>
      <c r="DQ34" s="621"/>
      <c r="DR34" s="621"/>
      <c r="DS34" s="621"/>
      <c r="DT34" s="621"/>
      <c r="DU34" s="621"/>
      <c r="DV34" s="622"/>
      <c r="DW34" s="643">
        <v>13.4</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518067</v>
      </c>
      <c r="S35" s="621"/>
      <c r="T35" s="621"/>
      <c r="U35" s="621"/>
      <c r="V35" s="621"/>
      <c r="W35" s="621"/>
      <c r="X35" s="621"/>
      <c r="Y35" s="622"/>
      <c r="Z35" s="673">
        <v>2.2999999999999998</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2902767</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94684</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128201</v>
      </c>
      <c r="CS35" s="639"/>
      <c r="CT35" s="639"/>
      <c r="CU35" s="639"/>
      <c r="CV35" s="639"/>
      <c r="CW35" s="639"/>
      <c r="CX35" s="639"/>
      <c r="CY35" s="640"/>
      <c r="CZ35" s="623">
        <v>0.6</v>
      </c>
      <c r="DA35" s="641"/>
      <c r="DB35" s="641"/>
      <c r="DC35" s="642"/>
      <c r="DD35" s="626">
        <v>107082</v>
      </c>
      <c r="DE35" s="639"/>
      <c r="DF35" s="639"/>
      <c r="DG35" s="639"/>
      <c r="DH35" s="639"/>
      <c r="DI35" s="639"/>
      <c r="DJ35" s="639"/>
      <c r="DK35" s="640"/>
      <c r="DL35" s="626">
        <v>107082</v>
      </c>
      <c r="DM35" s="639"/>
      <c r="DN35" s="639"/>
      <c r="DO35" s="639"/>
      <c r="DP35" s="639"/>
      <c r="DQ35" s="639"/>
      <c r="DR35" s="639"/>
      <c r="DS35" s="639"/>
      <c r="DT35" s="639"/>
      <c r="DU35" s="639"/>
      <c r="DV35" s="640"/>
      <c r="DW35" s="643">
        <v>0.9</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22864815</v>
      </c>
      <c r="S36" s="661"/>
      <c r="T36" s="661"/>
      <c r="U36" s="661"/>
      <c r="V36" s="661"/>
      <c r="W36" s="661"/>
      <c r="X36" s="661"/>
      <c r="Y36" s="664"/>
      <c r="Z36" s="665">
        <v>100</v>
      </c>
      <c r="AA36" s="665"/>
      <c r="AB36" s="665"/>
      <c r="AC36" s="665"/>
      <c r="AD36" s="666">
        <v>11959522</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522816</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8127</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2423338</v>
      </c>
      <c r="CS36" s="621"/>
      <c r="CT36" s="621"/>
      <c r="CU36" s="621"/>
      <c r="CV36" s="621"/>
      <c r="CW36" s="621"/>
      <c r="CX36" s="621"/>
      <c r="CY36" s="622"/>
      <c r="CZ36" s="623">
        <v>10.8</v>
      </c>
      <c r="DA36" s="641"/>
      <c r="DB36" s="641"/>
      <c r="DC36" s="642"/>
      <c r="DD36" s="626">
        <v>1020434</v>
      </c>
      <c r="DE36" s="621"/>
      <c r="DF36" s="621"/>
      <c r="DG36" s="621"/>
      <c r="DH36" s="621"/>
      <c r="DI36" s="621"/>
      <c r="DJ36" s="621"/>
      <c r="DK36" s="622"/>
      <c r="DL36" s="626">
        <v>822881</v>
      </c>
      <c r="DM36" s="621"/>
      <c r="DN36" s="621"/>
      <c r="DO36" s="621"/>
      <c r="DP36" s="621"/>
      <c r="DQ36" s="621"/>
      <c r="DR36" s="621"/>
      <c r="DS36" s="621"/>
      <c r="DT36" s="621"/>
      <c r="DU36" s="621"/>
      <c r="DV36" s="622"/>
      <c r="DW36" s="643">
        <v>6.6</v>
      </c>
      <c r="DX36" s="644"/>
      <c r="DY36" s="644"/>
      <c r="DZ36" s="644"/>
      <c r="EA36" s="644"/>
      <c r="EB36" s="644"/>
      <c r="EC36" s="645"/>
    </row>
    <row r="37" spans="2:133" ht="11.25" customHeight="1">
      <c r="AQ37" s="646" t="s">
        <v>316</v>
      </c>
      <c r="AR37" s="647"/>
      <c r="AS37" s="647"/>
      <c r="AT37" s="647"/>
      <c r="AU37" s="647"/>
      <c r="AV37" s="647"/>
      <c r="AW37" s="647"/>
      <c r="AX37" s="647"/>
      <c r="AY37" s="648"/>
      <c r="AZ37" s="620">
        <v>478187</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4696</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40587</v>
      </c>
      <c r="CS37" s="639"/>
      <c r="CT37" s="639"/>
      <c r="CU37" s="639"/>
      <c r="CV37" s="639"/>
      <c r="CW37" s="639"/>
      <c r="CX37" s="639"/>
      <c r="CY37" s="640"/>
      <c r="CZ37" s="623">
        <v>0.2</v>
      </c>
      <c r="DA37" s="641"/>
      <c r="DB37" s="641"/>
      <c r="DC37" s="642"/>
      <c r="DD37" s="626">
        <v>40587</v>
      </c>
      <c r="DE37" s="639"/>
      <c r="DF37" s="639"/>
      <c r="DG37" s="639"/>
      <c r="DH37" s="639"/>
      <c r="DI37" s="639"/>
      <c r="DJ37" s="639"/>
      <c r="DK37" s="640"/>
      <c r="DL37" s="626">
        <v>34988</v>
      </c>
      <c r="DM37" s="639"/>
      <c r="DN37" s="639"/>
      <c r="DO37" s="639"/>
      <c r="DP37" s="639"/>
      <c r="DQ37" s="639"/>
      <c r="DR37" s="639"/>
      <c r="DS37" s="639"/>
      <c r="DT37" s="639"/>
      <c r="DU37" s="639"/>
      <c r="DV37" s="640"/>
      <c r="DW37" s="643">
        <v>0.3</v>
      </c>
      <c r="DX37" s="644"/>
      <c r="DY37" s="644"/>
      <c r="DZ37" s="644"/>
      <c r="EA37" s="644"/>
      <c r="EB37" s="644"/>
      <c r="EC37" s="645"/>
    </row>
    <row r="38" spans="2:133" ht="11.25" customHeight="1">
      <c r="AQ38" s="646" t="s">
        <v>319</v>
      </c>
      <c r="AR38" s="647"/>
      <c r="AS38" s="647"/>
      <c r="AT38" s="647"/>
      <c r="AU38" s="647"/>
      <c r="AV38" s="647"/>
      <c r="AW38" s="647"/>
      <c r="AX38" s="647"/>
      <c r="AY38" s="648"/>
      <c r="AZ38" s="620">
        <v>130580</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7770</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2294000</v>
      </c>
      <c r="CS38" s="621"/>
      <c r="CT38" s="621"/>
      <c r="CU38" s="621"/>
      <c r="CV38" s="621"/>
      <c r="CW38" s="621"/>
      <c r="CX38" s="621"/>
      <c r="CY38" s="622"/>
      <c r="CZ38" s="623">
        <v>10.3</v>
      </c>
      <c r="DA38" s="641"/>
      <c r="DB38" s="641"/>
      <c r="DC38" s="642"/>
      <c r="DD38" s="626">
        <v>1999884</v>
      </c>
      <c r="DE38" s="621"/>
      <c r="DF38" s="621"/>
      <c r="DG38" s="621"/>
      <c r="DH38" s="621"/>
      <c r="DI38" s="621"/>
      <c r="DJ38" s="621"/>
      <c r="DK38" s="622"/>
      <c r="DL38" s="626">
        <v>1863945</v>
      </c>
      <c r="DM38" s="621"/>
      <c r="DN38" s="621"/>
      <c r="DO38" s="621"/>
      <c r="DP38" s="621"/>
      <c r="DQ38" s="621"/>
      <c r="DR38" s="621"/>
      <c r="DS38" s="621"/>
      <c r="DT38" s="621"/>
      <c r="DU38" s="621"/>
      <c r="DV38" s="622"/>
      <c r="DW38" s="643">
        <v>14.9</v>
      </c>
      <c r="DX38" s="644"/>
      <c r="DY38" s="644"/>
      <c r="DZ38" s="644"/>
      <c r="EA38" s="644"/>
      <c r="EB38" s="644"/>
      <c r="EC38" s="645"/>
    </row>
    <row r="39" spans="2:133" ht="11.25" customHeight="1">
      <c r="AQ39" s="646" t="s">
        <v>322</v>
      </c>
      <c r="AR39" s="647"/>
      <c r="AS39" s="647"/>
      <c r="AT39" s="647"/>
      <c r="AU39" s="647"/>
      <c r="AV39" s="647"/>
      <c r="AW39" s="647"/>
      <c r="AX39" s="647"/>
      <c r="AY39" s="648"/>
      <c r="AZ39" s="620">
        <v>52200</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86</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2078739</v>
      </c>
      <c r="CS39" s="639"/>
      <c r="CT39" s="639"/>
      <c r="CU39" s="639"/>
      <c r="CV39" s="639"/>
      <c r="CW39" s="639"/>
      <c r="CX39" s="639"/>
      <c r="CY39" s="640"/>
      <c r="CZ39" s="623">
        <v>9.3000000000000007</v>
      </c>
      <c r="DA39" s="641"/>
      <c r="DB39" s="641"/>
      <c r="DC39" s="642"/>
      <c r="DD39" s="626">
        <v>660643</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385493</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126</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304189</v>
      </c>
      <c r="CS40" s="621"/>
      <c r="CT40" s="621"/>
      <c r="CU40" s="621"/>
      <c r="CV40" s="621"/>
      <c r="CW40" s="621"/>
      <c r="CX40" s="621"/>
      <c r="CY40" s="622"/>
      <c r="CZ40" s="623">
        <v>1.4</v>
      </c>
      <c r="DA40" s="641"/>
      <c r="DB40" s="641"/>
      <c r="DC40" s="642"/>
      <c r="DD40" s="626">
        <v>269189</v>
      </c>
      <c r="DE40" s="621"/>
      <c r="DF40" s="621"/>
      <c r="DG40" s="621"/>
      <c r="DH40" s="621"/>
      <c r="DI40" s="621"/>
      <c r="DJ40" s="621"/>
      <c r="DK40" s="622"/>
      <c r="DL40" s="626">
        <v>67369</v>
      </c>
      <c r="DM40" s="621"/>
      <c r="DN40" s="621"/>
      <c r="DO40" s="621"/>
      <c r="DP40" s="621"/>
      <c r="DQ40" s="621"/>
      <c r="DR40" s="621"/>
      <c r="DS40" s="621"/>
      <c r="DT40" s="621"/>
      <c r="DU40" s="621"/>
      <c r="DV40" s="622"/>
      <c r="DW40" s="643">
        <v>0.5</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1333491</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369</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2753020</v>
      </c>
      <c r="CS42" s="621"/>
      <c r="CT42" s="621"/>
      <c r="CU42" s="621"/>
      <c r="CV42" s="621"/>
      <c r="CW42" s="621"/>
      <c r="CX42" s="621"/>
      <c r="CY42" s="622"/>
      <c r="CZ42" s="623">
        <v>12.3</v>
      </c>
      <c r="DA42" s="624"/>
      <c r="DB42" s="624"/>
      <c r="DC42" s="625"/>
      <c r="DD42" s="626">
        <v>824824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27648</v>
      </c>
      <c r="CS43" s="639"/>
      <c r="CT43" s="639"/>
      <c r="CU43" s="639"/>
      <c r="CV43" s="639"/>
      <c r="CW43" s="639"/>
      <c r="CX43" s="639"/>
      <c r="CY43" s="640"/>
      <c r="CZ43" s="623">
        <v>0.1</v>
      </c>
      <c r="DA43" s="641"/>
      <c r="DB43" s="641"/>
      <c r="DC43" s="642"/>
      <c r="DD43" s="626">
        <v>27648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2731734</v>
      </c>
      <c r="CS44" s="621"/>
      <c r="CT44" s="621"/>
      <c r="CU44" s="621"/>
      <c r="CV44" s="621"/>
      <c r="CW44" s="621"/>
      <c r="CX44" s="621"/>
      <c r="CY44" s="622"/>
      <c r="CZ44" s="623">
        <v>12.2</v>
      </c>
      <c r="DA44" s="624"/>
      <c r="DB44" s="624"/>
      <c r="DC44" s="625"/>
      <c r="DD44" s="626">
        <v>821440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1153920</v>
      </c>
      <c r="CS45" s="639"/>
      <c r="CT45" s="639"/>
      <c r="CU45" s="639"/>
      <c r="CV45" s="639"/>
      <c r="CW45" s="639"/>
      <c r="CX45" s="639"/>
      <c r="CY45" s="640"/>
      <c r="CZ45" s="623">
        <v>5.2</v>
      </c>
      <c r="DA45" s="641"/>
      <c r="DB45" s="641"/>
      <c r="DC45" s="642"/>
      <c r="DD45" s="626">
        <v>86798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1390498</v>
      </c>
      <c r="CS46" s="621"/>
      <c r="CT46" s="621"/>
      <c r="CU46" s="621"/>
      <c r="CV46" s="621"/>
      <c r="CW46" s="621"/>
      <c r="CX46" s="621"/>
      <c r="CY46" s="622"/>
      <c r="CZ46" s="623">
        <v>6.2</v>
      </c>
      <c r="DA46" s="624"/>
      <c r="DB46" s="624"/>
      <c r="DC46" s="625"/>
      <c r="DD46" s="626">
        <v>714888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v>21286</v>
      </c>
      <c r="CS47" s="639"/>
      <c r="CT47" s="639"/>
      <c r="CU47" s="639"/>
      <c r="CV47" s="639"/>
      <c r="CW47" s="639"/>
      <c r="CX47" s="639"/>
      <c r="CY47" s="640"/>
      <c r="CZ47" s="623">
        <v>0.1</v>
      </c>
      <c r="DA47" s="641"/>
      <c r="DB47" s="641"/>
      <c r="DC47" s="642"/>
      <c r="DD47" s="626">
        <v>3384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22352186</v>
      </c>
      <c r="CS49" s="605"/>
      <c r="CT49" s="605"/>
      <c r="CU49" s="605"/>
      <c r="CV49" s="605"/>
      <c r="CW49" s="605"/>
      <c r="CX49" s="605"/>
      <c r="CY49" s="606"/>
      <c r="CZ49" s="607">
        <v>100</v>
      </c>
      <c r="DA49" s="608"/>
      <c r="DB49" s="608"/>
      <c r="DC49" s="609"/>
      <c r="DD49" s="610">
        <v>14041314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4" t="s">
        <v>346</v>
      </c>
      <c r="DK2" s="1145"/>
      <c r="DL2" s="1145"/>
      <c r="DM2" s="1145"/>
      <c r="DN2" s="1145"/>
      <c r="DO2" s="1146"/>
      <c r="DP2" s="202"/>
      <c r="DQ2" s="1144" t="s">
        <v>347</v>
      </c>
      <c r="DR2" s="1145"/>
      <c r="DS2" s="1145"/>
      <c r="DT2" s="1145"/>
      <c r="DU2" s="1145"/>
      <c r="DV2" s="1145"/>
      <c r="DW2" s="1145"/>
      <c r="DX2" s="1145"/>
      <c r="DY2" s="1145"/>
      <c r="DZ2" s="1146"/>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7" t="s">
        <v>348</v>
      </c>
      <c r="B4" s="1097"/>
      <c r="C4" s="1097"/>
      <c r="D4" s="1097"/>
      <c r="E4" s="1097"/>
      <c r="F4" s="1097"/>
      <c r="G4" s="1097"/>
      <c r="H4" s="1097"/>
      <c r="I4" s="1097"/>
      <c r="J4" s="1097"/>
      <c r="K4" s="1097"/>
      <c r="L4" s="1097"/>
      <c r="M4" s="1097"/>
      <c r="N4" s="1097"/>
      <c r="O4" s="1097"/>
      <c r="P4" s="1097"/>
      <c r="Q4" s="1097"/>
      <c r="R4" s="1097"/>
      <c r="S4" s="1097"/>
      <c r="T4" s="1097"/>
      <c r="U4" s="1097"/>
      <c r="V4" s="1097"/>
      <c r="W4" s="1097"/>
      <c r="X4" s="1097"/>
      <c r="Y4" s="1097"/>
      <c r="Z4" s="1097"/>
      <c r="AA4" s="1097"/>
      <c r="AB4" s="1097"/>
      <c r="AC4" s="1097"/>
      <c r="AD4" s="1097"/>
      <c r="AE4" s="1097"/>
      <c r="AF4" s="1097"/>
      <c r="AG4" s="1097"/>
      <c r="AH4" s="1097"/>
      <c r="AI4" s="1097"/>
      <c r="AJ4" s="1097"/>
      <c r="AK4" s="1097"/>
      <c r="AL4" s="1097"/>
      <c r="AM4" s="1097"/>
      <c r="AN4" s="1097"/>
      <c r="AO4" s="1097"/>
      <c r="AP4" s="1097"/>
      <c r="AQ4" s="1097"/>
      <c r="AR4" s="1097"/>
      <c r="AS4" s="1097"/>
      <c r="AT4" s="1097"/>
      <c r="AU4" s="1097"/>
      <c r="AV4" s="1097"/>
      <c r="AW4" s="1097"/>
      <c r="AX4" s="1097"/>
      <c r="AY4" s="1097"/>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7"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32" t="s">
        <v>364</v>
      </c>
      <c r="DH5" s="1133"/>
      <c r="DI5" s="1133"/>
      <c r="DJ5" s="1133"/>
      <c r="DK5" s="1134"/>
      <c r="DL5" s="1132" t="s">
        <v>365</v>
      </c>
      <c r="DM5" s="1133"/>
      <c r="DN5" s="1133"/>
      <c r="DO5" s="1133"/>
      <c r="DP5" s="1134"/>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8"/>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5"/>
      <c r="DH6" s="1136"/>
      <c r="DI6" s="1136"/>
      <c r="DJ6" s="1136"/>
      <c r="DK6" s="1137"/>
      <c r="DL6" s="1135"/>
      <c r="DM6" s="1136"/>
      <c r="DN6" s="1136"/>
      <c r="DO6" s="1136"/>
      <c r="DP6" s="1137"/>
      <c r="DQ6" s="1033"/>
      <c r="DR6" s="1034"/>
      <c r="DS6" s="1034"/>
      <c r="DT6" s="1034"/>
      <c r="DU6" s="1035"/>
      <c r="DV6" s="1033"/>
      <c r="DW6" s="1034"/>
      <c r="DX6" s="1034"/>
      <c r="DY6" s="1034"/>
      <c r="DZ6" s="1047"/>
      <c r="EA6" s="207"/>
    </row>
    <row r="7" spans="1:131" s="208" customFormat="1" ht="26.25" customHeight="1" thickTop="1">
      <c r="A7" s="211">
        <v>1</v>
      </c>
      <c r="B7" s="1084" t="s">
        <v>367</v>
      </c>
      <c r="C7" s="1085"/>
      <c r="D7" s="1085"/>
      <c r="E7" s="1085"/>
      <c r="F7" s="1085"/>
      <c r="G7" s="1085"/>
      <c r="H7" s="1085"/>
      <c r="I7" s="1085"/>
      <c r="J7" s="1085"/>
      <c r="K7" s="1085"/>
      <c r="L7" s="1085"/>
      <c r="M7" s="1085"/>
      <c r="N7" s="1085"/>
      <c r="O7" s="1085"/>
      <c r="P7" s="1086"/>
      <c r="Q7" s="1138">
        <v>23020</v>
      </c>
      <c r="R7" s="1139"/>
      <c r="S7" s="1139"/>
      <c r="T7" s="1139"/>
      <c r="U7" s="1139"/>
      <c r="V7" s="1139">
        <v>22508</v>
      </c>
      <c r="W7" s="1139"/>
      <c r="X7" s="1139"/>
      <c r="Y7" s="1139"/>
      <c r="Z7" s="1139"/>
      <c r="AA7" s="1139">
        <v>512</v>
      </c>
      <c r="AB7" s="1139"/>
      <c r="AC7" s="1139"/>
      <c r="AD7" s="1139"/>
      <c r="AE7" s="1140"/>
      <c r="AF7" s="1141">
        <v>433</v>
      </c>
      <c r="AG7" s="1142"/>
      <c r="AH7" s="1142"/>
      <c r="AI7" s="1142"/>
      <c r="AJ7" s="1143"/>
      <c r="AK7" s="1125">
        <v>689</v>
      </c>
      <c r="AL7" s="1126"/>
      <c r="AM7" s="1126"/>
      <c r="AN7" s="1126"/>
      <c r="AO7" s="1126"/>
      <c r="AP7" s="1126">
        <v>22449</v>
      </c>
      <c r="AQ7" s="1126"/>
      <c r="AR7" s="1126"/>
      <c r="AS7" s="1126"/>
      <c r="AT7" s="1126"/>
      <c r="AU7" s="1127" t="s">
        <v>545</v>
      </c>
      <c r="AV7" s="1127"/>
      <c r="AW7" s="1127"/>
      <c r="AX7" s="1127"/>
      <c r="AY7" s="1128"/>
      <c r="AZ7" s="205"/>
      <c r="BA7" s="205"/>
      <c r="BB7" s="205"/>
      <c r="BC7" s="205"/>
      <c r="BD7" s="205"/>
      <c r="BE7" s="206"/>
      <c r="BF7" s="206"/>
      <c r="BG7" s="206"/>
      <c r="BH7" s="206"/>
      <c r="BI7" s="206"/>
      <c r="BJ7" s="206"/>
      <c r="BK7" s="206"/>
      <c r="BL7" s="206"/>
      <c r="BM7" s="206"/>
      <c r="BN7" s="206"/>
      <c r="BO7" s="206"/>
      <c r="BP7" s="206"/>
      <c r="BQ7" s="212">
        <v>1</v>
      </c>
      <c r="BR7" s="213"/>
      <c r="BS7" s="1129" t="s">
        <v>556</v>
      </c>
      <c r="BT7" s="1130"/>
      <c r="BU7" s="1130"/>
      <c r="BV7" s="1130"/>
      <c r="BW7" s="1130"/>
      <c r="BX7" s="1130"/>
      <c r="BY7" s="1130"/>
      <c r="BZ7" s="1130"/>
      <c r="CA7" s="1130"/>
      <c r="CB7" s="1130"/>
      <c r="CC7" s="1130"/>
      <c r="CD7" s="1130"/>
      <c r="CE7" s="1130"/>
      <c r="CF7" s="1130"/>
      <c r="CG7" s="1131"/>
      <c r="CH7" s="1122">
        <v>9</v>
      </c>
      <c r="CI7" s="1123"/>
      <c r="CJ7" s="1123"/>
      <c r="CK7" s="1123"/>
      <c r="CL7" s="1124"/>
      <c r="CM7" s="1122">
        <v>497</v>
      </c>
      <c r="CN7" s="1123"/>
      <c r="CO7" s="1123"/>
      <c r="CP7" s="1123"/>
      <c r="CQ7" s="1124"/>
      <c r="CR7" s="1122">
        <v>72</v>
      </c>
      <c r="CS7" s="1123"/>
      <c r="CT7" s="1123"/>
      <c r="CU7" s="1123"/>
      <c r="CV7" s="1124"/>
      <c r="CW7" s="1122">
        <v>21</v>
      </c>
      <c r="CX7" s="1123"/>
      <c r="CY7" s="1123"/>
      <c r="CZ7" s="1123"/>
      <c r="DA7" s="1124"/>
      <c r="DB7" s="1122" t="s">
        <v>490</v>
      </c>
      <c r="DC7" s="1123"/>
      <c r="DD7" s="1123"/>
      <c r="DE7" s="1123"/>
      <c r="DF7" s="1124"/>
      <c r="DG7" s="1122" t="s">
        <v>490</v>
      </c>
      <c r="DH7" s="1123"/>
      <c r="DI7" s="1123"/>
      <c r="DJ7" s="1123"/>
      <c r="DK7" s="1124"/>
      <c r="DL7" s="1122" t="s">
        <v>490</v>
      </c>
      <c r="DM7" s="1123"/>
      <c r="DN7" s="1123"/>
      <c r="DO7" s="1123"/>
      <c r="DP7" s="1124"/>
      <c r="DQ7" s="1122" t="s">
        <v>490</v>
      </c>
      <c r="DR7" s="1123"/>
      <c r="DS7" s="1123"/>
      <c r="DT7" s="1123"/>
      <c r="DU7" s="1124"/>
      <c r="DV7" s="1149"/>
      <c r="DW7" s="1150"/>
      <c r="DX7" s="1150"/>
      <c r="DY7" s="1150"/>
      <c r="DZ7" s="1151"/>
      <c r="EA7" s="207"/>
    </row>
    <row r="8" spans="1:131" s="208" customFormat="1" ht="26.25" customHeight="1">
      <c r="A8" s="214">
        <v>2</v>
      </c>
      <c r="B8" s="1066" t="s">
        <v>368</v>
      </c>
      <c r="C8" s="1067"/>
      <c r="D8" s="1067"/>
      <c r="E8" s="1067"/>
      <c r="F8" s="1067"/>
      <c r="G8" s="1067"/>
      <c r="H8" s="1067"/>
      <c r="I8" s="1067"/>
      <c r="J8" s="1067"/>
      <c r="K8" s="1067"/>
      <c r="L8" s="1067"/>
      <c r="M8" s="1067"/>
      <c r="N8" s="1067"/>
      <c r="O8" s="1067"/>
      <c r="P8" s="1068"/>
      <c r="Q8" s="1072">
        <v>3</v>
      </c>
      <c r="R8" s="1073"/>
      <c r="S8" s="1073"/>
      <c r="T8" s="1073"/>
      <c r="U8" s="1073"/>
      <c r="V8" s="1073">
        <v>3</v>
      </c>
      <c r="W8" s="1073"/>
      <c r="X8" s="1073"/>
      <c r="Y8" s="1073"/>
      <c r="Z8" s="1073"/>
      <c r="AA8" s="1073">
        <v>0</v>
      </c>
      <c r="AB8" s="1073"/>
      <c r="AC8" s="1073"/>
      <c r="AD8" s="1073"/>
      <c r="AE8" s="1074"/>
      <c r="AF8" s="1048">
        <v>0</v>
      </c>
      <c r="AG8" s="1049"/>
      <c r="AH8" s="1049"/>
      <c r="AI8" s="1049"/>
      <c r="AJ8" s="1050"/>
      <c r="AK8" s="1120">
        <v>0</v>
      </c>
      <c r="AL8" s="1121"/>
      <c r="AM8" s="1121"/>
      <c r="AN8" s="1121"/>
      <c r="AO8" s="1121"/>
      <c r="AP8" s="1121">
        <v>1</v>
      </c>
      <c r="AQ8" s="1121"/>
      <c r="AR8" s="1121"/>
      <c r="AS8" s="1121"/>
      <c r="AT8" s="1121"/>
      <c r="AU8" s="1118"/>
      <c r="AV8" s="1118"/>
      <c r="AW8" s="1118"/>
      <c r="AX8" s="1118"/>
      <c r="AY8" s="1119"/>
      <c r="AZ8" s="205"/>
      <c r="BA8" s="205"/>
      <c r="BB8" s="205"/>
      <c r="BC8" s="205"/>
      <c r="BD8" s="205"/>
      <c r="BE8" s="206"/>
      <c r="BF8" s="206"/>
      <c r="BG8" s="206"/>
      <c r="BH8" s="206"/>
      <c r="BI8" s="206"/>
      <c r="BJ8" s="206"/>
      <c r="BK8" s="206"/>
      <c r="BL8" s="206"/>
      <c r="BM8" s="206"/>
      <c r="BN8" s="206"/>
      <c r="BO8" s="206"/>
      <c r="BP8" s="206"/>
      <c r="BQ8" s="215">
        <v>2</v>
      </c>
      <c r="BR8" s="216"/>
      <c r="BS8" s="1043" t="s">
        <v>557</v>
      </c>
      <c r="BT8" s="1044"/>
      <c r="BU8" s="1044"/>
      <c r="BV8" s="1044"/>
      <c r="BW8" s="1044"/>
      <c r="BX8" s="1044"/>
      <c r="BY8" s="1044"/>
      <c r="BZ8" s="1044"/>
      <c r="CA8" s="1044"/>
      <c r="CB8" s="1044"/>
      <c r="CC8" s="1044"/>
      <c r="CD8" s="1044"/>
      <c r="CE8" s="1044"/>
      <c r="CF8" s="1044"/>
      <c r="CG8" s="1045"/>
      <c r="CH8" s="1018">
        <v>110</v>
      </c>
      <c r="CI8" s="1019"/>
      <c r="CJ8" s="1019"/>
      <c r="CK8" s="1019"/>
      <c r="CL8" s="1020"/>
      <c r="CM8" s="1018">
        <v>418</v>
      </c>
      <c r="CN8" s="1019"/>
      <c r="CO8" s="1019"/>
      <c r="CP8" s="1019"/>
      <c r="CQ8" s="1020"/>
      <c r="CR8" s="1018">
        <v>20</v>
      </c>
      <c r="CS8" s="1019"/>
      <c r="CT8" s="1019"/>
      <c r="CU8" s="1019"/>
      <c r="CV8" s="1020"/>
      <c r="CW8" s="1018" t="s">
        <v>561</v>
      </c>
      <c r="CX8" s="1019"/>
      <c r="CY8" s="1019"/>
      <c r="CZ8" s="1019"/>
      <c r="DA8" s="1020"/>
      <c r="DB8" s="1018" t="s">
        <v>490</v>
      </c>
      <c r="DC8" s="1019"/>
      <c r="DD8" s="1019"/>
      <c r="DE8" s="1019"/>
      <c r="DF8" s="1020"/>
      <c r="DG8" s="1018" t="s">
        <v>490</v>
      </c>
      <c r="DH8" s="1019"/>
      <c r="DI8" s="1019"/>
      <c r="DJ8" s="1019"/>
      <c r="DK8" s="1020"/>
      <c r="DL8" s="1018" t="s">
        <v>490</v>
      </c>
      <c r="DM8" s="1019"/>
      <c r="DN8" s="1019"/>
      <c r="DO8" s="1019"/>
      <c r="DP8" s="1020"/>
      <c r="DQ8" s="1018" t="s">
        <v>490</v>
      </c>
      <c r="DR8" s="1019"/>
      <c r="DS8" s="1019"/>
      <c r="DT8" s="1019"/>
      <c r="DU8" s="1020"/>
      <c r="DV8" s="1021"/>
      <c r="DW8" s="1022"/>
      <c r="DX8" s="1022"/>
      <c r="DY8" s="1022"/>
      <c r="DZ8" s="1023"/>
      <c r="EA8" s="207"/>
    </row>
    <row r="9" spans="1:131" s="208" customFormat="1" ht="26.25" customHeight="1">
      <c r="A9" s="214">
        <v>3</v>
      </c>
      <c r="B9" s="1066" t="s">
        <v>369</v>
      </c>
      <c r="C9" s="1067"/>
      <c r="D9" s="1067"/>
      <c r="E9" s="1067"/>
      <c r="F9" s="1067"/>
      <c r="G9" s="1067"/>
      <c r="H9" s="1067"/>
      <c r="I9" s="1067"/>
      <c r="J9" s="1067"/>
      <c r="K9" s="1067"/>
      <c r="L9" s="1067"/>
      <c r="M9" s="1067"/>
      <c r="N9" s="1067"/>
      <c r="O9" s="1067"/>
      <c r="P9" s="1068"/>
      <c r="Q9" s="1072">
        <v>64</v>
      </c>
      <c r="R9" s="1073"/>
      <c r="S9" s="1073"/>
      <c r="T9" s="1073"/>
      <c r="U9" s="1073"/>
      <c r="V9" s="1073">
        <v>63</v>
      </c>
      <c r="W9" s="1073"/>
      <c r="X9" s="1073"/>
      <c r="Y9" s="1073"/>
      <c r="Z9" s="1073"/>
      <c r="AA9" s="1073">
        <v>0</v>
      </c>
      <c r="AB9" s="1073"/>
      <c r="AC9" s="1073"/>
      <c r="AD9" s="1073"/>
      <c r="AE9" s="1074"/>
      <c r="AF9" s="1048">
        <v>0</v>
      </c>
      <c r="AG9" s="1049"/>
      <c r="AH9" s="1049"/>
      <c r="AI9" s="1049"/>
      <c r="AJ9" s="1050"/>
      <c r="AK9" s="1120">
        <v>5</v>
      </c>
      <c r="AL9" s="1121"/>
      <c r="AM9" s="1121"/>
      <c r="AN9" s="1121"/>
      <c r="AO9" s="1121"/>
      <c r="AP9" s="1121">
        <v>0</v>
      </c>
      <c r="AQ9" s="1121"/>
      <c r="AR9" s="1121"/>
      <c r="AS9" s="1121"/>
      <c r="AT9" s="1121"/>
      <c r="AU9" s="1118"/>
      <c r="AV9" s="1118"/>
      <c r="AW9" s="1118"/>
      <c r="AX9" s="1118"/>
      <c r="AY9" s="1119"/>
      <c r="AZ9" s="205"/>
      <c r="BA9" s="205"/>
      <c r="BB9" s="205"/>
      <c r="BC9" s="205"/>
      <c r="BD9" s="205"/>
      <c r="BE9" s="206"/>
      <c r="BF9" s="206"/>
      <c r="BG9" s="206"/>
      <c r="BH9" s="206"/>
      <c r="BI9" s="206"/>
      <c r="BJ9" s="206"/>
      <c r="BK9" s="206"/>
      <c r="BL9" s="206"/>
      <c r="BM9" s="206"/>
      <c r="BN9" s="206"/>
      <c r="BO9" s="206"/>
      <c r="BP9" s="206"/>
      <c r="BQ9" s="215">
        <v>3</v>
      </c>
      <c r="BR9" s="216" t="s">
        <v>559</v>
      </c>
      <c r="BS9" s="1043" t="s">
        <v>555</v>
      </c>
      <c r="BT9" s="1044"/>
      <c r="BU9" s="1044"/>
      <c r="BV9" s="1044"/>
      <c r="BW9" s="1044"/>
      <c r="BX9" s="1044"/>
      <c r="BY9" s="1044"/>
      <c r="BZ9" s="1044"/>
      <c r="CA9" s="1044"/>
      <c r="CB9" s="1044"/>
      <c r="CC9" s="1044"/>
      <c r="CD9" s="1044"/>
      <c r="CE9" s="1044"/>
      <c r="CF9" s="1044"/>
      <c r="CG9" s="1045"/>
      <c r="CH9" s="1018">
        <v>-1</v>
      </c>
      <c r="CI9" s="1019"/>
      <c r="CJ9" s="1019"/>
      <c r="CK9" s="1019"/>
      <c r="CL9" s="1020"/>
      <c r="CM9" s="1018">
        <v>128</v>
      </c>
      <c r="CN9" s="1019"/>
      <c r="CO9" s="1019"/>
      <c r="CP9" s="1019"/>
      <c r="CQ9" s="1020"/>
      <c r="CR9" s="1018">
        <v>3</v>
      </c>
      <c r="CS9" s="1019"/>
      <c r="CT9" s="1019"/>
      <c r="CU9" s="1019"/>
      <c r="CV9" s="1020"/>
      <c r="CW9" s="1018" t="s">
        <v>561</v>
      </c>
      <c r="CX9" s="1019"/>
      <c r="CY9" s="1019"/>
      <c r="CZ9" s="1019"/>
      <c r="DA9" s="1020"/>
      <c r="DB9" s="1018" t="s">
        <v>490</v>
      </c>
      <c r="DC9" s="1019"/>
      <c r="DD9" s="1019"/>
      <c r="DE9" s="1019"/>
      <c r="DF9" s="1020"/>
      <c r="DG9" s="1018" t="s">
        <v>563</v>
      </c>
      <c r="DH9" s="1019"/>
      <c r="DI9" s="1019"/>
      <c r="DJ9" s="1019"/>
      <c r="DK9" s="1020"/>
      <c r="DL9" s="1018" t="s">
        <v>490</v>
      </c>
      <c r="DM9" s="1019"/>
      <c r="DN9" s="1019"/>
      <c r="DO9" s="1019"/>
      <c r="DP9" s="1020"/>
      <c r="DQ9" s="1018" t="s">
        <v>490</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20"/>
      <c r="AL10" s="1121"/>
      <c r="AM10" s="1121"/>
      <c r="AN10" s="1121"/>
      <c r="AO10" s="1121"/>
      <c r="AP10" s="1121"/>
      <c r="AQ10" s="1121"/>
      <c r="AR10" s="1121"/>
      <c r="AS10" s="1121"/>
      <c r="AT10" s="1121"/>
      <c r="AU10" s="1118"/>
      <c r="AV10" s="1118"/>
      <c r="AW10" s="1118"/>
      <c r="AX10" s="1118"/>
      <c r="AY10" s="1119"/>
      <c r="AZ10" s="205"/>
      <c r="BA10" s="205"/>
      <c r="BB10" s="205"/>
      <c r="BC10" s="205"/>
      <c r="BD10" s="205"/>
      <c r="BE10" s="206"/>
      <c r="BF10" s="206"/>
      <c r="BG10" s="206"/>
      <c r="BH10" s="206"/>
      <c r="BI10" s="206"/>
      <c r="BJ10" s="206"/>
      <c r="BK10" s="206"/>
      <c r="BL10" s="206"/>
      <c r="BM10" s="206"/>
      <c r="BN10" s="206"/>
      <c r="BO10" s="206"/>
      <c r="BP10" s="206"/>
      <c r="BQ10" s="215">
        <v>4</v>
      </c>
      <c r="BR10" s="216"/>
      <c r="BS10" s="1043" t="s">
        <v>558</v>
      </c>
      <c r="BT10" s="1044"/>
      <c r="BU10" s="1044"/>
      <c r="BV10" s="1044"/>
      <c r="BW10" s="1044"/>
      <c r="BX10" s="1044"/>
      <c r="BY10" s="1044"/>
      <c r="BZ10" s="1044"/>
      <c r="CA10" s="1044"/>
      <c r="CB10" s="1044"/>
      <c r="CC10" s="1044"/>
      <c r="CD10" s="1044"/>
      <c r="CE10" s="1044"/>
      <c r="CF10" s="1044"/>
      <c r="CG10" s="1045"/>
      <c r="CH10" s="1018">
        <v>9</v>
      </c>
      <c r="CI10" s="1019"/>
      <c r="CJ10" s="1019"/>
      <c r="CK10" s="1019"/>
      <c r="CL10" s="1020"/>
      <c r="CM10" s="1018">
        <v>69</v>
      </c>
      <c r="CN10" s="1019"/>
      <c r="CO10" s="1019"/>
      <c r="CP10" s="1019"/>
      <c r="CQ10" s="1020"/>
      <c r="CR10" s="1018">
        <v>5</v>
      </c>
      <c r="CS10" s="1019"/>
      <c r="CT10" s="1019"/>
      <c r="CU10" s="1019"/>
      <c r="CV10" s="1020"/>
      <c r="CW10" s="1018" t="s">
        <v>561</v>
      </c>
      <c r="CX10" s="1019"/>
      <c r="CY10" s="1019"/>
      <c r="CZ10" s="1019"/>
      <c r="DA10" s="1020"/>
      <c r="DB10" s="1018" t="s">
        <v>490</v>
      </c>
      <c r="DC10" s="1019"/>
      <c r="DD10" s="1019"/>
      <c r="DE10" s="1019"/>
      <c r="DF10" s="1020"/>
      <c r="DG10" s="1018" t="s">
        <v>490</v>
      </c>
      <c r="DH10" s="1019"/>
      <c r="DI10" s="1019"/>
      <c r="DJ10" s="1019"/>
      <c r="DK10" s="1020"/>
      <c r="DL10" s="1018" t="s">
        <v>490</v>
      </c>
      <c r="DM10" s="1019"/>
      <c r="DN10" s="1019"/>
      <c r="DO10" s="1019"/>
      <c r="DP10" s="1020"/>
      <c r="DQ10" s="1018" t="s">
        <v>490</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20"/>
      <c r="AL11" s="1121"/>
      <c r="AM11" s="1121"/>
      <c r="AN11" s="1121"/>
      <c r="AO11" s="1121"/>
      <c r="AP11" s="1121"/>
      <c r="AQ11" s="1121"/>
      <c r="AR11" s="1121"/>
      <c r="AS11" s="1121"/>
      <c r="AT11" s="1121"/>
      <c r="AU11" s="1118"/>
      <c r="AV11" s="1118"/>
      <c r="AW11" s="1118"/>
      <c r="AX11" s="1118"/>
      <c r="AY11" s="1119"/>
      <c r="AZ11" s="205"/>
      <c r="BA11" s="205"/>
      <c r="BB11" s="205"/>
      <c r="BC11" s="205"/>
      <c r="BD11" s="205"/>
      <c r="BE11" s="206"/>
      <c r="BF11" s="206"/>
      <c r="BG11" s="206"/>
      <c r="BH11" s="206"/>
      <c r="BI11" s="206"/>
      <c r="BJ11" s="206"/>
      <c r="BK11" s="206"/>
      <c r="BL11" s="206"/>
      <c r="BM11" s="206"/>
      <c r="BN11" s="206"/>
      <c r="BO11" s="206"/>
      <c r="BP11" s="206"/>
      <c r="BQ11" s="215">
        <v>5</v>
      </c>
      <c r="BR11" s="216"/>
      <c r="BS11" s="1043" t="s">
        <v>560</v>
      </c>
      <c r="BT11" s="1044"/>
      <c r="BU11" s="1044"/>
      <c r="BV11" s="1044"/>
      <c r="BW11" s="1044"/>
      <c r="BX11" s="1044"/>
      <c r="BY11" s="1044"/>
      <c r="BZ11" s="1044"/>
      <c r="CA11" s="1044"/>
      <c r="CB11" s="1044"/>
      <c r="CC11" s="1044"/>
      <c r="CD11" s="1044"/>
      <c r="CE11" s="1044"/>
      <c r="CF11" s="1044"/>
      <c r="CG11" s="1045"/>
      <c r="CH11" s="1018">
        <v>-5</v>
      </c>
      <c r="CI11" s="1019"/>
      <c r="CJ11" s="1019"/>
      <c r="CK11" s="1019"/>
      <c r="CL11" s="1020"/>
      <c r="CM11" s="1018">
        <v>1</v>
      </c>
      <c r="CN11" s="1019"/>
      <c r="CO11" s="1019"/>
      <c r="CP11" s="1019"/>
      <c r="CQ11" s="1020"/>
      <c r="CR11" s="1018">
        <v>5</v>
      </c>
      <c r="CS11" s="1019"/>
      <c r="CT11" s="1019"/>
      <c r="CU11" s="1019"/>
      <c r="CV11" s="1020"/>
      <c r="CW11" s="1018" t="s">
        <v>561</v>
      </c>
      <c r="CX11" s="1019"/>
      <c r="CY11" s="1019"/>
      <c r="CZ11" s="1019"/>
      <c r="DA11" s="1020"/>
      <c r="DB11" s="1018" t="s">
        <v>490</v>
      </c>
      <c r="DC11" s="1019"/>
      <c r="DD11" s="1019"/>
      <c r="DE11" s="1019"/>
      <c r="DF11" s="1020"/>
      <c r="DG11" s="1018" t="s">
        <v>490</v>
      </c>
      <c r="DH11" s="1019"/>
      <c r="DI11" s="1019"/>
      <c r="DJ11" s="1019"/>
      <c r="DK11" s="1020"/>
      <c r="DL11" s="1018" t="s">
        <v>490</v>
      </c>
      <c r="DM11" s="1019"/>
      <c r="DN11" s="1019"/>
      <c r="DO11" s="1019"/>
      <c r="DP11" s="1020"/>
      <c r="DQ11" s="1018" t="s">
        <v>490</v>
      </c>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20"/>
      <c r="AL12" s="1121"/>
      <c r="AM12" s="1121"/>
      <c r="AN12" s="1121"/>
      <c r="AO12" s="1121"/>
      <c r="AP12" s="1121"/>
      <c r="AQ12" s="1121"/>
      <c r="AR12" s="1121"/>
      <c r="AS12" s="1121"/>
      <c r="AT12" s="1121"/>
      <c r="AU12" s="1118"/>
      <c r="AV12" s="1118"/>
      <c r="AW12" s="1118"/>
      <c r="AX12" s="1118"/>
      <c r="AY12" s="1119"/>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20"/>
      <c r="AL13" s="1121"/>
      <c r="AM13" s="1121"/>
      <c r="AN13" s="1121"/>
      <c r="AO13" s="1121"/>
      <c r="AP13" s="1121"/>
      <c r="AQ13" s="1121"/>
      <c r="AR13" s="1121"/>
      <c r="AS13" s="1121"/>
      <c r="AT13" s="1121"/>
      <c r="AU13" s="1118"/>
      <c r="AV13" s="1118"/>
      <c r="AW13" s="1118"/>
      <c r="AX13" s="1118"/>
      <c r="AY13" s="1119"/>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20"/>
      <c r="AL14" s="1121"/>
      <c r="AM14" s="1121"/>
      <c r="AN14" s="1121"/>
      <c r="AO14" s="1121"/>
      <c r="AP14" s="1121"/>
      <c r="AQ14" s="1121"/>
      <c r="AR14" s="1121"/>
      <c r="AS14" s="1121"/>
      <c r="AT14" s="1121"/>
      <c r="AU14" s="1118"/>
      <c r="AV14" s="1118"/>
      <c r="AW14" s="1118"/>
      <c r="AX14" s="1118"/>
      <c r="AY14" s="1119"/>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20"/>
      <c r="AL15" s="1121"/>
      <c r="AM15" s="1121"/>
      <c r="AN15" s="1121"/>
      <c r="AO15" s="1121"/>
      <c r="AP15" s="1121"/>
      <c r="AQ15" s="1121"/>
      <c r="AR15" s="1121"/>
      <c r="AS15" s="1121"/>
      <c r="AT15" s="1121"/>
      <c r="AU15" s="1118"/>
      <c r="AV15" s="1118"/>
      <c r="AW15" s="1118"/>
      <c r="AX15" s="1118"/>
      <c r="AY15" s="1119"/>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20"/>
      <c r="AL16" s="1121"/>
      <c r="AM16" s="1121"/>
      <c r="AN16" s="1121"/>
      <c r="AO16" s="1121"/>
      <c r="AP16" s="1121"/>
      <c r="AQ16" s="1121"/>
      <c r="AR16" s="1121"/>
      <c r="AS16" s="1121"/>
      <c r="AT16" s="1121"/>
      <c r="AU16" s="1118"/>
      <c r="AV16" s="1118"/>
      <c r="AW16" s="1118"/>
      <c r="AX16" s="1118"/>
      <c r="AY16" s="1119"/>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20"/>
      <c r="AL17" s="1121"/>
      <c r="AM17" s="1121"/>
      <c r="AN17" s="1121"/>
      <c r="AO17" s="1121"/>
      <c r="AP17" s="1121"/>
      <c r="AQ17" s="1121"/>
      <c r="AR17" s="1121"/>
      <c r="AS17" s="1121"/>
      <c r="AT17" s="1121"/>
      <c r="AU17" s="1118"/>
      <c r="AV17" s="1118"/>
      <c r="AW17" s="1118"/>
      <c r="AX17" s="1118"/>
      <c r="AY17" s="1119"/>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20"/>
      <c r="AL18" s="1121"/>
      <c r="AM18" s="1121"/>
      <c r="AN18" s="1121"/>
      <c r="AO18" s="1121"/>
      <c r="AP18" s="1121"/>
      <c r="AQ18" s="1121"/>
      <c r="AR18" s="1121"/>
      <c r="AS18" s="1121"/>
      <c r="AT18" s="1121"/>
      <c r="AU18" s="1118"/>
      <c r="AV18" s="1118"/>
      <c r="AW18" s="1118"/>
      <c r="AX18" s="1118"/>
      <c r="AY18" s="1119"/>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20"/>
      <c r="AL19" s="1121"/>
      <c r="AM19" s="1121"/>
      <c r="AN19" s="1121"/>
      <c r="AO19" s="1121"/>
      <c r="AP19" s="1121"/>
      <c r="AQ19" s="1121"/>
      <c r="AR19" s="1121"/>
      <c r="AS19" s="1121"/>
      <c r="AT19" s="1121"/>
      <c r="AU19" s="1118"/>
      <c r="AV19" s="1118"/>
      <c r="AW19" s="1118"/>
      <c r="AX19" s="1118"/>
      <c r="AY19" s="1119"/>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20"/>
      <c r="AL20" s="1121"/>
      <c r="AM20" s="1121"/>
      <c r="AN20" s="1121"/>
      <c r="AO20" s="1121"/>
      <c r="AP20" s="1121"/>
      <c r="AQ20" s="1121"/>
      <c r="AR20" s="1121"/>
      <c r="AS20" s="1121"/>
      <c r="AT20" s="1121"/>
      <c r="AU20" s="1118"/>
      <c r="AV20" s="1118"/>
      <c r="AW20" s="1118"/>
      <c r="AX20" s="1118"/>
      <c r="AY20" s="1119"/>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20"/>
      <c r="AL21" s="1121"/>
      <c r="AM21" s="1121"/>
      <c r="AN21" s="1121"/>
      <c r="AO21" s="1121"/>
      <c r="AP21" s="1121"/>
      <c r="AQ21" s="1121"/>
      <c r="AR21" s="1121"/>
      <c r="AS21" s="1121"/>
      <c r="AT21" s="1121"/>
      <c r="AU21" s="1118"/>
      <c r="AV21" s="1118"/>
      <c r="AW21" s="1118"/>
      <c r="AX21" s="1118"/>
      <c r="AY21" s="1119"/>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5"/>
      <c r="R22" s="1116"/>
      <c r="S22" s="1116"/>
      <c r="T22" s="1116"/>
      <c r="U22" s="1116"/>
      <c r="V22" s="1116"/>
      <c r="W22" s="1116"/>
      <c r="X22" s="1116"/>
      <c r="Y22" s="1116"/>
      <c r="Z22" s="1116"/>
      <c r="AA22" s="1116"/>
      <c r="AB22" s="1116"/>
      <c r="AC22" s="1116"/>
      <c r="AD22" s="1116"/>
      <c r="AE22" s="1117"/>
      <c r="AF22" s="1048"/>
      <c r="AG22" s="1049"/>
      <c r="AH22" s="1049"/>
      <c r="AI22" s="1049"/>
      <c r="AJ22" s="1050"/>
      <c r="AK22" s="1111"/>
      <c r="AL22" s="1112"/>
      <c r="AM22" s="1112"/>
      <c r="AN22" s="1112"/>
      <c r="AO22" s="1112"/>
      <c r="AP22" s="1112"/>
      <c r="AQ22" s="1112"/>
      <c r="AR22" s="1112"/>
      <c r="AS22" s="1112"/>
      <c r="AT22" s="1112"/>
      <c r="AU22" s="1113"/>
      <c r="AV22" s="1113"/>
      <c r="AW22" s="1113"/>
      <c r="AX22" s="1113"/>
      <c r="AY22" s="1114"/>
      <c r="AZ22" s="1064" t="s">
        <v>370</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371</v>
      </c>
      <c r="B23" s="973" t="s">
        <v>372</v>
      </c>
      <c r="C23" s="974"/>
      <c r="D23" s="974"/>
      <c r="E23" s="974"/>
      <c r="F23" s="974"/>
      <c r="G23" s="974"/>
      <c r="H23" s="974"/>
      <c r="I23" s="974"/>
      <c r="J23" s="974"/>
      <c r="K23" s="974"/>
      <c r="L23" s="974"/>
      <c r="M23" s="974"/>
      <c r="N23" s="974"/>
      <c r="O23" s="974"/>
      <c r="P23" s="975"/>
      <c r="Q23" s="1102">
        <v>22865</v>
      </c>
      <c r="R23" s="1103"/>
      <c r="S23" s="1103"/>
      <c r="T23" s="1103"/>
      <c r="U23" s="1103"/>
      <c r="V23" s="1103">
        <v>22352</v>
      </c>
      <c r="W23" s="1103"/>
      <c r="X23" s="1103"/>
      <c r="Y23" s="1103"/>
      <c r="Z23" s="1103"/>
      <c r="AA23" s="1103">
        <v>513</v>
      </c>
      <c r="AB23" s="1103"/>
      <c r="AC23" s="1103"/>
      <c r="AD23" s="1103"/>
      <c r="AE23" s="1104"/>
      <c r="AF23" s="1105">
        <v>434</v>
      </c>
      <c r="AG23" s="1103"/>
      <c r="AH23" s="1103"/>
      <c r="AI23" s="1103"/>
      <c r="AJ23" s="1106"/>
      <c r="AK23" s="1107"/>
      <c r="AL23" s="1108"/>
      <c r="AM23" s="1108"/>
      <c r="AN23" s="1108"/>
      <c r="AO23" s="1108"/>
      <c r="AP23" s="1103">
        <v>22450</v>
      </c>
      <c r="AQ23" s="1103"/>
      <c r="AR23" s="1103"/>
      <c r="AS23" s="1103"/>
      <c r="AT23" s="1103"/>
      <c r="AU23" s="1109"/>
      <c r="AV23" s="1109"/>
      <c r="AW23" s="1109"/>
      <c r="AX23" s="1109"/>
      <c r="AY23" s="1110"/>
      <c r="AZ23" s="1099" t="s">
        <v>113</v>
      </c>
      <c r="BA23" s="1100"/>
      <c r="BB23" s="1100"/>
      <c r="BC23" s="1100"/>
      <c r="BD23" s="1101"/>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8" t="s">
        <v>373</v>
      </c>
      <c r="B24" s="1098"/>
      <c r="C24" s="1098"/>
      <c r="D24" s="1098"/>
      <c r="E24" s="1098"/>
      <c r="F24" s="1098"/>
      <c r="G24" s="1098"/>
      <c r="H24" s="1098"/>
      <c r="I24" s="1098"/>
      <c r="J24" s="1098"/>
      <c r="K24" s="1098"/>
      <c r="L24" s="1098"/>
      <c r="M24" s="1098"/>
      <c r="N24" s="1098"/>
      <c r="O24" s="1098"/>
      <c r="P24" s="1098"/>
      <c r="Q24" s="1098"/>
      <c r="R24" s="1098"/>
      <c r="S24" s="1098"/>
      <c r="T24" s="1098"/>
      <c r="U24" s="1098"/>
      <c r="V24" s="1098"/>
      <c r="W24" s="1098"/>
      <c r="X24" s="1098"/>
      <c r="Y24" s="1098"/>
      <c r="Z24" s="1098"/>
      <c r="AA24" s="1098"/>
      <c r="AB24" s="1098"/>
      <c r="AC24" s="1098"/>
      <c r="AD24" s="1098"/>
      <c r="AE24" s="1098"/>
      <c r="AF24" s="1098"/>
      <c r="AG24" s="1098"/>
      <c r="AH24" s="1098"/>
      <c r="AI24" s="1098"/>
      <c r="AJ24" s="1098"/>
      <c r="AK24" s="1098"/>
      <c r="AL24" s="1098"/>
      <c r="AM24" s="1098"/>
      <c r="AN24" s="1098"/>
      <c r="AO24" s="1098"/>
      <c r="AP24" s="1098"/>
      <c r="AQ24" s="1098"/>
      <c r="AR24" s="1098"/>
      <c r="AS24" s="1098"/>
      <c r="AT24" s="1098"/>
      <c r="AU24" s="1098"/>
      <c r="AV24" s="1098"/>
      <c r="AW24" s="1098"/>
      <c r="AX24" s="1098"/>
      <c r="AY24" s="1098"/>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7" t="s">
        <v>374</v>
      </c>
      <c r="B25" s="1097"/>
      <c r="C25" s="1097"/>
      <c r="D25" s="1097"/>
      <c r="E25" s="1097"/>
      <c r="F25" s="1097"/>
      <c r="G25" s="1097"/>
      <c r="H25" s="1097"/>
      <c r="I25" s="1097"/>
      <c r="J25" s="1097"/>
      <c r="K25" s="1097"/>
      <c r="L25" s="1097"/>
      <c r="M25" s="1097"/>
      <c r="N25" s="1097"/>
      <c r="O25" s="1097"/>
      <c r="P25" s="1097"/>
      <c r="Q25" s="1097"/>
      <c r="R25" s="1097"/>
      <c r="S25" s="1097"/>
      <c r="T25" s="1097"/>
      <c r="U25" s="1097"/>
      <c r="V25" s="1097"/>
      <c r="W25" s="1097"/>
      <c r="X25" s="1097"/>
      <c r="Y25" s="1097"/>
      <c r="Z25" s="1097"/>
      <c r="AA25" s="1097"/>
      <c r="AB25" s="1097"/>
      <c r="AC25" s="1097"/>
      <c r="AD25" s="1097"/>
      <c r="AE25" s="1097"/>
      <c r="AF25" s="1097"/>
      <c r="AG25" s="1097"/>
      <c r="AH25" s="1097"/>
      <c r="AI25" s="1097"/>
      <c r="AJ25" s="1097"/>
      <c r="AK25" s="1097"/>
      <c r="AL25" s="1097"/>
      <c r="AM25" s="1097"/>
      <c r="AN25" s="1097"/>
      <c r="AO25" s="1097"/>
      <c r="AP25" s="1097"/>
      <c r="AQ25" s="1097"/>
      <c r="AR25" s="1097"/>
      <c r="AS25" s="1097"/>
      <c r="AT25" s="1097"/>
      <c r="AU25" s="1097"/>
      <c r="AV25" s="1097"/>
      <c r="AW25" s="1097"/>
      <c r="AX25" s="1097"/>
      <c r="AY25" s="1097"/>
      <c r="AZ25" s="1097"/>
      <c r="BA25" s="1097"/>
      <c r="BB25" s="1097"/>
      <c r="BC25" s="1097"/>
      <c r="BD25" s="1097"/>
      <c r="BE25" s="1097"/>
      <c r="BF25" s="1097"/>
      <c r="BG25" s="1097"/>
      <c r="BH25" s="1097"/>
      <c r="BI25" s="1097"/>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93" t="s">
        <v>378</v>
      </c>
      <c r="AG26" s="1037"/>
      <c r="AH26" s="1037"/>
      <c r="AI26" s="1037"/>
      <c r="AJ26" s="1094"/>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5"/>
      <c r="AG27" s="1040"/>
      <c r="AH27" s="1040"/>
      <c r="AI27" s="1040"/>
      <c r="AJ27" s="1096"/>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84" t="s">
        <v>383</v>
      </c>
      <c r="C28" s="1085"/>
      <c r="D28" s="1085"/>
      <c r="E28" s="1085"/>
      <c r="F28" s="1085"/>
      <c r="G28" s="1085"/>
      <c r="H28" s="1085"/>
      <c r="I28" s="1085"/>
      <c r="J28" s="1085"/>
      <c r="K28" s="1085"/>
      <c r="L28" s="1085"/>
      <c r="M28" s="1085"/>
      <c r="N28" s="1085"/>
      <c r="O28" s="1085"/>
      <c r="P28" s="1086"/>
      <c r="Q28" s="1087">
        <v>4761</v>
      </c>
      <c r="R28" s="1088"/>
      <c r="S28" s="1088"/>
      <c r="T28" s="1088"/>
      <c r="U28" s="1088"/>
      <c r="V28" s="1088">
        <v>4666</v>
      </c>
      <c r="W28" s="1088"/>
      <c r="X28" s="1088"/>
      <c r="Y28" s="1088"/>
      <c r="Z28" s="1088"/>
      <c r="AA28" s="1088">
        <v>95</v>
      </c>
      <c r="AB28" s="1088"/>
      <c r="AC28" s="1088"/>
      <c r="AD28" s="1088"/>
      <c r="AE28" s="1089"/>
      <c r="AF28" s="1090">
        <v>95</v>
      </c>
      <c r="AG28" s="1088"/>
      <c r="AH28" s="1088"/>
      <c r="AI28" s="1088"/>
      <c r="AJ28" s="1091"/>
      <c r="AK28" s="1092">
        <v>385</v>
      </c>
      <c r="AL28" s="1078"/>
      <c r="AM28" s="1078"/>
      <c r="AN28" s="1078"/>
      <c r="AO28" s="1078"/>
      <c r="AP28" s="1078" t="s">
        <v>490</v>
      </c>
      <c r="AQ28" s="1078"/>
      <c r="AR28" s="1078"/>
      <c r="AS28" s="1078"/>
      <c r="AT28" s="1078"/>
      <c r="AU28" s="1078" t="s">
        <v>490</v>
      </c>
      <c r="AV28" s="1078"/>
      <c r="AW28" s="1078"/>
      <c r="AX28" s="1078"/>
      <c r="AY28" s="1078"/>
      <c r="AZ28" s="1079" t="s">
        <v>490</v>
      </c>
      <c r="BA28" s="1080"/>
      <c r="BB28" s="1080"/>
      <c r="BC28" s="1080"/>
      <c r="BD28" s="1081"/>
      <c r="BE28" s="1082"/>
      <c r="BF28" s="1082"/>
      <c r="BG28" s="1082"/>
      <c r="BH28" s="1082"/>
      <c r="BI28" s="1083"/>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384</v>
      </c>
      <c r="C29" s="1067"/>
      <c r="D29" s="1067"/>
      <c r="E29" s="1067"/>
      <c r="F29" s="1067"/>
      <c r="G29" s="1067"/>
      <c r="H29" s="1067"/>
      <c r="I29" s="1067"/>
      <c r="J29" s="1067"/>
      <c r="K29" s="1067"/>
      <c r="L29" s="1067"/>
      <c r="M29" s="1067"/>
      <c r="N29" s="1067"/>
      <c r="O29" s="1067"/>
      <c r="P29" s="1068"/>
      <c r="Q29" s="1072">
        <v>3950</v>
      </c>
      <c r="R29" s="1073"/>
      <c r="S29" s="1073"/>
      <c r="T29" s="1073"/>
      <c r="U29" s="1073"/>
      <c r="V29" s="1073">
        <v>3906</v>
      </c>
      <c r="W29" s="1073"/>
      <c r="X29" s="1073"/>
      <c r="Y29" s="1073"/>
      <c r="Z29" s="1073"/>
      <c r="AA29" s="1073">
        <v>45</v>
      </c>
      <c r="AB29" s="1073"/>
      <c r="AC29" s="1073"/>
      <c r="AD29" s="1073"/>
      <c r="AE29" s="1074"/>
      <c r="AF29" s="1048">
        <v>45</v>
      </c>
      <c r="AG29" s="1049"/>
      <c r="AH29" s="1049"/>
      <c r="AI29" s="1049"/>
      <c r="AJ29" s="1050"/>
      <c r="AK29" s="1009">
        <v>658</v>
      </c>
      <c r="AL29" s="1000"/>
      <c r="AM29" s="1000"/>
      <c r="AN29" s="1000"/>
      <c r="AO29" s="1000"/>
      <c r="AP29" s="1000">
        <v>40</v>
      </c>
      <c r="AQ29" s="1000"/>
      <c r="AR29" s="1000"/>
      <c r="AS29" s="1000"/>
      <c r="AT29" s="1000"/>
      <c r="AU29" s="1000">
        <v>9</v>
      </c>
      <c r="AV29" s="1000"/>
      <c r="AW29" s="1000"/>
      <c r="AX29" s="1000"/>
      <c r="AY29" s="1000"/>
      <c r="AZ29" s="1075" t="s">
        <v>490</v>
      </c>
      <c r="BA29" s="1076"/>
      <c r="BB29" s="1076"/>
      <c r="BC29" s="1076"/>
      <c r="BD29" s="1077"/>
      <c r="BE29" s="1061" t="s">
        <v>562</v>
      </c>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385</v>
      </c>
      <c r="C30" s="1067"/>
      <c r="D30" s="1067"/>
      <c r="E30" s="1067"/>
      <c r="F30" s="1067"/>
      <c r="G30" s="1067"/>
      <c r="H30" s="1067"/>
      <c r="I30" s="1067"/>
      <c r="J30" s="1067"/>
      <c r="K30" s="1067"/>
      <c r="L30" s="1067"/>
      <c r="M30" s="1067"/>
      <c r="N30" s="1067"/>
      <c r="O30" s="1067"/>
      <c r="P30" s="1068"/>
      <c r="Q30" s="1072">
        <v>430</v>
      </c>
      <c r="R30" s="1073"/>
      <c r="S30" s="1073"/>
      <c r="T30" s="1073"/>
      <c r="U30" s="1073"/>
      <c r="V30" s="1073">
        <v>430</v>
      </c>
      <c r="W30" s="1073"/>
      <c r="X30" s="1073"/>
      <c r="Y30" s="1073"/>
      <c r="Z30" s="1073"/>
      <c r="AA30" s="1073">
        <v>1</v>
      </c>
      <c r="AB30" s="1073"/>
      <c r="AC30" s="1073"/>
      <c r="AD30" s="1073"/>
      <c r="AE30" s="1074"/>
      <c r="AF30" s="1048">
        <v>1</v>
      </c>
      <c r="AG30" s="1049"/>
      <c r="AH30" s="1049"/>
      <c r="AI30" s="1049"/>
      <c r="AJ30" s="1050"/>
      <c r="AK30" s="1009">
        <v>182</v>
      </c>
      <c r="AL30" s="1000"/>
      <c r="AM30" s="1000"/>
      <c r="AN30" s="1000"/>
      <c r="AO30" s="1000"/>
      <c r="AP30" s="1000" t="s">
        <v>490</v>
      </c>
      <c r="AQ30" s="1000"/>
      <c r="AR30" s="1000"/>
      <c r="AS30" s="1000"/>
      <c r="AT30" s="1000"/>
      <c r="AU30" s="1000" t="s">
        <v>490</v>
      </c>
      <c r="AV30" s="1000"/>
      <c r="AW30" s="1000"/>
      <c r="AX30" s="1000"/>
      <c r="AY30" s="1000"/>
      <c r="AZ30" s="1075" t="s">
        <v>490</v>
      </c>
      <c r="BA30" s="1076"/>
      <c r="BB30" s="1076"/>
      <c r="BC30" s="1076"/>
      <c r="BD30" s="1077"/>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386</v>
      </c>
      <c r="C31" s="1067"/>
      <c r="D31" s="1067"/>
      <c r="E31" s="1067"/>
      <c r="F31" s="1067"/>
      <c r="G31" s="1067"/>
      <c r="H31" s="1067"/>
      <c r="I31" s="1067"/>
      <c r="J31" s="1067"/>
      <c r="K31" s="1067"/>
      <c r="L31" s="1067"/>
      <c r="M31" s="1067"/>
      <c r="N31" s="1067"/>
      <c r="O31" s="1067"/>
      <c r="P31" s="1068"/>
      <c r="Q31" s="1072">
        <v>373</v>
      </c>
      <c r="R31" s="1073"/>
      <c r="S31" s="1073"/>
      <c r="T31" s="1073"/>
      <c r="U31" s="1073"/>
      <c r="V31" s="1073">
        <v>412</v>
      </c>
      <c r="W31" s="1073"/>
      <c r="X31" s="1073"/>
      <c r="Y31" s="1073"/>
      <c r="Z31" s="1073"/>
      <c r="AA31" s="1073">
        <v>-40</v>
      </c>
      <c r="AB31" s="1073"/>
      <c r="AC31" s="1073"/>
      <c r="AD31" s="1073"/>
      <c r="AE31" s="1074"/>
      <c r="AF31" s="1048">
        <v>63</v>
      </c>
      <c r="AG31" s="1049"/>
      <c r="AH31" s="1049"/>
      <c r="AI31" s="1049"/>
      <c r="AJ31" s="1050"/>
      <c r="AK31" s="1009">
        <v>131</v>
      </c>
      <c r="AL31" s="1000"/>
      <c r="AM31" s="1000"/>
      <c r="AN31" s="1000"/>
      <c r="AO31" s="1000"/>
      <c r="AP31" s="1000">
        <v>1708</v>
      </c>
      <c r="AQ31" s="1000"/>
      <c r="AR31" s="1000"/>
      <c r="AS31" s="1000"/>
      <c r="AT31" s="1000"/>
      <c r="AU31" s="1000">
        <v>730</v>
      </c>
      <c r="AV31" s="1000"/>
      <c r="AW31" s="1000"/>
      <c r="AX31" s="1000"/>
      <c r="AY31" s="1000"/>
      <c r="AZ31" s="1075" t="s">
        <v>490</v>
      </c>
      <c r="BA31" s="1076"/>
      <c r="BB31" s="1076"/>
      <c r="BC31" s="1076"/>
      <c r="BD31" s="1077"/>
      <c r="BE31" s="1061" t="s">
        <v>387</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388</v>
      </c>
      <c r="C32" s="1067"/>
      <c r="D32" s="1067"/>
      <c r="E32" s="1067"/>
      <c r="F32" s="1067"/>
      <c r="G32" s="1067"/>
      <c r="H32" s="1067"/>
      <c r="I32" s="1067"/>
      <c r="J32" s="1067"/>
      <c r="K32" s="1067"/>
      <c r="L32" s="1067"/>
      <c r="M32" s="1067"/>
      <c r="N32" s="1067"/>
      <c r="O32" s="1067"/>
      <c r="P32" s="1068"/>
      <c r="Q32" s="1072">
        <v>27</v>
      </c>
      <c r="R32" s="1073"/>
      <c r="S32" s="1073"/>
      <c r="T32" s="1073"/>
      <c r="U32" s="1073"/>
      <c r="V32" s="1073">
        <v>18</v>
      </c>
      <c r="W32" s="1073"/>
      <c r="X32" s="1073"/>
      <c r="Y32" s="1073"/>
      <c r="Z32" s="1073"/>
      <c r="AA32" s="1073">
        <v>9</v>
      </c>
      <c r="AB32" s="1073"/>
      <c r="AC32" s="1073"/>
      <c r="AD32" s="1073"/>
      <c r="AE32" s="1074"/>
      <c r="AF32" s="1048">
        <v>94</v>
      </c>
      <c r="AG32" s="1049"/>
      <c r="AH32" s="1049"/>
      <c r="AI32" s="1049"/>
      <c r="AJ32" s="1050"/>
      <c r="AK32" s="1009" t="s">
        <v>546</v>
      </c>
      <c r="AL32" s="1000"/>
      <c r="AM32" s="1000"/>
      <c r="AN32" s="1000"/>
      <c r="AO32" s="1000"/>
      <c r="AP32" s="1000" t="s">
        <v>546</v>
      </c>
      <c r="AQ32" s="1000"/>
      <c r="AR32" s="1000"/>
      <c r="AS32" s="1000"/>
      <c r="AT32" s="1000"/>
      <c r="AU32" s="1000" t="s">
        <v>547</v>
      </c>
      <c r="AV32" s="1000"/>
      <c r="AW32" s="1000"/>
      <c r="AX32" s="1000"/>
      <c r="AY32" s="1000"/>
      <c r="AZ32" s="1075" t="s">
        <v>546</v>
      </c>
      <c r="BA32" s="1076"/>
      <c r="BB32" s="1076"/>
      <c r="BC32" s="1076"/>
      <c r="BD32" s="1077"/>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389</v>
      </c>
      <c r="C33" s="1067"/>
      <c r="D33" s="1067"/>
      <c r="E33" s="1067"/>
      <c r="F33" s="1067"/>
      <c r="G33" s="1067"/>
      <c r="H33" s="1067"/>
      <c r="I33" s="1067"/>
      <c r="J33" s="1067"/>
      <c r="K33" s="1067"/>
      <c r="L33" s="1067"/>
      <c r="M33" s="1067"/>
      <c r="N33" s="1067"/>
      <c r="O33" s="1067"/>
      <c r="P33" s="1068"/>
      <c r="Q33" s="1072">
        <v>3682</v>
      </c>
      <c r="R33" s="1073"/>
      <c r="S33" s="1073"/>
      <c r="T33" s="1073"/>
      <c r="U33" s="1073"/>
      <c r="V33" s="1073">
        <v>3642</v>
      </c>
      <c r="W33" s="1073"/>
      <c r="X33" s="1073"/>
      <c r="Y33" s="1073"/>
      <c r="Z33" s="1073"/>
      <c r="AA33" s="1073">
        <v>40</v>
      </c>
      <c r="AB33" s="1073"/>
      <c r="AC33" s="1073"/>
      <c r="AD33" s="1073"/>
      <c r="AE33" s="1074"/>
      <c r="AF33" s="1048">
        <v>845</v>
      </c>
      <c r="AG33" s="1049"/>
      <c r="AH33" s="1049"/>
      <c r="AI33" s="1049"/>
      <c r="AJ33" s="1050"/>
      <c r="AK33" s="1009">
        <v>478</v>
      </c>
      <c r="AL33" s="1000"/>
      <c r="AM33" s="1000"/>
      <c r="AN33" s="1000"/>
      <c r="AO33" s="1000"/>
      <c r="AP33" s="1000">
        <v>3766</v>
      </c>
      <c r="AQ33" s="1000"/>
      <c r="AR33" s="1000"/>
      <c r="AS33" s="1000"/>
      <c r="AT33" s="1000"/>
      <c r="AU33" s="1000">
        <v>2154</v>
      </c>
      <c r="AV33" s="1000"/>
      <c r="AW33" s="1000"/>
      <c r="AX33" s="1000"/>
      <c r="AY33" s="1000"/>
      <c r="AZ33" s="1075" t="s">
        <v>490</v>
      </c>
      <c r="BA33" s="1076"/>
      <c r="BB33" s="1076"/>
      <c r="BC33" s="1076"/>
      <c r="BD33" s="1077"/>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390</v>
      </c>
      <c r="C34" s="1067"/>
      <c r="D34" s="1067"/>
      <c r="E34" s="1067"/>
      <c r="F34" s="1067"/>
      <c r="G34" s="1067"/>
      <c r="H34" s="1067"/>
      <c r="I34" s="1067"/>
      <c r="J34" s="1067"/>
      <c r="K34" s="1067"/>
      <c r="L34" s="1067"/>
      <c r="M34" s="1067"/>
      <c r="N34" s="1067"/>
      <c r="O34" s="1067"/>
      <c r="P34" s="1068"/>
      <c r="Q34" s="1072">
        <v>250</v>
      </c>
      <c r="R34" s="1073"/>
      <c r="S34" s="1073"/>
      <c r="T34" s="1073"/>
      <c r="U34" s="1073"/>
      <c r="V34" s="1073">
        <v>243</v>
      </c>
      <c r="W34" s="1073"/>
      <c r="X34" s="1073"/>
      <c r="Y34" s="1073"/>
      <c r="Z34" s="1073"/>
      <c r="AA34" s="1073">
        <v>7</v>
      </c>
      <c r="AB34" s="1073"/>
      <c r="AC34" s="1073"/>
      <c r="AD34" s="1073"/>
      <c r="AE34" s="1074"/>
      <c r="AF34" s="1048">
        <v>5</v>
      </c>
      <c r="AG34" s="1049"/>
      <c r="AH34" s="1049"/>
      <c r="AI34" s="1049"/>
      <c r="AJ34" s="1050"/>
      <c r="AK34" s="1009">
        <v>143</v>
      </c>
      <c r="AL34" s="1000"/>
      <c r="AM34" s="1000"/>
      <c r="AN34" s="1000"/>
      <c r="AO34" s="1000"/>
      <c r="AP34" s="1000">
        <v>1210</v>
      </c>
      <c r="AQ34" s="1000"/>
      <c r="AR34" s="1000"/>
      <c r="AS34" s="1000"/>
      <c r="AT34" s="1000"/>
      <c r="AU34" s="1000">
        <v>1183</v>
      </c>
      <c r="AV34" s="1000"/>
      <c r="AW34" s="1000"/>
      <c r="AX34" s="1000"/>
      <c r="AY34" s="1000"/>
      <c r="AZ34" s="1075" t="s">
        <v>490</v>
      </c>
      <c r="BA34" s="1076"/>
      <c r="BB34" s="1076"/>
      <c r="BC34" s="1076"/>
      <c r="BD34" s="1077"/>
      <c r="BE34" s="1061" t="s">
        <v>391</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392</v>
      </c>
      <c r="C35" s="1067"/>
      <c r="D35" s="1067"/>
      <c r="E35" s="1067"/>
      <c r="F35" s="1067"/>
      <c r="G35" s="1067"/>
      <c r="H35" s="1067"/>
      <c r="I35" s="1067"/>
      <c r="J35" s="1067"/>
      <c r="K35" s="1067"/>
      <c r="L35" s="1067"/>
      <c r="M35" s="1067"/>
      <c r="N35" s="1067"/>
      <c r="O35" s="1067"/>
      <c r="P35" s="1068"/>
      <c r="Q35" s="1072">
        <v>623</v>
      </c>
      <c r="R35" s="1073"/>
      <c r="S35" s="1073"/>
      <c r="T35" s="1073"/>
      <c r="U35" s="1073"/>
      <c r="V35" s="1073">
        <v>612</v>
      </c>
      <c r="W35" s="1073"/>
      <c r="X35" s="1073"/>
      <c r="Y35" s="1073"/>
      <c r="Z35" s="1073"/>
      <c r="AA35" s="1073">
        <v>10</v>
      </c>
      <c r="AB35" s="1073"/>
      <c r="AC35" s="1073"/>
      <c r="AD35" s="1073"/>
      <c r="AE35" s="1074"/>
      <c r="AF35" s="1048">
        <v>10</v>
      </c>
      <c r="AG35" s="1049"/>
      <c r="AH35" s="1049"/>
      <c r="AI35" s="1049"/>
      <c r="AJ35" s="1050"/>
      <c r="AK35" s="1009">
        <v>356</v>
      </c>
      <c r="AL35" s="1000"/>
      <c r="AM35" s="1000"/>
      <c r="AN35" s="1000"/>
      <c r="AO35" s="1000"/>
      <c r="AP35" s="1000">
        <v>3155</v>
      </c>
      <c r="AQ35" s="1000"/>
      <c r="AR35" s="1000"/>
      <c r="AS35" s="1000"/>
      <c r="AT35" s="1000"/>
      <c r="AU35" s="1000">
        <v>3114</v>
      </c>
      <c r="AV35" s="1000"/>
      <c r="AW35" s="1000"/>
      <c r="AX35" s="1000"/>
      <c r="AY35" s="1000"/>
      <c r="AZ35" s="1075" t="s">
        <v>490</v>
      </c>
      <c r="BA35" s="1076"/>
      <c r="BB35" s="1076"/>
      <c r="BC35" s="1076"/>
      <c r="BD35" s="1077"/>
      <c r="BE35" s="1061" t="s">
        <v>391</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393</v>
      </c>
      <c r="C36" s="1067"/>
      <c r="D36" s="1067"/>
      <c r="E36" s="1067"/>
      <c r="F36" s="1067"/>
      <c r="G36" s="1067"/>
      <c r="H36" s="1067"/>
      <c r="I36" s="1067"/>
      <c r="J36" s="1067"/>
      <c r="K36" s="1067"/>
      <c r="L36" s="1067"/>
      <c r="M36" s="1067"/>
      <c r="N36" s="1067"/>
      <c r="O36" s="1067"/>
      <c r="P36" s="1068"/>
      <c r="Q36" s="1072">
        <v>29</v>
      </c>
      <c r="R36" s="1073"/>
      <c r="S36" s="1073"/>
      <c r="T36" s="1073"/>
      <c r="U36" s="1073"/>
      <c r="V36" s="1073">
        <v>29</v>
      </c>
      <c r="W36" s="1073"/>
      <c r="X36" s="1073"/>
      <c r="Y36" s="1073"/>
      <c r="Z36" s="1073"/>
      <c r="AA36" s="1073">
        <v>1</v>
      </c>
      <c r="AB36" s="1073"/>
      <c r="AC36" s="1073"/>
      <c r="AD36" s="1073"/>
      <c r="AE36" s="1074"/>
      <c r="AF36" s="1048">
        <v>1</v>
      </c>
      <c r="AG36" s="1049"/>
      <c r="AH36" s="1049"/>
      <c r="AI36" s="1049"/>
      <c r="AJ36" s="1050"/>
      <c r="AK36" s="1009">
        <v>23</v>
      </c>
      <c r="AL36" s="1000"/>
      <c r="AM36" s="1000"/>
      <c r="AN36" s="1000"/>
      <c r="AO36" s="1000"/>
      <c r="AP36" s="1000">
        <v>202</v>
      </c>
      <c r="AQ36" s="1000"/>
      <c r="AR36" s="1000"/>
      <c r="AS36" s="1000"/>
      <c r="AT36" s="1000"/>
      <c r="AU36" s="1000">
        <v>201</v>
      </c>
      <c r="AV36" s="1000"/>
      <c r="AW36" s="1000"/>
      <c r="AX36" s="1000"/>
      <c r="AY36" s="1000"/>
      <c r="AZ36" s="1075" t="s">
        <v>490</v>
      </c>
      <c r="BA36" s="1076"/>
      <c r="BB36" s="1076"/>
      <c r="BC36" s="1076"/>
      <c r="BD36" s="1077"/>
      <c r="BE36" s="1061" t="s">
        <v>391</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394</v>
      </c>
      <c r="C37" s="1067"/>
      <c r="D37" s="1067"/>
      <c r="E37" s="1067"/>
      <c r="F37" s="1067"/>
      <c r="G37" s="1067"/>
      <c r="H37" s="1067"/>
      <c r="I37" s="1067"/>
      <c r="J37" s="1067"/>
      <c r="K37" s="1067"/>
      <c r="L37" s="1067"/>
      <c r="M37" s="1067"/>
      <c r="N37" s="1067"/>
      <c r="O37" s="1067"/>
      <c r="P37" s="1068"/>
      <c r="Q37" s="1072">
        <v>2</v>
      </c>
      <c r="R37" s="1073"/>
      <c r="S37" s="1073"/>
      <c r="T37" s="1073"/>
      <c r="U37" s="1073"/>
      <c r="V37" s="1073">
        <v>2</v>
      </c>
      <c r="W37" s="1073"/>
      <c r="X37" s="1073"/>
      <c r="Y37" s="1073"/>
      <c r="Z37" s="1073"/>
      <c r="AA37" s="1073">
        <v>0</v>
      </c>
      <c r="AB37" s="1073"/>
      <c r="AC37" s="1073"/>
      <c r="AD37" s="1073"/>
      <c r="AE37" s="1074"/>
      <c r="AF37" s="1048">
        <v>0</v>
      </c>
      <c r="AG37" s="1049"/>
      <c r="AH37" s="1049"/>
      <c r="AI37" s="1049"/>
      <c r="AJ37" s="1050"/>
      <c r="AK37" s="1009">
        <v>1</v>
      </c>
      <c r="AL37" s="1000"/>
      <c r="AM37" s="1000"/>
      <c r="AN37" s="1000"/>
      <c r="AO37" s="1000"/>
      <c r="AP37" s="1000">
        <v>14</v>
      </c>
      <c r="AQ37" s="1000"/>
      <c r="AR37" s="1000"/>
      <c r="AS37" s="1000"/>
      <c r="AT37" s="1000"/>
      <c r="AU37" s="1000">
        <v>9</v>
      </c>
      <c r="AV37" s="1000"/>
      <c r="AW37" s="1000"/>
      <c r="AX37" s="1000"/>
      <c r="AY37" s="1000"/>
      <c r="AZ37" s="1075" t="s">
        <v>490</v>
      </c>
      <c r="BA37" s="1076"/>
      <c r="BB37" s="1076"/>
      <c r="BC37" s="1076"/>
      <c r="BD37" s="1077"/>
      <c r="BE37" s="1061" t="s">
        <v>391</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371</v>
      </c>
      <c r="B63" s="973" t="s">
        <v>396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1159</v>
      </c>
      <c r="AG63" s="988"/>
      <c r="AH63" s="988"/>
      <c r="AI63" s="988"/>
      <c r="AJ63" s="1059"/>
      <c r="AK63" s="1060"/>
      <c r="AL63" s="992"/>
      <c r="AM63" s="992"/>
      <c r="AN63" s="992"/>
      <c r="AO63" s="992"/>
      <c r="AP63" s="988">
        <v>10095</v>
      </c>
      <c r="AQ63" s="988"/>
      <c r="AR63" s="988"/>
      <c r="AS63" s="988"/>
      <c r="AT63" s="988"/>
      <c r="AU63" s="988">
        <v>7400</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398</v>
      </c>
      <c r="B66" s="1025"/>
      <c r="C66" s="1025"/>
      <c r="D66" s="1025"/>
      <c r="E66" s="1025"/>
      <c r="F66" s="1025"/>
      <c r="G66" s="1025"/>
      <c r="H66" s="1025"/>
      <c r="I66" s="1025"/>
      <c r="J66" s="1025"/>
      <c r="K66" s="1025"/>
      <c r="L66" s="1025"/>
      <c r="M66" s="1025"/>
      <c r="N66" s="1025"/>
      <c r="O66" s="1025"/>
      <c r="P66" s="1026"/>
      <c r="Q66" s="1030" t="s">
        <v>375</v>
      </c>
      <c r="R66" s="1031"/>
      <c r="S66" s="1031"/>
      <c r="T66" s="1031"/>
      <c r="U66" s="1032"/>
      <c r="V66" s="1030" t="s">
        <v>376</v>
      </c>
      <c r="W66" s="1031"/>
      <c r="X66" s="1031"/>
      <c r="Y66" s="1031"/>
      <c r="Z66" s="1032"/>
      <c r="AA66" s="1030" t="s">
        <v>377</v>
      </c>
      <c r="AB66" s="1031"/>
      <c r="AC66" s="1031"/>
      <c r="AD66" s="1031"/>
      <c r="AE66" s="1032"/>
      <c r="AF66" s="1036" t="s">
        <v>378</v>
      </c>
      <c r="AG66" s="1037"/>
      <c r="AH66" s="1037"/>
      <c r="AI66" s="1037"/>
      <c r="AJ66" s="1038"/>
      <c r="AK66" s="1030" t="s">
        <v>379</v>
      </c>
      <c r="AL66" s="1025"/>
      <c r="AM66" s="1025"/>
      <c r="AN66" s="1025"/>
      <c r="AO66" s="1026"/>
      <c r="AP66" s="1030" t="s">
        <v>380</v>
      </c>
      <c r="AQ66" s="1031"/>
      <c r="AR66" s="1031"/>
      <c r="AS66" s="1031"/>
      <c r="AT66" s="1032"/>
      <c r="AU66" s="1030" t="s">
        <v>399</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548</v>
      </c>
      <c r="C68" s="1015"/>
      <c r="D68" s="1015"/>
      <c r="E68" s="1015"/>
      <c r="F68" s="1015"/>
      <c r="G68" s="1015"/>
      <c r="H68" s="1015"/>
      <c r="I68" s="1015"/>
      <c r="J68" s="1015"/>
      <c r="K68" s="1015"/>
      <c r="L68" s="1015"/>
      <c r="M68" s="1015"/>
      <c r="N68" s="1015"/>
      <c r="O68" s="1015"/>
      <c r="P68" s="1016"/>
      <c r="Q68" s="1017">
        <v>2445</v>
      </c>
      <c r="R68" s="1011"/>
      <c r="S68" s="1011"/>
      <c r="T68" s="1011"/>
      <c r="U68" s="1011"/>
      <c r="V68" s="1011">
        <v>2214</v>
      </c>
      <c r="W68" s="1011"/>
      <c r="X68" s="1011"/>
      <c r="Y68" s="1011"/>
      <c r="Z68" s="1011"/>
      <c r="AA68" s="1011">
        <v>231</v>
      </c>
      <c r="AB68" s="1011"/>
      <c r="AC68" s="1011"/>
      <c r="AD68" s="1011"/>
      <c r="AE68" s="1011"/>
      <c r="AF68" s="1011">
        <v>231</v>
      </c>
      <c r="AG68" s="1011"/>
      <c r="AH68" s="1011"/>
      <c r="AI68" s="1011"/>
      <c r="AJ68" s="1011"/>
      <c r="AK68" s="1011" t="s">
        <v>546</v>
      </c>
      <c r="AL68" s="1011"/>
      <c r="AM68" s="1011"/>
      <c r="AN68" s="1011"/>
      <c r="AO68" s="1011"/>
      <c r="AP68" s="1011" t="s">
        <v>546</v>
      </c>
      <c r="AQ68" s="1011"/>
      <c r="AR68" s="1011"/>
      <c r="AS68" s="1011"/>
      <c r="AT68" s="1011"/>
      <c r="AU68" s="1011" t="s">
        <v>546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549</v>
      </c>
      <c r="C69" s="1004"/>
      <c r="D69" s="1004"/>
      <c r="E69" s="1004"/>
      <c r="F69" s="1004"/>
      <c r="G69" s="1004"/>
      <c r="H69" s="1004"/>
      <c r="I69" s="1004"/>
      <c r="J69" s="1004"/>
      <c r="K69" s="1004"/>
      <c r="L69" s="1004"/>
      <c r="M69" s="1004"/>
      <c r="N69" s="1004"/>
      <c r="O69" s="1004"/>
      <c r="P69" s="1005"/>
      <c r="Q69" s="1006">
        <v>367</v>
      </c>
      <c r="R69" s="1000"/>
      <c r="S69" s="1000"/>
      <c r="T69" s="1000"/>
      <c r="U69" s="1000"/>
      <c r="V69" s="1000">
        <v>366</v>
      </c>
      <c r="W69" s="1000"/>
      <c r="X69" s="1000"/>
      <c r="Y69" s="1000"/>
      <c r="Z69" s="1000"/>
      <c r="AA69" s="1000">
        <v>1</v>
      </c>
      <c r="AB69" s="1000"/>
      <c r="AC69" s="1000"/>
      <c r="AD69" s="1000"/>
      <c r="AE69" s="1000"/>
      <c r="AF69" s="1000">
        <v>1</v>
      </c>
      <c r="AG69" s="1000"/>
      <c r="AH69" s="1000"/>
      <c r="AI69" s="1000"/>
      <c r="AJ69" s="1000"/>
      <c r="AK69" s="1000">
        <v>6</v>
      </c>
      <c r="AL69" s="1000"/>
      <c r="AM69" s="1000"/>
      <c r="AN69" s="1000"/>
      <c r="AO69" s="1000"/>
      <c r="AP69" s="1000" t="s">
        <v>546</v>
      </c>
      <c r="AQ69" s="1000"/>
      <c r="AR69" s="1000"/>
      <c r="AS69" s="1000"/>
      <c r="AT69" s="1000"/>
      <c r="AU69" s="1000" t="s">
        <v>546</v>
      </c>
      <c r="AV69" s="1000"/>
      <c r="AW69" s="1000"/>
      <c r="AX69" s="1000"/>
      <c r="AY69" s="1000"/>
      <c r="AZ69" s="1001" t="s">
        <v>564</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550</v>
      </c>
      <c r="C70" s="1004"/>
      <c r="D70" s="1004"/>
      <c r="E70" s="1004"/>
      <c r="F70" s="1004"/>
      <c r="G70" s="1004"/>
      <c r="H70" s="1004"/>
      <c r="I70" s="1004"/>
      <c r="J70" s="1004"/>
      <c r="K70" s="1004"/>
      <c r="L70" s="1004"/>
      <c r="M70" s="1004"/>
      <c r="N70" s="1004"/>
      <c r="O70" s="1004"/>
      <c r="P70" s="1005"/>
      <c r="Q70" s="1006">
        <v>31</v>
      </c>
      <c r="R70" s="1000"/>
      <c r="S70" s="1000"/>
      <c r="T70" s="1000"/>
      <c r="U70" s="1000"/>
      <c r="V70" s="1000">
        <v>30</v>
      </c>
      <c r="W70" s="1000"/>
      <c r="X70" s="1000"/>
      <c r="Y70" s="1000"/>
      <c r="Z70" s="1000"/>
      <c r="AA70" s="1000">
        <v>1</v>
      </c>
      <c r="AB70" s="1000"/>
      <c r="AC70" s="1000"/>
      <c r="AD70" s="1000"/>
      <c r="AE70" s="1000"/>
      <c r="AF70" s="1000">
        <v>1</v>
      </c>
      <c r="AG70" s="1000"/>
      <c r="AH70" s="1000"/>
      <c r="AI70" s="1000"/>
      <c r="AJ70" s="1000"/>
      <c r="AK70" s="1000">
        <v>1</v>
      </c>
      <c r="AL70" s="1000"/>
      <c r="AM70" s="1000"/>
      <c r="AN70" s="1000"/>
      <c r="AO70" s="1000"/>
      <c r="AP70" s="1000" t="s">
        <v>546</v>
      </c>
      <c r="AQ70" s="1000"/>
      <c r="AR70" s="1000"/>
      <c r="AS70" s="1000"/>
      <c r="AT70" s="1000"/>
      <c r="AU70" s="1000" t="s">
        <v>546</v>
      </c>
      <c r="AV70" s="1000"/>
      <c r="AW70" s="1000"/>
      <c r="AX70" s="1000"/>
      <c r="AY70" s="1000"/>
      <c r="AZ70" s="1001" t="s">
        <v>565</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551</v>
      </c>
      <c r="C71" s="1004"/>
      <c r="D71" s="1004"/>
      <c r="E71" s="1004"/>
      <c r="F71" s="1004"/>
      <c r="G71" s="1004"/>
      <c r="H71" s="1004"/>
      <c r="I71" s="1004"/>
      <c r="J71" s="1004"/>
      <c r="K71" s="1004"/>
      <c r="L71" s="1004"/>
      <c r="M71" s="1004"/>
      <c r="N71" s="1004"/>
      <c r="O71" s="1004"/>
      <c r="P71" s="1005"/>
      <c r="Q71" s="1006">
        <v>61</v>
      </c>
      <c r="R71" s="1000"/>
      <c r="S71" s="1000"/>
      <c r="T71" s="1000"/>
      <c r="U71" s="1000"/>
      <c r="V71" s="1000">
        <v>49</v>
      </c>
      <c r="W71" s="1000"/>
      <c r="X71" s="1000"/>
      <c r="Y71" s="1000"/>
      <c r="Z71" s="1000"/>
      <c r="AA71" s="1000">
        <v>12</v>
      </c>
      <c r="AB71" s="1000"/>
      <c r="AC71" s="1000"/>
      <c r="AD71" s="1000"/>
      <c r="AE71" s="1000"/>
      <c r="AF71" s="1000">
        <v>12</v>
      </c>
      <c r="AG71" s="1000"/>
      <c r="AH71" s="1000"/>
      <c r="AI71" s="1000"/>
      <c r="AJ71" s="1000"/>
      <c r="AK71" s="1000" t="s">
        <v>546</v>
      </c>
      <c r="AL71" s="1000"/>
      <c r="AM71" s="1000"/>
      <c r="AN71" s="1000"/>
      <c r="AO71" s="1000"/>
      <c r="AP71" s="1000" t="s">
        <v>546</v>
      </c>
      <c r="AQ71" s="1000"/>
      <c r="AR71" s="1000"/>
      <c r="AS71" s="1000"/>
      <c r="AT71" s="1000"/>
      <c r="AU71" s="1000" t="s">
        <v>546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552</v>
      </c>
      <c r="C72" s="1004"/>
      <c r="D72" s="1004"/>
      <c r="E72" s="1004"/>
      <c r="F72" s="1004"/>
      <c r="G72" s="1004"/>
      <c r="H72" s="1004"/>
      <c r="I72" s="1004"/>
      <c r="J72" s="1004"/>
      <c r="K72" s="1004"/>
      <c r="L72" s="1004"/>
      <c r="M72" s="1004"/>
      <c r="N72" s="1004"/>
      <c r="O72" s="1004"/>
      <c r="P72" s="1005"/>
      <c r="Q72" s="1006">
        <v>192</v>
      </c>
      <c r="R72" s="1000"/>
      <c r="S72" s="1000"/>
      <c r="T72" s="1000"/>
      <c r="U72" s="1000"/>
      <c r="V72" s="1000">
        <v>146</v>
      </c>
      <c r="W72" s="1000"/>
      <c r="X72" s="1000"/>
      <c r="Y72" s="1000"/>
      <c r="Z72" s="1000"/>
      <c r="AA72" s="1000">
        <v>46</v>
      </c>
      <c r="AB72" s="1000"/>
      <c r="AC72" s="1000"/>
      <c r="AD72" s="1000"/>
      <c r="AE72" s="1000"/>
      <c r="AF72" s="1000">
        <v>46</v>
      </c>
      <c r="AG72" s="1000"/>
      <c r="AH72" s="1000"/>
      <c r="AI72" s="1000"/>
      <c r="AJ72" s="1000"/>
      <c r="AK72" s="1000">
        <v>49</v>
      </c>
      <c r="AL72" s="1000"/>
      <c r="AM72" s="1000"/>
      <c r="AN72" s="1000"/>
      <c r="AO72" s="1000"/>
      <c r="AP72" s="1000" t="s">
        <v>546</v>
      </c>
      <c r="AQ72" s="1000"/>
      <c r="AR72" s="1000"/>
      <c r="AS72" s="1000"/>
      <c r="AT72" s="1000"/>
      <c r="AU72" s="1000" t="s">
        <v>546</v>
      </c>
      <c r="AV72" s="1000"/>
      <c r="AW72" s="1000"/>
      <c r="AX72" s="1000"/>
      <c r="AY72" s="1000"/>
      <c r="AZ72" s="1001" t="s">
        <v>566</v>
      </c>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553</v>
      </c>
      <c r="C73" s="1004"/>
      <c r="D73" s="1004"/>
      <c r="E73" s="1004"/>
      <c r="F73" s="1004"/>
      <c r="G73" s="1004"/>
      <c r="H73" s="1004"/>
      <c r="I73" s="1004"/>
      <c r="J73" s="1004"/>
      <c r="K73" s="1004"/>
      <c r="L73" s="1004"/>
      <c r="M73" s="1004"/>
      <c r="N73" s="1004"/>
      <c r="O73" s="1004"/>
      <c r="P73" s="1005"/>
      <c r="Q73" s="1006">
        <v>189459</v>
      </c>
      <c r="R73" s="1000"/>
      <c r="S73" s="1000"/>
      <c r="T73" s="1000"/>
      <c r="U73" s="1000"/>
      <c r="V73" s="1000">
        <v>178623</v>
      </c>
      <c r="W73" s="1000"/>
      <c r="X73" s="1000"/>
      <c r="Y73" s="1000"/>
      <c r="Z73" s="1000"/>
      <c r="AA73" s="1000">
        <v>10835</v>
      </c>
      <c r="AB73" s="1000"/>
      <c r="AC73" s="1000"/>
      <c r="AD73" s="1000"/>
      <c r="AE73" s="1000"/>
      <c r="AF73" s="1000">
        <v>10835</v>
      </c>
      <c r="AG73" s="1000"/>
      <c r="AH73" s="1000"/>
      <c r="AI73" s="1000"/>
      <c r="AJ73" s="1000"/>
      <c r="AK73" s="1000" t="s">
        <v>546</v>
      </c>
      <c r="AL73" s="1000"/>
      <c r="AM73" s="1000"/>
      <c r="AN73" s="1000"/>
      <c r="AO73" s="1000"/>
      <c r="AP73" s="1000" t="s">
        <v>546</v>
      </c>
      <c r="AQ73" s="1000"/>
      <c r="AR73" s="1000"/>
      <c r="AS73" s="1000"/>
      <c r="AT73" s="1000"/>
      <c r="AU73" s="1000" t="s">
        <v>546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554</v>
      </c>
      <c r="C74" s="1004"/>
      <c r="D74" s="1004"/>
      <c r="E74" s="1004"/>
      <c r="F74" s="1004"/>
      <c r="G74" s="1004"/>
      <c r="H74" s="1004"/>
      <c r="I74" s="1004"/>
      <c r="J74" s="1004"/>
      <c r="K74" s="1004"/>
      <c r="L74" s="1004"/>
      <c r="M74" s="1004"/>
      <c r="N74" s="1004"/>
      <c r="O74" s="1004"/>
      <c r="P74" s="1005"/>
      <c r="Q74" s="1006">
        <v>545</v>
      </c>
      <c r="R74" s="1000"/>
      <c r="S74" s="1000"/>
      <c r="T74" s="1000"/>
      <c r="U74" s="1000"/>
      <c r="V74" s="1000">
        <v>518</v>
      </c>
      <c r="W74" s="1000"/>
      <c r="X74" s="1000"/>
      <c r="Y74" s="1000"/>
      <c r="Z74" s="1000"/>
      <c r="AA74" s="1000">
        <v>27</v>
      </c>
      <c r="AB74" s="1000"/>
      <c r="AC74" s="1000"/>
      <c r="AD74" s="1000"/>
      <c r="AE74" s="1000"/>
      <c r="AF74" s="1000">
        <v>21</v>
      </c>
      <c r="AG74" s="1000"/>
      <c r="AH74" s="1000"/>
      <c r="AI74" s="1000"/>
      <c r="AJ74" s="1000"/>
      <c r="AK74" s="1000">
        <v>61</v>
      </c>
      <c r="AL74" s="1000"/>
      <c r="AM74" s="1000"/>
      <c r="AN74" s="1000"/>
      <c r="AO74" s="1000"/>
      <c r="AP74" s="1000" t="s">
        <v>546</v>
      </c>
      <c r="AQ74" s="1000"/>
      <c r="AR74" s="1000"/>
      <c r="AS74" s="1000"/>
      <c r="AT74" s="1000"/>
      <c r="AU74" s="1000" t="s">
        <v>546</v>
      </c>
      <c r="AV74" s="1000"/>
      <c r="AW74" s="1000"/>
      <c r="AX74" s="1000"/>
      <c r="AY74" s="1000"/>
      <c r="AZ74" s="1001" t="s">
        <v>567</v>
      </c>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371</v>
      </c>
      <c r="B88" s="973" t="s">
        <v>400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11147</v>
      </c>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401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105</v>
      </c>
      <c r="CS102" s="980"/>
      <c r="CT102" s="980"/>
      <c r="CU102" s="980"/>
      <c r="CV102" s="981"/>
      <c r="CW102" s="979">
        <v>21</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409</v>
      </c>
      <c r="AB109" s="923"/>
      <c r="AC109" s="923"/>
      <c r="AD109" s="923"/>
      <c r="AE109" s="924"/>
      <c r="AF109" s="925" t="s">
        <v>289</v>
      </c>
      <c r="AG109" s="923"/>
      <c r="AH109" s="923"/>
      <c r="AI109" s="923"/>
      <c r="AJ109" s="924"/>
      <c r="AK109" s="925" t="s">
        <v>288</v>
      </c>
      <c r="AL109" s="923"/>
      <c r="AM109" s="923"/>
      <c r="AN109" s="923"/>
      <c r="AO109" s="924"/>
      <c r="AP109" s="925" t="s">
        <v>410</v>
      </c>
      <c r="AQ109" s="923"/>
      <c r="AR109" s="923"/>
      <c r="AS109" s="923"/>
      <c r="AT109" s="954"/>
      <c r="AU109" s="922" t="s">
        <v>408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409</v>
      </c>
      <c r="BR109" s="923"/>
      <c r="BS109" s="923"/>
      <c r="BT109" s="923"/>
      <c r="BU109" s="924"/>
      <c r="BV109" s="925" t="s">
        <v>289</v>
      </c>
      <c r="BW109" s="923"/>
      <c r="BX109" s="923"/>
      <c r="BY109" s="923"/>
      <c r="BZ109" s="924"/>
      <c r="CA109" s="925" t="s">
        <v>288</v>
      </c>
      <c r="CB109" s="923"/>
      <c r="CC109" s="923"/>
      <c r="CD109" s="923"/>
      <c r="CE109" s="924"/>
      <c r="CF109" s="961" t="s">
        <v>410</v>
      </c>
      <c r="CG109" s="961"/>
      <c r="CH109" s="961"/>
      <c r="CI109" s="961"/>
      <c r="CJ109" s="961"/>
      <c r="CK109" s="925" t="s">
        <v>411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409</v>
      </c>
      <c r="DH109" s="923"/>
      <c r="DI109" s="923"/>
      <c r="DJ109" s="923"/>
      <c r="DK109" s="924"/>
      <c r="DL109" s="925" t="s">
        <v>289</v>
      </c>
      <c r="DM109" s="923"/>
      <c r="DN109" s="923"/>
      <c r="DO109" s="923"/>
      <c r="DP109" s="924"/>
      <c r="DQ109" s="925" t="s">
        <v>288</v>
      </c>
      <c r="DR109" s="923"/>
      <c r="DS109" s="923"/>
      <c r="DT109" s="923"/>
      <c r="DU109" s="924"/>
      <c r="DV109" s="925" t="s">
        <v>410</v>
      </c>
      <c r="DW109" s="923"/>
      <c r="DX109" s="923"/>
      <c r="DY109" s="923"/>
      <c r="DZ109" s="954"/>
    </row>
    <row r="110" spans="1:131" s="199" customFormat="1" ht="26.25" customHeight="1">
      <c r="A110" s="825" t="s">
        <v>412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2855677</v>
      </c>
      <c r="AB110" s="916"/>
      <c r="AC110" s="916"/>
      <c r="AD110" s="916"/>
      <c r="AE110" s="917"/>
      <c r="AF110" s="918">
        <v>2964030</v>
      </c>
      <c r="AG110" s="916"/>
      <c r="AH110" s="916"/>
      <c r="AI110" s="916"/>
      <c r="AJ110" s="917"/>
      <c r="AK110" s="918">
        <v>2829298</v>
      </c>
      <c r="AL110" s="916"/>
      <c r="AM110" s="916"/>
      <c r="AN110" s="916"/>
      <c r="AO110" s="917"/>
      <c r="AP110" s="919">
        <v>27.9</v>
      </c>
      <c r="AQ110" s="920"/>
      <c r="AR110" s="920"/>
      <c r="AS110" s="920"/>
      <c r="AT110" s="921"/>
      <c r="AU110" s="955" t="s">
        <v>62</v>
      </c>
      <c r="AV110" s="956"/>
      <c r="AW110" s="956"/>
      <c r="AX110" s="956"/>
      <c r="AY110" s="956"/>
      <c r="AZ110" s="881" t="s">
        <v>413</v>
      </c>
      <c r="BA110" s="826"/>
      <c r="BB110" s="826"/>
      <c r="BC110" s="826"/>
      <c r="BD110" s="826"/>
      <c r="BE110" s="826"/>
      <c r="BF110" s="826"/>
      <c r="BG110" s="826"/>
      <c r="BH110" s="826"/>
      <c r="BI110" s="826"/>
      <c r="BJ110" s="826"/>
      <c r="BK110" s="826"/>
      <c r="BL110" s="826"/>
      <c r="BM110" s="826"/>
      <c r="BN110" s="826"/>
      <c r="BO110" s="826"/>
      <c r="BP110" s="827"/>
      <c r="BQ110" s="882">
        <v>21347337</v>
      </c>
      <c r="BR110" s="863"/>
      <c r="BS110" s="863"/>
      <c r="BT110" s="863"/>
      <c r="BU110" s="863"/>
      <c r="BV110" s="863">
        <v>23676813</v>
      </c>
      <c r="BW110" s="863"/>
      <c r="BX110" s="863"/>
      <c r="BY110" s="863"/>
      <c r="BZ110" s="863"/>
      <c r="CA110" s="863">
        <v>22449400</v>
      </c>
      <c r="CB110" s="863"/>
      <c r="CC110" s="863"/>
      <c r="CD110" s="863"/>
      <c r="CE110" s="863"/>
      <c r="CF110" s="887">
        <v>221.1</v>
      </c>
      <c r="CG110" s="888"/>
      <c r="CH110" s="888"/>
      <c r="CI110" s="888"/>
      <c r="CJ110" s="888"/>
      <c r="CK110" s="951" t="s">
        <v>414</v>
      </c>
      <c r="CL110" s="837"/>
      <c r="CM110" s="912" t="s">
        <v>415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416</v>
      </c>
      <c r="DH110" s="863"/>
      <c r="DI110" s="863"/>
      <c r="DJ110" s="863"/>
      <c r="DK110" s="863"/>
      <c r="DL110" s="863" t="s">
        <v>416</v>
      </c>
      <c r="DM110" s="863"/>
      <c r="DN110" s="863"/>
      <c r="DO110" s="863"/>
      <c r="DP110" s="863"/>
      <c r="DQ110" s="863" t="s">
        <v>416</v>
      </c>
      <c r="DR110" s="863"/>
      <c r="DS110" s="863"/>
      <c r="DT110" s="863"/>
      <c r="DU110" s="863"/>
      <c r="DV110" s="864" t="s">
        <v>416</v>
      </c>
      <c r="DW110" s="864"/>
      <c r="DX110" s="864"/>
      <c r="DY110" s="864"/>
      <c r="DZ110" s="865"/>
    </row>
    <row r="111" spans="1:131" s="199" customFormat="1" ht="26.25" customHeight="1">
      <c r="A111" s="792" t="s">
        <v>417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416</v>
      </c>
      <c r="AB111" s="944"/>
      <c r="AC111" s="944"/>
      <c r="AD111" s="944"/>
      <c r="AE111" s="945"/>
      <c r="AF111" s="946" t="s">
        <v>416</v>
      </c>
      <c r="AG111" s="944"/>
      <c r="AH111" s="944"/>
      <c r="AI111" s="944"/>
      <c r="AJ111" s="945"/>
      <c r="AK111" s="946" t="s">
        <v>416</v>
      </c>
      <c r="AL111" s="944"/>
      <c r="AM111" s="944"/>
      <c r="AN111" s="944"/>
      <c r="AO111" s="945"/>
      <c r="AP111" s="947" t="s">
        <v>416</v>
      </c>
      <c r="AQ111" s="948"/>
      <c r="AR111" s="948"/>
      <c r="AS111" s="948"/>
      <c r="AT111" s="949"/>
      <c r="AU111" s="957"/>
      <c r="AV111" s="958"/>
      <c r="AW111" s="958"/>
      <c r="AX111" s="958"/>
      <c r="AY111" s="958"/>
      <c r="AZ111" s="833" t="s">
        <v>418</v>
      </c>
      <c r="BA111" s="768"/>
      <c r="BB111" s="768"/>
      <c r="BC111" s="768"/>
      <c r="BD111" s="768"/>
      <c r="BE111" s="768"/>
      <c r="BF111" s="768"/>
      <c r="BG111" s="768"/>
      <c r="BH111" s="768"/>
      <c r="BI111" s="768"/>
      <c r="BJ111" s="768"/>
      <c r="BK111" s="768"/>
      <c r="BL111" s="768"/>
      <c r="BM111" s="768"/>
      <c r="BN111" s="768"/>
      <c r="BO111" s="768"/>
      <c r="BP111" s="769"/>
      <c r="BQ111" s="834" t="s">
        <v>416</v>
      </c>
      <c r="BR111" s="835"/>
      <c r="BS111" s="835"/>
      <c r="BT111" s="835"/>
      <c r="BU111" s="835"/>
      <c r="BV111" s="835" t="s">
        <v>416</v>
      </c>
      <c r="BW111" s="835"/>
      <c r="BX111" s="835"/>
      <c r="BY111" s="835"/>
      <c r="BZ111" s="835"/>
      <c r="CA111" s="835" t="s">
        <v>416</v>
      </c>
      <c r="CB111" s="835"/>
      <c r="CC111" s="835"/>
      <c r="CD111" s="835"/>
      <c r="CE111" s="835"/>
      <c r="CF111" s="896" t="s">
        <v>416</v>
      </c>
      <c r="CG111" s="897"/>
      <c r="CH111" s="897"/>
      <c r="CI111" s="897"/>
      <c r="CJ111" s="897"/>
      <c r="CK111" s="952"/>
      <c r="CL111" s="839"/>
      <c r="CM111" s="842" t="s">
        <v>419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416</v>
      </c>
      <c r="DH111" s="835"/>
      <c r="DI111" s="835"/>
      <c r="DJ111" s="835"/>
      <c r="DK111" s="835"/>
      <c r="DL111" s="835" t="s">
        <v>416</v>
      </c>
      <c r="DM111" s="835"/>
      <c r="DN111" s="835"/>
      <c r="DO111" s="835"/>
      <c r="DP111" s="835"/>
      <c r="DQ111" s="835" t="s">
        <v>416</v>
      </c>
      <c r="DR111" s="835"/>
      <c r="DS111" s="835"/>
      <c r="DT111" s="835"/>
      <c r="DU111" s="835"/>
      <c r="DV111" s="812" t="s">
        <v>416</v>
      </c>
      <c r="DW111" s="812"/>
      <c r="DX111" s="812"/>
      <c r="DY111" s="812"/>
      <c r="DZ111" s="813"/>
    </row>
    <row r="112" spans="1:131" s="199" customFormat="1" ht="26.25" customHeight="1">
      <c r="A112" s="937" t="s">
        <v>420</v>
      </c>
      <c r="B112" s="938"/>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422</v>
      </c>
      <c r="BA112" s="768"/>
      <c r="BB112" s="768"/>
      <c r="BC112" s="768"/>
      <c r="BD112" s="768"/>
      <c r="BE112" s="768"/>
      <c r="BF112" s="768"/>
      <c r="BG112" s="768"/>
      <c r="BH112" s="768"/>
      <c r="BI112" s="768"/>
      <c r="BJ112" s="768"/>
      <c r="BK112" s="768"/>
      <c r="BL112" s="768"/>
      <c r="BM112" s="768"/>
      <c r="BN112" s="768"/>
      <c r="BO112" s="768"/>
      <c r="BP112" s="769"/>
      <c r="BQ112" s="834">
        <v>8430262</v>
      </c>
      <c r="BR112" s="835"/>
      <c r="BS112" s="835"/>
      <c r="BT112" s="835"/>
      <c r="BU112" s="835"/>
      <c r="BV112" s="835">
        <v>8143175</v>
      </c>
      <c r="BW112" s="835"/>
      <c r="BX112" s="835"/>
      <c r="BY112" s="835"/>
      <c r="BZ112" s="835"/>
      <c r="CA112" s="835">
        <v>7400243</v>
      </c>
      <c r="CB112" s="835"/>
      <c r="CC112" s="835"/>
      <c r="CD112" s="835"/>
      <c r="CE112" s="835"/>
      <c r="CF112" s="896">
        <v>72.900000000000006</v>
      </c>
      <c r="CG112" s="897"/>
      <c r="CH112" s="897"/>
      <c r="CI112" s="897"/>
      <c r="CJ112" s="897"/>
      <c r="CK112" s="952"/>
      <c r="CL112" s="839"/>
      <c r="CM112" s="842" t="s">
        <v>423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857061</v>
      </c>
      <c r="AB113" s="944"/>
      <c r="AC113" s="944"/>
      <c r="AD113" s="944"/>
      <c r="AE113" s="945"/>
      <c r="AF113" s="946">
        <v>856162</v>
      </c>
      <c r="AG113" s="944"/>
      <c r="AH113" s="944"/>
      <c r="AI113" s="944"/>
      <c r="AJ113" s="945"/>
      <c r="AK113" s="946">
        <v>750591</v>
      </c>
      <c r="AL113" s="944"/>
      <c r="AM113" s="944"/>
      <c r="AN113" s="944"/>
      <c r="AO113" s="945"/>
      <c r="AP113" s="947">
        <v>7.4</v>
      </c>
      <c r="AQ113" s="948"/>
      <c r="AR113" s="948"/>
      <c r="AS113" s="948"/>
      <c r="AT113" s="949"/>
      <c r="AU113" s="957"/>
      <c r="AV113" s="958"/>
      <c r="AW113" s="958"/>
      <c r="AX113" s="958"/>
      <c r="AY113" s="958"/>
      <c r="AZ113" s="833" t="s">
        <v>425</v>
      </c>
      <c r="BA113" s="768"/>
      <c r="BB113" s="768"/>
      <c r="BC113" s="768"/>
      <c r="BD113" s="768"/>
      <c r="BE113" s="768"/>
      <c r="BF113" s="768"/>
      <c r="BG113" s="768"/>
      <c r="BH113" s="768"/>
      <c r="BI113" s="768"/>
      <c r="BJ113" s="768"/>
      <c r="BK113" s="768"/>
      <c r="BL113" s="768"/>
      <c r="BM113" s="768"/>
      <c r="BN113" s="768"/>
      <c r="BO113" s="768"/>
      <c r="BP113" s="769"/>
      <c r="BQ113" s="834" t="s">
        <v>113</v>
      </c>
      <c r="BR113" s="835"/>
      <c r="BS113" s="835"/>
      <c r="BT113" s="835"/>
      <c r="BU113" s="835"/>
      <c r="BV113" s="835" t="s">
        <v>113</v>
      </c>
      <c r="BW113" s="835"/>
      <c r="BX113" s="835"/>
      <c r="BY113" s="835"/>
      <c r="BZ113" s="835"/>
      <c r="CA113" s="835" t="s">
        <v>113</v>
      </c>
      <c r="CB113" s="835"/>
      <c r="CC113" s="835"/>
      <c r="CD113" s="835"/>
      <c r="CE113" s="835"/>
      <c r="CF113" s="896" t="s">
        <v>113</v>
      </c>
      <c r="CG113" s="897"/>
      <c r="CH113" s="897"/>
      <c r="CI113" s="897"/>
      <c r="CJ113" s="897"/>
      <c r="CK113" s="952"/>
      <c r="CL113" s="839"/>
      <c r="CM113" s="842" t="s">
        <v>426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c r="A114" s="939"/>
      <c r="B114" s="940"/>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113</v>
      </c>
      <c r="AB114" s="798"/>
      <c r="AC114" s="798"/>
      <c r="AD114" s="798"/>
      <c r="AE114" s="799"/>
      <c r="AF114" s="800" t="s">
        <v>113</v>
      </c>
      <c r="AG114" s="798"/>
      <c r="AH114" s="798"/>
      <c r="AI114" s="798"/>
      <c r="AJ114" s="799"/>
      <c r="AK114" s="800" t="s">
        <v>113</v>
      </c>
      <c r="AL114" s="798"/>
      <c r="AM114" s="798"/>
      <c r="AN114" s="798"/>
      <c r="AO114" s="799"/>
      <c r="AP114" s="845" t="s">
        <v>113</v>
      </c>
      <c r="AQ114" s="846"/>
      <c r="AR114" s="846"/>
      <c r="AS114" s="846"/>
      <c r="AT114" s="847"/>
      <c r="AU114" s="957"/>
      <c r="AV114" s="958"/>
      <c r="AW114" s="958"/>
      <c r="AX114" s="958"/>
      <c r="AY114" s="958"/>
      <c r="AZ114" s="833" t="s">
        <v>428</v>
      </c>
      <c r="BA114" s="768"/>
      <c r="BB114" s="768"/>
      <c r="BC114" s="768"/>
      <c r="BD114" s="768"/>
      <c r="BE114" s="768"/>
      <c r="BF114" s="768"/>
      <c r="BG114" s="768"/>
      <c r="BH114" s="768"/>
      <c r="BI114" s="768"/>
      <c r="BJ114" s="768"/>
      <c r="BK114" s="768"/>
      <c r="BL114" s="768"/>
      <c r="BM114" s="768"/>
      <c r="BN114" s="768"/>
      <c r="BO114" s="768"/>
      <c r="BP114" s="769"/>
      <c r="BQ114" s="834">
        <v>4458437</v>
      </c>
      <c r="BR114" s="835"/>
      <c r="BS114" s="835"/>
      <c r="BT114" s="835"/>
      <c r="BU114" s="835"/>
      <c r="BV114" s="835">
        <v>4324554</v>
      </c>
      <c r="BW114" s="835"/>
      <c r="BX114" s="835"/>
      <c r="BY114" s="835"/>
      <c r="BZ114" s="835"/>
      <c r="CA114" s="835">
        <v>3709338</v>
      </c>
      <c r="CB114" s="835"/>
      <c r="CC114" s="835"/>
      <c r="CD114" s="835"/>
      <c r="CE114" s="835"/>
      <c r="CF114" s="896">
        <v>36.5</v>
      </c>
      <c r="CG114" s="897"/>
      <c r="CH114" s="897"/>
      <c r="CI114" s="897"/>
      <c r="CJ114" s="897"/>
      <c r="CK114" s="952"/>
      <c r="CL114" s="839"/>
      <c r="CM114" s="842" t="s">
        <v>429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5866</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431</v>
      </c>
      <c r="BA115" s="768"/>
      <c r="BB115" s="768"/>
      <c r="BC115" s="768"/>
      <c r="BD115" s="768"/>
      <c r="BE115" s="768"/>
      <c r="BF115" s="768"/>
      <c r="BG115" s="768"/>
      <c r="BH115" s="768"/>
      <c r="BI115" s="768"/>
      <c r="BJ115" s="768"/>
      <c r="BK115" s="768"/>
      <c r="BL115" s="768"/>
      <c r="BM115" s="768"/>
      <c r="BN115" s="768"/>
      <c r="BO115" s="768"/>
      <c r="BP115" s="769"/>
      <c r="BQ115" s="834">
        <v>4658</v>
      </c>
      <c r="BR115" s="835"/>
      <c r="BS115" s="835"/>
      <c r="BT115" s="835"/>
      <c r="BU115" s="835"/>
      <c r="BV115" s="835">
        <v>1686</v>
      </c>
      <c r="BW115" s="835"/>
      <c r="BX115" s="835"/>
      <c r="BY115" s="835"/>
      <c r="BZ115" s="835"/>
      <c r="CA115" s="835">
        <v>5036</v>
      </c>
      <c r="CB115" s="835"/>
      <c r="CC115" s="835"/>
      <c r="CD115" s="835"/>
      <c r="CE115" s="835"/>
      <c r="CF115" s="896">
        <v>0</v>
      </c>
      <c r="CG115" s="897"/>
      <c r="CH115" s="897"/>
      <c r="CI115" s="897"/>
      <c r="CJ115" s="897"/>
      <c r="CK115" s="952"/>
      <c r="CL115" s="839"/>
      <c r="CM115" s="833" t="s">
        <v>432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c r="A116" s="941"/>
      <c r="B116" s="942"/>
      <c r="C116" s="901" t="s">
        <v>433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208</v>
      </c>
      <c r="AB116" s="798"/>
      <c r="AC116" s="798"/>
      <c r="AD116" s="798"/>
      <c r="AE116" s="799"/>
      <c r="AF116" s="800">
        <v>236</v>
      </c>
      <c r="AG116" s="798"/>
      <c r="AH116" s="798"/>
      <c r="AI116" s="798"/>
      <c r="AJ116" s="799"/>
      <c r="AK116" s="800">
        <v>86</v>
      </c>
      <c r="AL116" s="798"/>
      <c r="AM116" s="798"/>
      <c r="AN116" s="798"/>
      <c r="AO116" s="799"/>
      <c r="AP116" s="845">
        <v>0</v>
      </c>
      <c r="AQ116" s="846"/>
      <c r="AR116" s="846"/>
      <c r="AS116" s="846"/>
      <c r="AT116" s="847"/>
      <c r="AU116" s="957"/>
      <c r="AV116" s="958"/>
      <c r="AW116" s="958"/>
      <c r="AX116" s="958"/>
      <c r="AY116" s="958"/>
      <c r="AZ116" s="884" t="s">
        <v>434</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436</v>
      </c>
      <c r="Z117" s="924"/>
      <c r="AA117" s="929">
        <v>3718812</v>
      </c>
      <c r="AB117" s="930"/>
      <c r="AC117" s="930"/>
      <c r="AD117" s="930"/>
      <c r="AE117" s="931"/>
      <c r="AF117" s="932">
        <v>3820428</v>
      </c>
      <c r="AG117" s="930"/>
      <c r="AH117" s="930"/>
      <c r="AI117" s="930"/>
      <c r="AJ117" s="931"/>
      <c r="AK117" s="932">
        <v>3579975</v>
      </c>
      <c r="AL117" s="930"/>
      <c r="AM117" s="930"/>
      <c r="AN117" s="930"/>
      <c r="AO117" s="931"/>
      <c r="AP117" s="933"/>
      <c r="AQ117" s="934"/>
      <c r="AR117" s="934"/>
      <c r="AS117" s="934"/>
      <c r="AT117" s="935"/>
      <c r="AU117" s="957"/>
      <c r="AV117" s="958"/>
      <c r="AW117" s="958"/>
      <c r="AX117" s="958"/>
      <c r="AY117" s="958"/>
      <c r="AZ117" s="884" t="s">
        <v>437</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c r="A118" s="922" t="s">
        <v>411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409</v>
      </c>
      <c r="AB118" s="923"/>
      <c r="AC118" s="923"/>
      <c r="AD118" s="923"/>
      <c r="AE118" s="924"/>
      <c r="AF118" s="925" t="s">
        <v>289</v>
      </c>
      <c r="AG118" s="923"/>
      <c r="AH118" s="923"/>
      <c r="AI118" s="923"/>
      <c r="AJ118" s="924"/>
      <c r="AK118" s="925" t="s">
        <v>288</v>
      </c>
      <c r="AL118" s="923"/>
      <c r="AM118" s="923"/>
      <c r="AN118" s="923"/>
      <c r="AO118" s="924"/>
      <c r="AP118" s="926" t="s">
        <v>410</v>
      </c>
      <c r="AQ118" s="927"/>
      <c r="AR118" s="927"/>
      <c r="AS118" s="927"/>
      <c r="AT118" s="928"/>
      <c r="AU118" s="957"/>
      <c r="AV118" s="958"/>
      <c r="AW118" s="958"/>
      <c r="AX118" s="958"/>
      <c r="AY118" s="958"/>
      <c r="AZ118" s="900" t="s">
        <v>439</v>
      </c>
      <c r="BA118" s="901"/>
      <c r="BB118" s="901"/>
      <c r="BC118" s="901"/>
      <c r="BD118" s="901"/>
      <c r="BE118" s="901"/>
      <c r="BF118" s="901"/>
      <c r="BG118" s="901"/>
      <c r="BH118" s="901"/>
      <c r="BI118" s="901"/>
      <c r="BJ118" s="901"/>
      <c r="BK118" s="901"/>
      <c r="BL118" s="901"/>
      <c r="BM118" s="901"/>
      <c r="BN118" s="901"/>
      <c r="BO118" s="901"/>
      <c r="BP118" s="902"/>
      <c r="BQ118" s="903" t="s">
        <v>416</v>
      </c>
      <c r="BR118" s="866"/>
      <c r="BS118" s="866"/>
      <c r="BT118" s="866"/>
      <c r="BU118" s="866"/>
      <c r="BV118" s="866" t="s">
        <v>416</v>
      </c>
      <c r="BW118" s="866"/>
      <c r="BX118" s="866"/>
      <c r="BY118" s="866"/>
      <c r="BZ118" s="866"/>
      <c r="CA118" s="866" t="s">
        <v>416</v>
      </c>
      <c r="CB118" s="866"/>
      <c r="CC118" s="866"/>
      <c r="CD118" s="866"/>
      <c r="CE118" s="866"/>
      <c r="CF118" s="896" t="s">
        <v>416</v>
      </c>
      <c r="CG118" s="897"/>
      <c r="CH118" s="897"/>
      <c r="CI118" s="897"/>
      <c r="CJ118" s="897"/>
      <c r="CK118" s="952"/>
      <c r="CL118" s="839"/>
      <c r="CM118" s="842" t="s">
        <v>440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416</v>
      </c>
      <c r="DH118" s="798"/>
      <c r="DI118" s="798"/>
      <c r="DJ118" s="798"/>
      <c r="DK118" s="799"/>
      <c r="DL118" s="800" t="s">
        <v>416</v>
      </c>
      <c r="DM118" s="798"/>
      <c r="DN118" s="798"/>
      <c r="DO118" s="798"/>
      <c r="DP118" s="799"/>
      <c r="DQ118" s="800" t="s">
        <v>416</v>
      </c>
      <c r="DR118" s="798"/>
      <c r="DS118" s="798"/>
      <c r="DT118" s="798"/>
      <c r="DU118" s="799"/>
      <c r="DV118" s="845" t="s">
        <v>416</v>
      </c>
      <c r="DW118" s="846"/>
      <c r="DX118" s="846"/>
      <c r="DY118" s="846"/>
      <c r="DZ118" s="847"/>
    </row>
    <row r="119" spans="1:130" s="199" customFormat="1" ht="26.25" customHeight="1">
      <c r="A119" s="836" t="s">
        <v>414</v>
      </c>
      <c r="B119" s="837"/>
      <c r="C119" s="912" t="s">
        <v>415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416</v>
      </c>
      <c r="AB119" s="916"/>
      <c r="AC119" s="916"/>
      <c r="AD119" s="916"/>
      <c r="AE119" s="917"/>
      <c r="AF119" s="918" t="s">
        <v>416</v>
      </c>
      <c r="AG119" s="916"/>
      <c r="AH119" s="916"/>
      <c r="AI119" s="916"/>
      <c r="AJ119" s="917"/>
      <c r="AK119" s="918" t="s">
        <v>416</v>
      </c>
      <c r="AL119" s="916"/>
      <c r="AM119" s="916"/>
      <c r="AN119" s="916"/>
      <c r="AO119" s="917"/>
      <c r="AP119" s="919" t="s">
        <v>416</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441</v>
      </c>
      <c r="BP119" s="899"/>
      <c r="BQ119" s="903">
        <v>34240694</v>
      </c>
      <c r="BR119" s="866"/>
      <c r="BS119" s="866"/>
      <c r="BT119" s="866"/>
      <c r="BU119" s="866"/>
      <c r="BV119" s="866">
        <v>36146228</v>
      </c>
      <c r="BW119" s="866"/>
      <c r="BX119" s="866"/>
      <c r="BY119" s="866"/>
      <c r="BZ119" s="866"/>
      <c r="CA119" s="866">
        <v>33564017</v>
      </c>
      <c r="CB119" s="866"/>
      <c r="CC119" s="866"/>
      <c r="CD119" s="866"/>
      <c r="CE119" s="866"/>
      <c r="CF119" s="764"/>
      <c r="CG119" s="765"/>
      <c r="CH119" s="765"/>
      <c r="CI119" s="765"/>
      <c r="CJ119" s="855"/>
      <c r="CK119" s="953"/>
      <c r="CL119" s="841"/>
      <c r="CM119" s="859" t="s">
        <v>442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c r="A120" s="838"/>
      <c r="B120" s="839"/>
      <c r="C120" s="842" t="s">
        <v>419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443</v>
      </c>
      <c r="AV120" s="905"/>
      <c r="AW120" s="905"/>
      <c r="AX120" s="905"/>
      <c r="AY120" s="906"/>
      <c r="AZ120" s="881" t="s">
        <v>444</v>
      </c>
      <c r="BA120" s="826"/>
      <c r="BB120" s="826"/>
      <c r="BC120" s="826"/>
      <c r="BD120" s="826"/>
      <c r="BE120" s="826"/>
      <c r="BF120" s="826"/>
      <c r="BG120" s="826"/>
      <c r="BH120" s="826"/>
      <c r="BI120" s="826"/>
      <c r="BJ120" s="826"/>
      <c r="BK120" s="826"/>
      <c r="BL120" s="826"/>
      <c r="BM120" s="826"/>
      <c r="BN120" s="826"/>
      <c r="BO120" s="826"/>
      <c r="BP120" s="827"/>
      <c r="BQ120" s="882">
        <v>10040211</v>
      </c>
      <c r="BR120" s="863"/>
      <c r="BS120" s="863"/>
      <c r="BT120" s="863"/>
      <c r="BU120" s="863"/>
      <c r="BV120" s="863">
        <v>11401454</v>
      </c>
      <c r="BW120" s="863"/>
      <c r="BX120" s="863"/>
      <c r="BY120" s="863"/>
      <c r="BZ120" s="863"/>
      <c r="CA120" s="863">
        <v>12829012</v>
      </c>
      <c r="CB120" s="863"/>
      <c r="CC120" s="863"/>
      <c r="CD120" s="863"/>
      <c r="CE120" s="863"/>
      <c r="CF120" s="887">
        <v>126.4</v>
      </c>
      <c r="CG120" s="888"/>
      <c r="CH120" s="888"/>
      <c r="CI120" s="888"/>
      <c r="CJ120" s="888"/>
      <c r="CK120" s="889" t="s">
        <v>445</v>
      </c>
      <c r="CL120" s="873"/>
      <c r="CM120" s="873"/>
      <c r="CN120" s="873"/>
      <c r="CO120" s="874"/>
      <c r="CP120" s="893" t="s">
        <v>446</v>
      </c>
      <c r="CQ120" s="894"/>
      <c r="CR120" s="894"/>
      <c r="CS120" s="894"/>
      <c r="CT120" s="894"/>
      <c r="CU120" s="894"/>
      <c r="CV120" s="894"/>
      <c r="CW120" s="894"/>
      <c r="CX120" s="894"/>
      <c r="CY120" s="894"/>
      <c r="CZ120" s="894"/>
      <c r="DA120" s="894"/>
      <c r="DB120" s="894"/>
      <c r="DC120" s="894"/>
      <c r="DD120" s="894"/>
      <c r="DE120" s="894"/>
      <c r="DF120" s="895"/>
      <c r="DG120" s="882">
        <v>3566016</v>
      </c>
      <c r="DH120" s="863"/>
      <c r="DI120" s="863"/>
      <c r="DJ120" s="863"/>
      <c r="DK120" s="863"/>
      <c r="DL120" s="863">
        <v>3358211</v>
      </c>
      <c r="DM120" s="863"/>
      <c r="DN120" s="863"/>
      <c r="DO120" s="863"/>
      <c r="DP120" s="863"/>
      <c r="DQ120" s="863">
        <v>3114123</v>
      </c>
      <c r="DR120" s="863"/>
      <c r="DS120" s="863"/>
      <c r="DT120" s="863"/>
      <c r="DU120" s="863"/>
      <c r="DV120" s="864">
        <v>30.7</v>
      </c>
      <c r="DW120" s="864"/>
      <c r="DX120" s="864"/>
      <c r="DY120" s="864"/>
      <c r="DZ120" s="865"/>
    </row>
    <row r="121" spans="1:130" s="199" customFormat="1" ht="26.25" customHeight="1">
      <c r="A121" s="838"/>
      <c r="B121" s="839"/>
      <c r="C121" s="884" t="s">
        <v>447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448</v>
      </c>
      <c r="BA121" s="768"/>
      <c r="BB121" s="768"/>
      <c r="BC121" s="768"/>
      <c r="BD121" s="768"/>
      <c r="BE121" s="768"/>
      <c r="BF121" s="768"/>
      <c r="BG121" s="768"/>
      <c r="BH121" s="768"/>
      <c r="BI121" s="768"/>
      <c r="BJ121" s="768"/>
      <c r="BK121" s="768"/>
      <c r="BL121" s="768"/>
      <c r="BM121" s="768"/>
      <c r="BN121" s="768"/>
      <c r="BO121" s="768"/>
      <c r="BP121" s="769"/>
      <c r="BQ121" s="834">
        <v>567168</v>
      </c>
      <c r="BR121" s="835"/>
      <c r="BS121" s="835"/>
      <c r="BT121" s="835"/>
      <c r="BU121" s="835"/>
      <c r="BV121" s="835">
        <v>473691</v>
      </c>
      <c r="BW121" s="835"/>
      <c r="BX121" s="835"/>
      <c r="BY121" s="835"/>
      <c r="BZ121" s="835"/>
      <c r="CA121" s="835">
        <v>352782</v>
      </c>
      <c r="CB121" s="835"/>
      <c r="CC121" s="835"/>
      <c r="CD121" s="835"/>
      <c r="CE121" s="835"/>
      <c r="CF121" s="896">
        <v>3.5</v>
      </c>
      <c r="CG121" s="897"/>
      <c r="CH121" s="897"/>
      <c r="CI121" s="897"/>
      <c r="CJ121" s="897"/>
      <c r="CK121" s="890"/>
      <c r="CL121" s="876"/>
      <c r="CM121" s="876"/>
      <c r="CN121" s="876"/>
      <c r="CO121" s="877"/>
      <c r="CP121" s="856" t="s">
        <v>449</v>
      </c>
      <c r="CQ121" s="857"/>
      <c r="CR121" s="857"/>
      <c r="CS121" s="857"/>
      <c r="CT121" s="857"/>
      <c r="CU121" s="857"/>
      <c r="CV121" s="857"/>
      <c r="CW121" s="857"/>
      <c r="CX121" s="857"/>
      <c r="CY121" s="857"/>
      <c r="CZ121" s="857"/>
      <c r="DA121" s="857"/>
      <c r="DB121" s="857"/>
      <c r="DC121" s="857"/>
      <c r="DD121" s="857"/>
      <c r="DE121" s="857"/>
      <c r="DF121" s="858"/>
      <c r="DG121" s="834">
        <v>2291005</v>
      </c>
      <c r="DH121" s="835"/>
      <c r="DI121" s="835"/>
      <c r="DJ121" s="835"/>
      <c r="DK121" s="835"/>
      <c r="DL121" s="835">
        <v>2324177</v>
      </c>
      <c r="DM121" s="835"/>
      <c r="DN121" s="835"/>
      <c r="DO121" s="835"/>
      <c r="DP121" s="835"/>
      <c r="DQ121" s="835">
        <v>2153969</v>
      </c>
      <c r="DR121" s="835"/>
      <c r="DS121" s="835"/>
      <c r="DT121" s="835"/>
      <c r="DU121" s="835"/>
      <c r="DV121" s="812">
        <v>21.2</v>
      </c>
      <c r="DW121" s="812"/>
      <c r="DX121" s="812"/>
      <c r="DY121" s="812"/>
      <c r="DZ121" s="813"/>
    </row>
    <row r="122" spans="1:130" s="199" customFormat="1" ht="26.25" customHeight="1">
      <c r="A122" s="838"/>
      <c r="B122" s="839"/>
      <c r="C122" s="842" t="s">
        <v>429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450</v>
      </c>
      <c r="BA122" s="901"/>
      <c r="BB122" s="901"/>
      <c r="BC122" s="901"/>
      <c r="BD122" s="901"/>
      <c r="BE122" s="901"/>
      <c r="BF122" s="901"/>
      <c r="BG122" s="901"/>
      <c r="BH122" s="901"/>
      <c r="BI122" s="901"/>
      <c r="BJ122" s="901"/>
      <c r="BK122" s="901"/>
      <c r="BL122" s="901"/>
      <c r="BM122" s="901"/>
      <c r="BN122" s="901"/>
      <c r="BO122" s="901"/>
      <c r="BP122" s="902"/>
      <c r="BQ122" s="903">
        <v>23152286</v>
      </c>
      <c r="BR122" s="866"/>
      <c r="BS122" s="866"/>
      <c r="BT122" s="866"/>
      <c r="BU122" s="866"/>
      <c r="BV122" s="866">
        <v>24279591</v>
      </c>
      <c r="BW122" s="866"/>
      <c r="BX122" s="866"/>
      <c r="BY122" s="866"/>
      <c r="BZ122" s="866"/>
      <c r="CA122" s="866">
        <v>23295159</v>
      </c>
      <c r="CB122" s="866"/>
      <c r="CC122" s="866"/>
      <c r="CD122" s="866"/>
      <c r="CE122" s="866"/>
      <c r="CF122" s="867">
        <v>229.5</v>
      </c>
      <c r="CG122" s="868"/>
      <c r="CH122" s="868"/>
      <c r="CI122" s="868"/>
      <c r="CJ122" s="868"/>
      <c r="CK122" s="890"/>
      <c r="CL122" s="876"/>
      <c r="CM122" s="876"/>
      <c r="CN122" s="876"/>
      <c r="CO122" s="877"/>
      <c r="CP122" s="856" t="s">
        <v>390</v>
      </c>
      <c r="CQ122" s="857"/>
      <c r="CR122" s="857"/>
      <c r="CS122" s="857"/>
      <c r="CT122" s="857"/>
      <c r="CU122" s="857"/>
      <c r="CV122" s="857"/>
      <c r="CW122" s="857"/>
      <c r="CX122" s="857"/>
      <c r="CY122" s="857"/>
      <c r="CZ122" s="857"/>
      <c r="DA122" s="857"/>
      <c r="DB122" s="857"/>
      <c r="DC122" s="857"/>
      <c r="DD122" s="857"/>
      <c r="DE122" s="857"/>
      <c r="DF122" s="858"/>
      <c r="DG122" s="834">
        <v>1393720</v>
      </c>
      <c r="DH122" s="835"/>
      <c r="DI122" s="835"/>
      <c r="DJ122" s="835"/>
      <c r="DK122" s="835"/>
      <c r="DL122" s="835">
        <v>1286932</v>
      </c>
      <c r="DM122" s="835"/>
      <c r="DN122" s="835"/>
      <c r="DO122" s="835"/>
      <c r="DP122" s="835"/>
      <c r="DQ122" s="835">
        <v>1183482</v>
      </c>
      <c r="DR122" s="835"/>
      <c r="DS122" s="835"/>
      <c r="DT122" s="835"/>
      <c r="DU122" s="835"/>
      <c r="DV122" s="812">
        <v>11.7</v>
      </c>
      <c r="DW122" s="812"/>
      <c r="DX122" s="812"/>
      <c r="DY122" s="812"/>
      <c r="DZ122" s="813"/>
    </row>
    <row r="123" spans="1:130" s="199" customFormat="1" ht="26.25" customHeight="1">
      <c r="A123" s="838"/>
      <c r="B123" s="839"/>
      <c r="C123" s="842" t="s">
        <v>435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416</v>
      </c>
      <c r="AB123" s="798"/>
      <c r="AC123" s="798"/>
      <c r="AD123" s="798"/>
      <c r="AE123" s="799"/>
      <c r="AF123" s="800" t="s">
        <v>416</v>
      </c>
      <c r="AG123" s="798"/>
      <c r="AH123" s="798"/>
      <c r="AI123" s="798"/>
      <c r="AJ123" s="799"/>
      <c r="AK123" s="800" t="s">
        <v>416</v>
      </c>
      <c r="AL123" s="798"/>
      <c r="AM123" s="798"/>
      <c r="AN123" s="798"/>
      <c r="AO123" s="799"/>
      <c r="AP123" s="845" t="s">
        <v>416</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451</v>
      </c>
      <c r="BP123" s="899"/>
      <c r="BQ123" s="853">
        <v>33759665</v>
      </c>
      <c r="BR123" s="854"/>
      <c r="BS123" s="854"/>
      <c r="BT123" s="854"/>
      <c r="BU123" s="854"/>
      <c r="BV123" s="854">
        <v>36154736</v>
      </c>
      <c r="BW123" s="854"/>
      <c r="BX123" s="854"/>
      <c r="BY123" s="854"/>
      <c r="BZ123" s="854"/>
      <c r="CA123" s="854">
        <v>36476953</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t="s">
        <v>416</v>
      </c>
      <c r="DH123" s="798"/>
      <c r="DI123" s="798"/>
      <c r="DJ123" s="798"/>
      <c r="DK123" s="799"/>
      <c r="DL123" s="800" t="s">
        <v>416</v>
      </c>
      <c r="DM123" s="798"/>
      <c r="DN123" s="798"/>
      <c r="DO123" s="798"/>
      <c r="DP123" s="799"/>
      <c r="DQ123" s="800">
        <v>730025</v>
      </c>
      <c r="DR123" s="798"/>
      <c r="DS123" s="798"/>
      <c r="DT123" s="798"/>
      <c r="DU123" s="799"/>
      <c r="DV123" s="845">
        <v>7.2</v>
      </c>
      <c r="DW123" s="846"/>
      <c r="DX123" s="846"/>
      <c r="DY123" s="846"/>
      <c r="DZ123" s="847"/>
    </row>
    <row r="124" spans="1:130" s="199" customFormat="1" ht="26.25" customHeight="1" thickBot="1">
      <c r="A124" s="838"/>
      <c r="B124" s="839"/>
      <c r="C124" s="842" t="s">
        <v>438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416</v>
      </c>
      <c r="AB124" s="798"/>
      <c r="AC124" s="798"/>
      <c r="AD124" s="798"/>
      <c r="AE124" s="799"/>
      <c r="AF124" s="800" t="s">
        <v>416</v>
      </c>
      <c r="AG124" s="798"/>
      <c r="AH124" s="798"/>
      <c r="AI124" s="798"/>
      <c r="AJ124" s="799"/>
      <c r="AK124" s="800" t="s">
        <v>416</v>
      </c>
      <c r="AL124" s="798"/>
      <c r="AM124" s="798"/>
      <c r="AN124" s="798"/>
      <c r="AO124" s="799"/>
      <c r="AP124" s="845" t="s">
        <v>416</v>
      </c>
      <c r="AQ124" s="846"/>
      <c r="AR124" s="846"/>
      <c r="AS124" s="846"/>
      <c r="AT124" s="847"/>
      <c r="AU124" s="848" t="s">
        <v>452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4.5999999999999996</v>
      </c>
      <c r="BR124" s="852"/>
      <c r="BS124" s="852"/>
      <c r="BT124" s="852"/>
      <c r="BU124" s="852"/>
      <c r="BV124" s="852" t="s">
        <v>416</v>
      </c>
      <c r="BW124" s="852"/>
      <c r="BX124" s="852"/>
      <c r="BY124" s="852"/>
      <c r="BZ124" s="852"/>
      <c r="CA124" s="852" t="s">
        <v>416</v>
      </c>
      <c r="CB124" s="852"/>
      <c r="CC124" s="852"/>
      <c r="CD124" s="852"/>
      <c r="CE124" s="852"/>
      <c r="CF124" s="742"/>
      <c r="CG124" s="743"/>
      <c r="CH124" s="743"/>
      <c r="CI124" s="743"/>
      <c r="CJ124" s="883"/>
      <c r="CK124" s="891"/>
      <c r="CL124" s="891"/>
      <c r="CM124" s="891"/>
      <c r="CN124" s="891"/>
      <c r="CO124" s="892"/>
      <c r="CP124" s="856" t="s">
        <v>453</v>
      </c>
      <c r="CQ124" s="857"/>
      <c r="CR124" s="857"/>
      <c r="CS124" s="857"/>
      <c r="CT124" s="857"/>
      <c r="CU124" s="857"/>
      <c r="CV124" s="857"/>
      <c r="CW124" s="857"/>
      <c r="CX124" s="857"/>
      <c r="CY124" s="857"/>
      <c r="CZ124" s="857"/>
      <c r="DA124" s="857"/>
      <c r="DB124" s="857"/>
      <c r="DC124" s="857"/>
      <c r="DD124" s="857"/>
      <c r="DE124" s="857"/>
      <c r="DF124" s="858"/>
      <c r="DG124" s="780">
        <v>1179521</v>
      </c>
      <c r="DH124" s="781"/>
      <c r="DI124" s="781"/>
      <c r="DJ124" s="781"/>
      <c r="DK124" s="782"/>
      <c r="DL124" s="783">
        <v>1173855</v>
      </c>
      <c r="DM124" s="781"/>
      <c r="DN124" s="781"/>
      <c r="DO124" s="781"/>
      <c r="DP124" s="782"/>
      <c r="DQ124" s="783">
        <v>218644</v>
      </c>
      <c r="DR124" s="781"/>
      <c r="DS124" s="781"/>
      <c r="DT124" s="781"/>
      <c r="DU124" s="782"/>
      <c r="DV124" s="869">
        <v>2.2000000000000002</v>
      </c>
      <c r="DW124" s="870"/>
      <c r="DX124" s="870"/>
      <c r="DY124" s="870"/>
      <c r="DZ124" s="871"/>
    </row>
    <row r="125" spans="1:130" s="199" customFormat="1" ht="26.25" customHeight="1">
      <c r="A125" s="838"/>
      <c r="B125" s="839"/>
      <c r="C125" s="842" t="s">
        <v>440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454</v>
      </c>
      <c r="CL125" s="873"/>
      <c r="CM125" s="873"/>
      <c r="CN125" s="873"/>
      <c r="CO125" s="874"/>
      <c r="CP125" s="881" t="s">
        <v>455</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c r="A126" s="838"/>
      <c r="B126" s="839"/>
      <c r="C126" s="842" t="s">
        <v>442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5866</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456</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c r="A127" s="840"/>
      <c r="B127" s="841"/>
      <c r="C127" s="859" t="s">
        <v>457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458</v>
      </c>
      <c r="AY127" s="830"/>
      <c r="AZ127" s="830"/>
      <c r="BA127" s="830"/>
      <c r="BB127" s="830"/>
      <c r="BC127" s="830"/>
      <c r="BD127" s="830"/>
      <c r="BE127" s="831"/>
      <c r="BF127" s="829" t="s">
        <v>459</v>
      </c>
      <c r="BG127" s="830"/>
      <c r="BH127" s="830"/>
      <c r="BI127" s="830"/>
      <c r="BJ127" s="830"/>
      <c r="BK127" s="830"/>
      <c r="BL127" s="831"/>
      <c r="BM127" s="829" t="s">
        <v>460</v>
      </c>
      <c r="BN127" s="830"/>
      <c r="BO127" s="830"/>
      <c r="BP127" s="830"/>
      <c r="BQ127" s="830"/>
      <c r="BR127" s="830"/>
      <c r="BS127" s="831"/>
      <c r="BT127" s="829" t="s">
        <v>461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462</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c r="A128" s="814" t="s">
        <v>463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464</v>
      </c>
      <c r="X128" s="816"/>
      <c r="Y128" s="816"/>
      <c r="Z128" s="817"/>
      <c r="AA128" s="818">
        <v>139569</v>
      </c>
      <c r="AB128" s="819"/>
      <c r="AC128" s="819"/>
      <c r="AD128" s="819"/>
      <c r="AE128" s="820"/>
      <c r="AF128" s="821">
        <v>136824</v>
      </c>
      <c r="AG128" s="819"/>
      <c r="AH128" s="819"/>
      <c r="AI128" s="819"/>
      <c r="AJ128" s="820"/>
      <c r="AK128" s="821">
        <v>138059</v>
      </c>
      <c r="AL128" s="819"/>
      <c r="AM128" s="819"/>
      <c r="AN128" s="819"/>
      <c r="AO128" s="820"/>
      <c r="AP128" s="822"/>
      <c r="AQ128" s="823"/>
      <c r="AR128" s="823"/>
      <c r="AS128" s="823"/>
      <c r="AT128" s="824"/>
      <c r="AU128" s="235"/>
      <c r="AV128" s="235"/>
      <c r="AW128" s="235"/>
      <c r="AX128" s="825" t="s">
        <v>465</v>
      </c>
      <c r="AY128" s="826"/>
      <c r="AZ128" s="826"/>
      <c r="BA128" s="826"/>
      <c r="BB128" s="826"/>
      <c r="BC128" s="826"/>
      <c r="BD128" s="826"/>
      <c r="BE128" s="827"/>
      <c r="BF128" s="804" t="s">
        <v>113</v>
      </c>
      <c r="BG128" s="805"/>
      <c r="BH128" s="805"/>
      <c r="BI128" s="805"/>
      <c r="BJ128" s="805"/>
      <c r="BK128" s="805"/>
      <c r="BL128" s="828"/>
      <c r="BM128" s="804">
        <v>12.99</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466</v>
      </c>
      <c r="CQ128" s="746"/>
      <c r="CR128" s="746"/>
      <c r="CS128" s="746"/>
      <c r="CT128" s="746"/>
      <c r="CU128" s="746"/>
      <c r="CV128" s="746"/>
      <c r="CW128" s="746"/>
      <c r="CX128" s="746"/>
      <c r="CY128" s="746"/>
      <c r="CZ128" s="746"/>
      <c r="DA128" s="746"/>
      <c r="DB128" s="746"/>
      <c r="DC128" s="746"/>
      <c r="DD128" s="746"/>
      <c r="DE128" s="746"/>
      <c r="DF128" s="747"/>
      <c r="DG128" s="808">
        <v>4658</v>
      </c>
      <c r="DH128" s="809"/>
      <c r="DI128" s="809"/>
      <c r="DJ128" s="809"/>
      <c r="DK128" s="809"/>
      <c r="DL128" s="809">
        <v>1686</v>
      </c>
      <c r="DM128" s="809"/>
      <c r="DN128" s="809"/>
      <c r="DO128" s="809"/>
      <c r="DP128" s="809"/>
      <c r="DQ128" s="809">
        <v>5036</v>
      </c>
      <c r="DR128" s="809"/>
      <c r="DS128" s="809"/>
      <c r="DT128" s="809"/>
      <c r="DU128" s="809"/>
      <c r="DV128" s="810">
        <v>0</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467</v>
      </c>
      <c r="X129" s="795"/>
      <c r="Y129" s="795"/>
      <c r="Z129" s="796"/>
      <c r="AA129" s="797">
        <v>12935512</v>
      </c>
      <c r="AB129" s="798"/>
      <c r="AC129" s="798"/>
      <c r="AD129" s="798"/>
      <c r="AE129" s="799"/>
      <c r="AF129" s="800">
        <v>12991297</v>
      </c>
      <c r="AG129" s="798"/>
      <c r="AH129" s="798"/>
      <c r="AI129" s="798"/>
      <c r="AJ129" s="799"/>
      <c r="AK129" s="800">
        <v>12604884</v>
      </c>
      <c r="AL129" s="798"/>
      <c r="AM129" s="798"/>
      <c r="AN129" s="798"/>
      <c r="AO129" s="799"/>
      <c r="AP129" s="801"/>
      <c r="AQ129" s="802"/>
      <c r="AR129" s="802"/>
      <c r="AS129" s="802"/>
      <c r="AT129" s="803"/>
      <c r="AU129" s="237"/>
      <c r="AV129" s="237"/>
      <c r="AW129" s="237"/>
      <c r="AX129" s="767" t="s">
        <v>468</v>
      </c>
      <c r="AY129" s="768"/>
      <c r="AZ129" s="768"/>
      <c r="BA129" s="768"/>
      <c r="BB129" s="768"/>
      <c r="BC129" s="768"/>
      <c r="BD129" s="768"/>
      <c r="BE129" s="769"/>
      <c r="BF129" s="787" t="s">
        <v>113</v>
      </c>
      <c r="BG129" s="788"/>
      <c r="BH129" s="788"/>
      <c r="BI129" s="788"/>
      <c r="BJ129" s="788"/>
      <c r="BK129" s="788"/>
      <c r="BL129" s="789"/>
      <c r="BM129" s="787">
        <v>17.989999999999998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470</v>
      </c>
      <c r="X130" s="795"/>
      <c r="Y130" s="795"/>
      <c r="Z130" s="796"/>
      <c r="AA130" s="797">
        <v>2659666</v>
      </c>
      <c r="AB130" s="798"/>
      <c r="AC130" s="798"/>
      <c r="AD130" s="798"/>
      <c r="AE130" s="799"/>
      <c r="AF130" s="800">
        <v>2671297</v>
      </c>
      <c r="AG130" s="798"/>
      <c r="AH130" s="798"/>
      <c r="AI130" s="798"/>
      <c r="AJ130" s="799"/>
      <c r="AK130" s="800">
        <v>2453587</v>
      </c>
      <c r="AL130" s="798"/>
      <c r="AM130" s="798"/>
      <c r="AN130" s="798"/>
      <c r="AO130" s="799"/>
      <c r="AP130" s="801"/>
      <c r="AQ130" s="802"/>
      <c r="AR130" s="802"/>
      <c r="AS130" s="802"/>
      <c r="AT130" s="803"/>
      <c r="AU130" s="237"/>
      <c r="AV130" s="237"/>
      <c r="AW130" s="237"/>
      <c r="AX130" s="767" t="s">
        <v>471</v>
      </c>
      <c r="AY130" s="768"/>
      <c r="AZ130" s="768"/>
      <c r="BA130" s="768"/>
      <c r="BB130" s="768"/>
      <c r="BC130" s="768"/>
      <c r="BD130" s="768"/>
      <c r="BE130" s="769"/>
      <c r="BF130" s="770">
        <v>9.4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472</v>
      </c>
      <c r="X131" s="778"/>
      <c r="Y131" s="778"/>
      <c r="Z131" s="779"/>
      <c r="AA131" s="780">
        <v>10275846</v>
      </c>
      <c r="AB131" s="781"/>
      <c r="AC131" s="781"/>
      <c r="AD131" s="781"/>
      <c r="AE131" s="782"/>
      <c r="AF131" s="783">
        <v>10320000</v>
      </c>
      <c r="AG131" s="781"/>
      <c r="AH131" s="781"/>
      <c r="AI131" s="781"/>
      <c r="AJ131" s="782"/>
      <c r="AK131" s="783">
        <v>10151297</v>
      </c>
      <c r="AL131" s="781"/>
      <c r="AM131" s="781"/>
      <c r="AN131" s="781"/>
      <c r="AO131" s="782"/>
      <c r="AP131" s="784"/>
      <c r="AQ131" s="785"/>
      <c r="AR131" s="785"/>
      <c r="AS131" s="785"/>
      <c r="AT131" s="786"/>
      <c r="AU131" s="237"/>
      <c r="AV131" s="237"/>
      <c r="AW131" s="237"/>
      <c r="AX131" s="745" t="s">
        <v>473</v>
      </c>
      <c r="AY131" s="746"/>
      <c r="AZ131" s="746"/>
      <c r="BA131" s="746"/>
      <c r="BB131" s="746"/>
      <c r="BC131" s="746"/>
      <c r="BD131" s="746"/>
      <c r="BE131" s="747"/>
      <c r="BF131" s="748" t="s">
        <v>474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476</v>
      </c>
      <c r="W132" s="758"/>
      <c r="X132" s="758"/>
      <c r="Y132" s="758"/>
      <c r="Z132" s="759"/>
      <c r="AA132" s="760">
        <v>8.9489205760000008</v>
      </c>
      <c r="AB132" s="761"/>
      <c r="AC132" s="761"/>
      <c r="AD132" s="761"/>
      <c r="AE132" s="762"/>
      <c r="AF132" s="763">
        <v>9.8091765800000008</v>
      </c>
      <c r="AG132" s="761"/>
      <c r="AH132" s="761"/>
      <c r="AI132" s="761"/>
      <c r="AJ132" s="762"/>
      <c r="AK132" s="763">
        <v>9.7359874309999999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477</v>
      </c>
      <c r="W133" s="737"/>
      <c r="X133" s="737"/>
      <c r="Y133" s="737"/>
      <c r="Z133" s="738"/>
      <c r="AA133" s="739">
        <v>10.199999999999999</v>
      </c>
      <c r="AB133" s="740"/>
      <c r="AC133" s="740"/>
      <c r="AD133" s="740"/>
      <c r="AE133" s="741"/>
      <c r="AF133" s="739">
        <v>9.6999999999999993</v>
      </c>
      <c r="AG133" s="740"/>
      <c r="AH133" s="740"/>
      <c r="AI133" s="740"/>
      <c r="AJ133" s="741"/>
      <c r="AK133" s="739">
        <v>9.4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478</v>
      </c>
      <c r="B5" s="248"/>
      <c r="C5" s="248"/>
      <c r="D5" s="248"/>
      <c r="E5" s="248"/>
      <c r="F5" s="248"/>
      <c r="G5" s="248"/>
      <c r="H5" s="248"/>
      <c r="I5" s="248"/>
      <c r="J5" s="248"/>
      <c r="K5" s="248"/>
      <c r="L5" s="248"/>
      <c r="M5" s="248"/>
      <c r="N5" s="248"/>
      <c r="O5" s="249"/>
    </row>
    <row r="6" spans="1:16">
      <c r="A6" s="250"/>
      <c r="B6" s="246"/>
      <c r="C6" s="246"/>
      <c r="D6" s="246"/>
      <c r="E6" s="246"/>
      <c r="F6" s="246"/>
      <c r="G6" s="251" t="s">
        <v>479</v>
      </c>
      <c r="H6" s="251"/>
      <c r="I6" s="251"/>
      <c r="J6" s="251"/>
      <c r="K6" s="246"/>
      <c r="L6" s="246"/>
      <c r="M6" s="246"/>
      <c r="N6" s="246"/>
    </row>
    <row r="7" spans="1:16">
      <c r="A7" s="250"/>
      <c r="B7" s="246"/>
      <c r="C7" s="246"/>
      <c r="D7" s="246"/>
      <c r="E7" s="246"/>
      <c r="F7" s="246"/>
      <c r="G7" s="253"/>
      <c r="H7" s="254"/>
      <c r="I7" s="254"/>
      <c r="J7" s="255"/>
      <c r="K7" s="1157" t="s">
        <v>480</v>
      </c>
      <c r="L7" s="256"/>
      <c r="M7" s="257" t="s">
        <v>481</v>
      </c>
      <c r="N7" s="258"/>
    </row>
    <row r="8" spans="1:16">
      <c r="A8" s="250"/>
      <c r="B8" s="246"/>
      <c r="C8" s="246"/>
      <c r="D8" s="246"/>
      <c r="E8" s="246"/>
      <c r="F8" s="246"/>
      <c r="G8" s="259"/>
      <c r="H8" s="260"/>
      <c r="I8" s="260"/>
      <c r="J8" s="261"/>
      <c r="K8" s="1158"/>
      <c r="L8" s="262" t="s">
        <v>482</v>
      </c>
      <c r="M8" s="263" t="s">
        <v>483</v>
      </c>
      <c r="N8" s="264" t="s">
        <v>484</v>
      </c>
    </row>
    <row r="9" spans="1:16">
      <c r="A9" s="250"/>
      <c r="B9" s="246"/>
      <c r="C9" s="246"/>
      <c r="D9" s="246"/>
      <c r="E9" s="246"/>
      <c r="F9" s="246"/>
      <c r="G9" s="1171" t="s">
        <v>485</v>
      </c>
      <c r="H9" s="1172"/>
      <c r="I9" s="1172"/>
      <c r="J9" s="1173"/>
      <c r="K9" s="265">
        <v>3722642</v>
      </c>
      <c r="L9" s="266">
        <v>126923</v>
      </c>
      <c r="M9" s="267">
        <v>83477</v>
      </c>
      <c r="N9" s="268">
        <v>52</v>
      </c>
    </row>
    <row r="10" spans="1:16">
      <c r="A10" s="250"/>
      <c r="B10" s="246"/>
      <c r="C10" s="246"/>
      <c r="D10" s="246"/>
      <c r="E10" s="246"/>
      <c r="F10" s="246"/>
      <c r="G10" s="1171" t="s">
        <v>486</v>
      </c>
      <c r="H10" s="1172"/>
      <c r="I10" s="1172"/>
      <c r="J10" s="1173"/>
      <c r="K10" s="269">
        <v>366846</v>
      </c>
      <c r="L10" s="270">
        <v>12508</v>
      </c>
      <c r="M10" s="271">
        <v>6313</v>
      </c>
      <c r="N10" s="272">
        <v>98.1</v>
      </c>
    </row>
    <row r="11" spans="1:16" ht="13.5" customHeight="1">
      <c r="A11" s="250"/>
      <c r="B11" s="246"/>
      <c r="C11" s="246"/>
      <c r="D11" s="246"/>
      <c r="E11" s="246"/>
      <c r="F11" s="246"/>
      <c r="G11" s="1171" t="s">
        <v>487</v>
      </c>
      <c r="H11" s="1172"/>
      <c r="I11" s="1172"/>
      <c r="J11" s="1173"/>
      <c r="K11" s="269">
        <v>598</v>
      </c>
      <c r="L11" s="270">
        <v>20</v>
      </c>
      <c r="M11" s="271">
        <v>8598</v>
      </c>
      <c r="N11" s="272">
        <v>-99.8</v>
      </c>
    </row>
    <row r="12" spans="1:16" ht="13.5" customHeight="1">
      <c r="A12" s="250"/>
      <c r="B12" s="246"/>
      <c r="C12" s="246"/>
      <c r="D12" s="246"/>
      <c r="E12" s="246"/>
      <c r="F12" s="246"/>
      <c r="G12" s="1171" t="s">
        <v>488</v>
      </c>
      <c r="H12" s="1172"/>
      <c r="I12" s="1172"/>
      <c r="J12" s="1173"/>
      <c r="K12" s="269">
        <v>91035</v>
      </c>
      <c r="L12" s="270">
        <v>3104</v>
      </c>
      <c r="M12" s="271">
        <v>1600</v>
      </c>
      <c r="N12" s="272">
        <v>94</v>
      </c>
    </row>
    <row r="13" spans="1:16" ht="13.5" customHeight="1">
      <c r="A13" s="250"/>
      <c r="B13" s="246"/>
      <c r="C13" s="246"/>
      <c r="D13" s="246"/>
      <c r="E13" s="246"/>
      <c r="F13" s="246"/>
      <c r="G13" s="1171" t="s">
        <v>489</v>
      </c>
      <c r="H13" s="1172"/>
      <c r="I13" s="1172"/>
      <c r="J13" s="1173"/>
      <c r="K13" s="269" t="s">
        <v>490</v>
      </c>
      <c r="L13" s="270" t="s">
        <v>490</v>
      </c>
      <c r="M13" s="271" t="s">
        <v>490</v>
      </c>
      <c r="N13" s="272" t="s">
        <v>490</v>
      </c>
    </row>
    <row r="14" spans="1:16" ht="13.5" customHeight="1">
      <c r="A14" s="250"/>
      <c r="B14" s="246"/>
      <c r="C14" s="246"/>
      <c r="D14" s="246"/>
      <c r="E14" s="246"/>
      <c r="F14" s="246"/>
      <c r="G14" s="1171" t="s">
        <v>491</v>
      </c>
      <c r="H14" s="1172"/>
      <c r="I14" s="1172"/>
      <c r="J14" s="1173"/>
      <c r="K14" s="269">
        <v>267038</v>
      </c>
      <c r="L14" s="270">
        <v>9105</v>
      </c>
      <c r="M14" s="271">
        <v>3683</v>
      </c>
      <c r="N14" s="272">
        <v>147.19999999999999</v>
      </c>
    </row>
    <row r="15" spans="1:16" ht="13.5" customHeight="1">
      <c r="A15" s="250"/>
      <c r="B15" s="246"/>
      <c r="C15" s="246"/>
      <c r="D15" s="246"/>
      <c r="E15" s="246"/>
      <c r="F15" s="246"/>
      <c r="G15" s="1171" t="s">
        <v>492</v>
      </c>
      <c r="H15" s="1172"/>
      <c r="I15" s="1172"/>
      <c r="J15" s="1173"/>
      <c r="K15" s="269">
        <v>27648</v>
      </c>
      <c r="L15" s="270">
        <v>943</v>
      </c>
      <c r="M15" s="271">
        <v>1742</v>
      </c>
      <c r="N15" s="272">
        <v>-45.9</v>
      </c>
    </row>
    <row r="16" spans="1:16">
      <c r="A16" s="250"/>
      <c r="B16" s="246"/>
      <c r="C16" s="246"/>
      <c r="D16" s="246"/>
      <c r="E16" s="246"/>
      <c r="F16" s="246"/>
      <c r="G16" s="1174" t="s">
        <v>493</v>
      </c>
      <c r="H16" s="1175"/>
      <c r="I16" s="1175"/>
      <c r="J16" s="1176"/>
      <c r="K16" s="270">
        <v>-399584</v>
      </c>
      <c r="L16" s="270">
        <v>-13624</v>
      </c>
      <c r="M16" s="271">
        <v>-8939</v>
      </c>
      <c r="N16" s="272">
        <v>52.4</v>
      </c>
    </row>
    <row r="17" spans="1:16">
      <c r="A17" s="250"/>
      <c r="B17" s="246"/>
      <c r="C17" s="246"/>
      <c r="D17" s="246"/>
      <c r="E17" s="246"/>
      <c r="F17" s="246"/>
      <c r="G17" s="1174" t="s">
        <v>172</v>
      </c>
      <c r="H17" s="1175"/>
      <c r="I17" s="1175"/>
      <c r="J17" s="1176"/>
      <c r="K17" s="270">
        <v>4076223</v>
      </c>
      <c r="L17" s="270">
        <v>138978</v>
      </c>
      <c r="M17" s="271">
        <v>96475</v>
      </c>
      <c r="N17" s="272">
        <v>44.1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494</v>
      </c>
      <c r="H19" s="246"/>
      <c r="I19" s="246"/>
      <c r="J19" s="246"/>
      <c r="K19" s="246"/>
      <c r="L19" s="246"/>
      <c r="M19" s="246"/>
      <c r="N19" s="246"/>
    </row>
    <row r="20" spans="1:16">
      <c r="A20" s="250"/>
      <c r="B20" s="246"/>
      <c r="C20" s="246"/>
      <c r="D20" s="246"/>
      <c r="E20" s="246"/>
      <c r="F20" s="246"/>
      <c r="G20" s="274"/>
      <c r="H20" s="275"/>
      <c r="I20" s="275"/>
      <c r="J20" s="276"/>
      <c r="K20" s="277" t="s">
        <v>495</v>
      </c>
      <c r="L20" s="278" t="s">
        <v>496</v>
      </c>
      <c r="M20" s="279" t="s">
        <v>497</v>
      </c>
      <c r="N20" s="280"/>
    </row>
    <row r="21" spans="1:16" s="286" customFormat="1">
      <c r="A21" s="281"/>
      <c r="B21" s="251"/>
      <c r="C21" s="251"/>
      <c r="D21" s="251"/>
      <c r="E21" s="251"/>
      <c r="F21" s="251"/>
      <c r="G21" s="1168" t="s">
        <v>498</v>
      </c>
      <c r="H21" s="1169"/>
      <c r="I21" s="1169"/>
      <c r="J21" s="1170"/>
      <c r="K21" s="282">
        <v>14.49</v>
      </c>
      <c r="L21" s="283">
        <v>9.61</v>
      </c>
      <c r="M21" s="284">
        <v>4.88</v>
      </c>
      <c r="N21" s="251"/>
      <c r="O21" s="285"/>
      <c r="P21" s="281"/>
    </row>
    <row r="22" spans="1:16" s="286" customFormat="1">
      <c r="A22" s="281"/>
      <c r="B22" s="251"/>
      <c r="C22" s="251"/>
      <c r="D22" s="251"/>
      <c r="E22" s="251"/>
      <c r="F22" s="251"/>
      <c r="G22" s="1168" t="s">
        <v>499</v>
      </c>
      <c r="H22" s="1169"/>
      <c r="I22" s="1169"/>
      <c r="J22" s="1170"/>
      <c r="K22" s="287">
        <v>101.1</v>
      </c>
      <c r="L22" s="288">
        <v>97.6</v>
      </c>
      <c r="M22" s="289">
        <v>3.5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502</v>
      </c>
      <c r="H29" s="251"/>
      <c r="I29" s="251"/>
      <c r="J29" s="251"/>
      <c r="K29" s="246"/>
      <c r="L29" s="246"/>
      <c r="M29" s="246"/>
      <c r="N29" s="246"/>
      <c r="O29" s="295"/>
    </row>
    <row r="30" spans="1:16">
      <c r="A30" s="250"/>
      <c r="B30" s="246"/>
      <c r="C30" s="246"/>
      <c r="D30" s="246"/>
      <c r="E30" s="246"/>
      <c r="F30" s="246"/>
      <c r="G30" s="253"/>
      <c r="H30" s="254"/>
      <c r="I30" s="254"/>
      <c r="J30" s="255"/>
      <c r="K30" s="1157" t="s">
        <v>480</v>
      </c>
      <c r="L30" s="256"/>
      <c r="M30" s="257" t="s">
        <v>481</v>
      </c>
      <c r="N30" s="258"/>
    </row>
    <row r="31" spans="1:16">
      <c r="A31" s="250"/>
      <c r="B31" s="246"/>
      <c r="C31" s="246"/>
      <c r="D31" s="246"/>
      <c r="E31" s="246"/>
      <c r="F31" s="246"/>
      <c r="G31" s="259"/>
      <c r="H31" s="260"/>
      <c r="I31" s="260"/>
      <c r="J31" s="261"/>
      <c r="K31" s="1158"/>
      <c r="L31" s="262" t="s">
        <v>482</v>
      </c>
      <c r="M31" s="263" t="s">
        <v>483</v>
      </c>
      <c r="N31" s="264" t="s">
        <v>484</v>
      </c>
    </row>
    <row r="32" spans="1:16" ht="27" customHeight="1">
      <c r="A32" s="250"/>
      <c r="B32" s="246"/>
      <c r="C32" s="246"/>
      <c r="D32" s="246"/>
      <c r="E32" s="246"/>
      <c r="F32" s="246"/>
      <c r="G32" s="1159" t="s">
        <v>503</v>
      </c>
      <c r="H32" s="1160"/>
      <c r="I32" s="1160"/>
      <c r="J32" s="1161"/>
      <c r="K32" s="296">
        <v>2829298</v>
      </c>
      <c r="L32" s="296">
        <v>96464</v>
      </c>
      <c r="M32" s="297">
        <v>62872</v>
      </c>
      <c r="N32" s="298">
        <v>53.4</v>
      </c>
    </row>
    <row r="33" spans="1:16" ht="13.5" customHeight="1">
      <c r="A33" s="250"/>
      <c r="B33" s="246"/>
      <c r="C33" s="246"/>
      <c r="D33" s="246"/>
      <c r="E33" s="246"/>
      <c r="F33" s="246"/>
      <c r="G33" s="1159" t="s">
        <v>504</v>
      </c>
      <c r="H33" s="1160"/>
      <c r="I33" s="1160"/>
      <c r="J33" s="1161"/>
      <c r="K33" s="296" t="s">
        <v>490</v>
      </c>
      <c r="L33" s="296" t="s">
        <v>490</v>
      </c>
      <c r="M33" s="297" t="s">
        <v>490</v>
      </c>
      <c r="N33" s="298" t="s">
        <v>490</v>
      </c>
    </row>
    <row r="34" spans="1:16" ht="27" customHeight="1">
      <c r="A34" s="250"/>
      <c r="B34" s="246"/>
      <c r="C34" s="246"/>
      <c r="D34" s="246"/>
      <c r="E34" s="246"/>
      <c r="F34" s="246"/>
      <c r="G34" s="1159" t="s">
        <v>505</v>
      </c>
      <c r="H34" s="1160"/>
      <c r="I34" s="1160"/>
      <c r="J34" s="1161"/>
      <c r="K34" s="296" t="s">
        <v>490</v>
      </c>
      <c r="L34" s="296" t="s">
        <v>490</v>
      </c>
      <c r="M34" s="297">
        <v>20</v>
      </c>
      <c r="N34" s="298" t="s">
        <v>490</v>
      </c>
    </row>
    <row r="35" spans="1:16" ht="27" customHeight="1">
      <c r="A35" s="250"/>
      <c r="B35" s="246"/>
      <c r="C35" s="246"/>
      <c r="D35" s="246"/>
      <c r="E35" s="246"/>
      <c r="F35" s="246"/>
      <c r="G35" s="1159" t="s">
        <v>506</v>
      </c>
      <c r="H35" s="1160"/>
      <c r="I35" s="1160"/>
      <c r="J35" s="1161"/>
      <c r="K35" s="296">
        <v>750591</v>
      </c>
      <c r="L35" s="296">
        <v>25591</v>
      </c>
      <c r="M35" s="297">
        <v>17600</v>
      </c>
      <c r="N35" s="298">
        <v>45.4</v>
      </c>
    </row>
    <row r="36" spans="1:16" ht="27" customHeight="1">
      <c r="A36" s="250"/>
      <c r="B36" s="246"/>
      <c r="C36" s="246"/>
      <c r="D36" s="246"/>
      <c r="E36" s="246"/>
      <c r="F36" s="246"/>
      <c r="G36" s="1159" t="s">
        <v>507</v>
      </c>
      <c r="H36" s="1160"/>
      <c r="I36" s="1160"/>
      <c r="J36" s="1161"/>
      <c r="K36" s="296" t="s">
        <v>490</v>
      </c>
      <c r="L36" s="296" t="s">
        <v>490</v>
      </c>
      <c r="M36" s="297">
        <v>3568</v>
      </c>
      <c r="N36" s="298" t="s">
        <v>490</v>
      </c>
    </row>
    <row r="37" spans="1:16" ht="13.5" customHeight="1">
      <c r="A37" s="250"/>
      <c r="B37" s="246"/>
      <c r="C37" s="246"/>
      <c r="D37" s="246"/>
      <c r="E37" s="246"/>
      <c r="F37" s="246"/>
      <c r="G37" s="1159" t="s">
        <v>508</v>
      </c>
      <c r="H37" s="1160"/>
      <c r="I37" s="1160"/>
      <c r="J37" s="1161"/>
      <c r="K37" s="296" t="s">
        <v>490</v>
      </c>
      <c r="L37" s="296" t="s">
        <v>490</v>
      </c>
      <c r="M37" s="297">
        <v>1129</v>
      </c>
      <c r="N37" s="298" t="s">
        <v>490</v>
      </c>
    </row>
    <row r="38" spans="1:16" ht="27" customHeight="1">
      <c r="A38" s="250"/>
      <c r="B38" s="246"/>
      <c r="C38" s="246"/>
      <c r="D38" s="246"/>
      <c r="E38" s="246"/>
      <c r="F38" s="246"/>
      <c r="G38" s="1162" t="s">
        <v>509</v>
      </c>
      <c r="H38" s="1163"/>
      <c r="I38" s="1163"/>
      <c r="J38" s="1164"/>
      <c r="K38" s="299">
        <v>86</v>
      </c>
      <c r="L38" s="299">
        <v>3</v>
      </c>
      <c r="M38" s="300">
        <v>2</v>
      </c>
      <c r="N38" s="301">
        <v>50</v>
      </c>
      <c r="O38" s="295"/>
    </row>
    <row r="39" spans="1:16">
      <c r="A39" s="250"/>
      <c r="B39" s="246"/>
      <c r="C39" s="246"/>
      <c r="D39" s="246"/>
      <c r="E39" s="246"/>
      <c r="F39" s="246"/>
      <c r="G39" s="1162" t="s">
        <v>510</v>
      </c>
      <c r="H39" s="1163"/>
      <c r="I39" s="1163"/>
      <c r="J39" s="1164"/>
      <c r="K39" s="302">
        <v>-138059</v>
      </c>
      <c r="L39" s="302">
        <v>-4707</v>
      </c>
      <c r="M39" s="303">
        <v>-3135</v>
      </c>
      <c r="N39" s="304">
        <v>50.1</v>
      </c>
      <c r="O39" s="295"/>
    </row>
    <row r="40" spans="1:16" ht="27" customHeight="1">
      <c r="A40" s="250"/>
      <c r="B40" s="246"/>
      <c r="C40" s="246"/>
      <c r="D40" s="246"/>
      <c r="E40" s="246"/>
      <c r="F40" s="246"/>
      <c r="G40" s="1159" t="s">
        <v>511</v>
      </c>
      <c r="H40" s="1160"/>
      <c r="I40" s="1160"/>
      <c r="J40" s="1161"/>
      <c r="K40" s="302">
        <v>-2453587</v>
      </c>
      <c r="L40" s="302">
        <v>-83655</v>
      </c>
      <c r="M40" s="303">
        <v>-59327</v>
      </c>
      <c r="N40" s="304">
        <v>41</v>
      </c>
      <c r="O40" s="295"/>
    </row>
    <row r="41" spans="1:16">
      <c r="A41" s="250"/>
      <c r="B41" s="246"/>
      <c r="C41" s="246"/>
      <c r="D41" s="246"/>
      <c r="E41" s="246"/>
      <c r="F41" s="246"/>
      <c r="G41" s="1165" t="s">
        <v>283</v>
      </c>
      <c r="H41" s="1166"/>
      <c r="I41" s="1166"/>
      <c r="J41" s="1167"/>
      <c r="K41" s="296">
        <v>988329</v>
      </c>
      <c r="L41" s="302">
        <v>33697</v>
      </c>
      <c r="M41" s="303">
        <v>22729</v>
      </c>
      <c r="N41" s="304">
        <v>48.3</v>
      </c>
      <c r="O41" s="295"/>
    </row>
    <row r="42" spans="1:16">
      <c r="A42" s="250"/>
      <c r="B42" s="246"/>
      <c r="C42" s="246"/>
      <c r="D42" s="246"/>
      <c r="E42" s="246"/>
      <c r="F42" s="246"/>
      <c r="G42" s="305" t="s">
        <v>512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513</v>
      </c>
      <c r="B47" s="246"/>
      <c r="C47" s="246"/>
      <c r="D47" s="246"/>
      <c r="E47" s="246"/>
      <c r="F47" s="246"/>
      <c r="G47" s="246"/>
      <c r="H47" s="246"/>
      <c r="I47" s="246"/>
      <c r="J47" s="246"/>
      <c r="K47" s="246"/>
      <c r="L47" s="246"/>
      <c r="M47" s="246"/>
      <c r="N47" s="246"/>
    </row>
    <row r="48" spans="1:16">
      <c r="A48" s="250"/>
      <c r="B48" s="246"/>
      <c r="C48" s="246"/>
      <c r="D48" s="246"/>
      <c r="E48" s="246"/>
      <c r="F48" s="246"/>
      <c r="G48" s="310" t="s">
        <v>514</v>
      </c>
      <c r="H48" s="310"/>
      <c r="I48" s="310"/>
      <c r="J48" s="310"/>
      <c r="K48" s="310"/>
      <c r="L48" s="310"/>
      <c r="M48" s="311"/>
      <c r="N48" s="310"/>
    </row>
    <row r="49" spans="1:14" ht="13.5" customHeight="1">
      <c r="A49" s="250"/>
      <c r="B49" s="246"/>
      <c r="C49" s="246"/>
      <c r="D49" s="246"/>
      <c r="E49" s="246"/>
      <c r="F49" s="246"/>
      <c r="G49" s="312"/>
      <c r="H49" s="313"/>
      <c r="I49" s="1152" t="s">
        <v>480</v>
      </c>
      <c r="J49" s="1154" t="s">
        <v>515</v>
      </c>
      <c r="K49" s="1155"/>
      <c r="L49" s="1155"/>
      <c r="M49" s="1155"/>
      <c r="N49" s="1156"/>
    </row>
    <row r="50" spans="1:14">
      <c r="A50" s="250"/>
      <c r="B50" s="246"/>
      <c r="C50" s="246"/>
      <c r="D50" s="246"/>
      <c r="E50" s="246"/>
      <c r="F50" s="246"/>
      <c r="G50" s="314"/>
      <c r="H50" s="315"/>
      <c r="I50" s="1153"/>
      <c r="J50" s="316" t="s">
        <v>516</v>
      </c>
      <c r="K50" s="317" t="s">
        <v>517</v>
      </c>
      <c r="L50" s="318" t="s">
        <v>518</v>
      </c>
      <c r="M50" s="319" t="s">
        <v>519</v>
      </c>
      <c r="N50" s="320" t="s">
        <v>520</v>
      </c>
    </row>
    <row r="51" spans="1:14">
      <c r="A51" s="250"/>
      <c r="B51" s="246"/>
      <c r="C51" s="246"/>
      <c r="D51" s="246"/>
      <c r="E51" s="246"/>
      <c r="F51" s="246"/>
      <c r="G51" s="312" t="s">
        <v>521</v>
      </c>
      <c r="H51" s="313"/>
      <c r="I51" s="321">
        <v>1641309</v>
      </c>
      <c r="J51" s="322">
        <v>52358</v>
      </c>
      <c r="K51" s="323">
        <v>-19.5</v>
      </c>
      <c r="L51" s="324">
        <v>70489</v>
      </c>
      <c r="M51" s="325">
        <v>5.0999999999999996</v>
      </c>
      <c r="N51" s="326">
        <v>-24.6</v>
      </c>
    </row>
    <row r="52" spans="1:14">
      <c r="A52" s="250"/>
      <c r="B52" s="246"/>
      <c r="C52" s="246"/>
      <c r="D52" s="246"/>
      <c r="E52" s="246"/>
      <c r="F52" s="246"/>
      <c r="G52" s="327"/>
      <c r="H52" s="328" t="s">
        <v>522</v>
      </c>
      <c r="I52" s="329">
        <v>770649</v>
      </c>
      <c r="J52" s="330">
        <v>24584</v>
      </c>
      <c r="K52" s="331">
        <v>-32.700000000000003</v>
      </c>
      <c r="L52" s="332">
        <v>37817</v>
      </c>
      <c r="M52" s="333">
        <v>1.8</v>
      </c>
      <c r="N52" s="334">
        <v>-34.5</v>
      </c>
    </row>
    <row r="53" spans="1:14">
      <c r="A53" s="250"/>
      <c r="B53" s="246"/>
      <c r="C53" s="246"/>
      <c r="D53" s="246"/>
      <c r="E53" s="246"/>
      <c r="F53" s="246"/>
      <c r="G53" s="312" t="s">
        <v>523</v>
      </c>
      <c r="H53" s="313"/>
      <c r="I53" s="321">
        <v>1931837</v>
      </c>
      <c r="J53" s="322">
        <v>62329</v>
      </c>
      <c r="K53" s="323">
        <v>19</v>
      </c>
      <c r="L53" s="324">
        <v>84389</v>
      </c>
      <c r="M53" s="325">
        <v>19.7</v>
      </c>
      <c r="N53" s="326">
        <v>-0.7</v>
      </c>
    </row>
    <row r="54" spans="1:14">
      <c r="A54" s="250"/>
      <c r="B54" s="246"/>
      <c r="C54" s="246"/>
      <c r="D54" s="246"/>
      <c r="E54" s="246"/>
      <c r="F54" s="246"/>
      <c r="G54" s="327"/>
      <c r="H54" s="328" t="s">
        <v>522</v>
      </c>
      <c r="I54" s="329">
        <v>1084034</v>
      </c>
      <c r="J54" s="330">
        <v>34976</v>
      </c>
      <c r="K54" s="331">
        <v>42.3</v>
      </c>
      <c r="L54" s="332">
        <v>44339</v>
      </c>
      <c r="M54" s="333">
        <v>17.2</v>
      </c>
      <c r="N54" s="334">
        <v>25.1</v>
      </c>
    </row>
    <row r="55" spans="1:14">
      <c r="A55" s="250"/>
      <c r="B55" s="246"/>
      <c r="C55" s="246"/>
      <c r="D55" s="246"/>
      <c r="E55" s="246"/>
      <c r="F55" s="246"/>
      <c r="G55" s="312" t="s">
        <v>524</v>
      </c>
      <c r="H55" s="313"/>
      <c r="I55" s="321">
        <v>2875709</v>
      </c>
      <c r="J55" s="322">
        <v>94555</v>
      </c>
      <c r="K55" s="323">
        <v>51.7</v>
      </c>
      <c r="L55" s="324">
        <v>83623</v>
      </c>
      <c r="M55" s="325">
        <v>-0.9</v>
      </c>
      <c r="N55" s="326">
        <v>52.6</v>
      </c>
    </row>
    <row r="56" spans="1:14">
      <c r="A56" s="250"/>
      <c r="B56" s="246"/>
      <c r="C56" s="246"/>
      <c r="D56" s="246"/>
      <c r="E56" s="246"/>
      <c r="F56" s="246"/>
      <c r="G56" s="327"/>
      <c r="H56" s="328" t="s">
        <v>522</v>
      </c>
      <c r="I56" s="329">
        <v>2187464</v>
      </c>
      <c r="J56" s="330">
        <v>71925</v>
      </c>
      <c r="K56" s="331">
        <v>105.6</v>
      </c>
      <c r="L56" s="332">
        <v>48787</v>
      </c>
      <c r="M56" s="333">
        <v>10</v>
      </c>
      <c r="N56" s="334">
        <v>95.6</v>
      </c>
    </row>
    <row r="57" spans="1:14">
      <c r="A57" s="250"/>
      <c r="B57" s="246"/>
      <c r="C57" s="246"/>
      <c r="D57" s="246"/>
      <c r="E57" s="246"/>
      <c r="F57" s="246"/>
      <c r="G57" s="312" t="s">
        <v>525</v>
      </c>
      <c r="H57" s="313"/>
      <c r="I57" s="321">
        <v>5403166</v>
      </c>
      <c r="J57" s="322">
        <v>181406</v>
      </c>
      <c r="K57" s="323">
        <v>91.9</v>
      </c>
      <c r="L57" s="324">
        <v>87974</v>
      </c>
      <c r="M57" s="325">
        <v>5.2</v>
      </c>
      <c r="N57" s="326">
        <v>86.7</v>
      </c>
    </row>
    <row r="58" spans="1:14">
      <c r="A58" s="250"/>
      <c r="B58" s="246"/>
      <c r="C58" s="246"/>
      <c r="D58" s="246"/>
      <c r="E58" s="246"/>
      <c r="F58" s="246"/>
      <c r="G58" s="327"/>
      <c r="H58" s="328" t="s">
        <v>522</v>
      </c>
      <c r="I58" s="329">
        <v>4695743</v>
      </c>
      <c r="J58" s="330">
        <v>157655</v>
      </c>
      <c r="K58" s="331">
        <v>119.2</v>
      </c>
      <c r="L58" s="332">
        <v>48183</v>
      </c>
      <c r="M58" s="333">
        <v>-1.2</v>
      </c>
      <c r="N58" s="334">
        <v>120.4</v>
      </c>
    </row>
    <row r="59" spans="1:14">
      <c r="A59" s="250"/>
      <c r="B59" s="246"/>
      <c r="C59" s="246"/>
      <c r="D59" s="246"/>
      <c r="E59" s="246"/>
      <c r="F59" s="246"/>
      <c r="G59" s="312" t="s">
        <v>526</v>
      </c>
      <c r="H59" s="313"/>
      <c r="I59" s="321">
        <v>2731734</v>
      </c>
      <c r="J59" s="322">
        <v>93138</v>
      </c>
      <c r="K59" s="323">
        <v>-48.7</v>
      </c>
      <c r="L59" s="324">
        <v>78864</v>
      </c>
      <c r="M59" s="325">
        <v>-10.4</v>
      </c>
      <c r="N59" s="326">
        <v>-38.299999999999997</v>
      </c>
    </row>
    <row r="60" spans="1:14">
      <c r="A60" s="250"/>
      <c r="B60" s="246"/>
      <c r="C60" s="246"/>
      <c r="D60" s="246"/>
      <c r="E60" s="246"/>
      <c r="F60" s="246"/>
      <c r="G60" s="327"/>
      <c r="H60" s="328" t="s">
        <v>522</v>
      </c>
      <c r="I60" s="335">
        <v>1390498</v>
      </c>
      <c r="J60" s="330">
        <v>47409</v>
      </c>
      <c r="K60" s="331">
        <v>-69.900000000000006</v>
      </c>
      <c r="L60" s="332">
        <v>46136</v>
      </c>
      <c r="M60" s="333">
        <v>-4.2</v>
      </c>
      <c r="N60" s="334">
        <v>-65.7</v>
      </c>
    </row>
    <row r="61" spans="1:14">
      <c r="A61" s="250"/>
      <c r="B61" s="246"/>
      <c r="C61" s="246"/>
      <c r="D61" s="246"/>
      <c r="E61" s="246"/>
      <c r="F61" s="246"/>
      <c r="G61" s="312" t="s">
        <v>527</v>
      </c>
      <c r="H61" s="336"/>
      <c r="I61" s="337">
        <v>2916751</v>
      </c>
      <c r="J61" s="338">
        <v>96757</v>
      </c>
      <c r="K61" s="339">
        <v>18.899999999999999</v>
      </c>
      <c r="L61" s="340">
        <v>81068</v>
      </c>
      <c r="M61" s="341">
        <v>3.7</v>
      </c>
      <c r="N61" s="326">
        <v>15.2</v>
      </c>
    </row>
    <row r="62" spans="1:14">
      <c r="A62" s="250"/>
      <c r="B62" s="246"/>
      <c r="C62" s="246"/>
      <c r="D62" s="246"/>
      <c r="E62" s="246"/>
      <c r="F62" s="246"/>
      <c r="G62" s="327"/>
      <c r="H62" s="328" t="s">
        <v>522</v>
      </c>
      <c r="I62" s="329">
        <v>2025678</v>
      </c>
      <c r="J62" s="330">
        <v>67310</v>
      </c>
      <c r="K62" s="331">
        <v>32.9</v>
      </c>
      <c r="L62" s="332">
        <v>45052</v>
      </c>
      <c r="M62" s="333">
        <v>4.7</v>
      </c>
      <c r="N62" s="334">
        <v>28.2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77" t="s">
        <v>3</v>
      </c>
      <c r="D47" s="1177"/>
      <c r="E47" s="1178"/>
      <c r="F47" s="11">
        <v>41.9</v>
      </c>
      <c r="G47" s="12">
        <v>47.6</v>
      </c>
      <c r="H47" s="12">
        <v>49.84</v>
      </c>
      <c r="I47" s="12">
        <v>50.6</v>
      </c>
      <c r="J47" s="13">
        <v>51.35</v>
      </c>
    </row>
    <row r="48" spans="2:10" ht="57.75" customHeight="1">
      <c r="B48" s="14"/>
      <c r="C48" s="1179" t="s">
        <v>4</v>
      </c>
      <c r="D48" s="1179"/>
      <c r="E48" s="1180"/>
      <c r="F48" s="15">
        <v>2.2599999999999998</v>
      </c>
      <c r="G48" s="16">
        <v>2.69</v>
      </c>
      <c r="H48" s="16">
        <v>2.59</v>
      </c>
      <c r="I48" s="16">
        <v>2.9</v>
      </c>
      <c r="J48" s="17">
        <v>3.44</v>
      </c>
    </row>
    <row r="49" spans="2:10" ht="57.75" customHeight="1" thickBot="1">
      <c r="B49" s="18"/>
      <c r="C49" s="1181" t="s">
        <v>5</v>
      </c>
      <c r="D49" s="1181"/>
      <c r="E49" s="1182"/>
      <c r="F49" s="19">
        <v>7.07</v>
      </c>
      <c r="G49" s="20">
        <v>5.62</v>
      </c>
      <c r="H49" s="20">
        <v>1.38</v>
      </c>
      <c r="I49" s="20">
        <v>1.3</v>
      </c>
      <c r="J49" s="21" t="s">
        <v>534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2018-10-16T11:08:05Z</cp:lastPrinted>
  <dcterms:created xsi:type="dcterms:W3CDTF">2018-01-24T06:35:26Z</dcterms:created>
  <dcterms:modified xsi:type="dcterms:W3CDTF">2018-11-22T00:18:52Z</dcterms:modified>
</cp:coreProperties>
</file>