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l="1"/>
  <c r="BE35" i="9" s="1"/>
  <c r="BE36" i="9" s="1"/>
  <c r="BE37"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<sst xmlns="http://schemas.openxmlformats.org/spreadsheetml/2006/main" count="1111" uniqueCount="579">
  <si>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</si>
  <si>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</si>
  <si>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</si>
  <si>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</si>
  <si>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</si>
  <si>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</si>
  <si>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</si>
  <si>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</si>
  <si>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</si>
  <si>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</si>
  <si>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</si>
  <si>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</si>
  <si>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</si>
  <si>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</si>
  <si>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</si>
  <si>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</si>
  <si>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</si>
  <si>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</si>
  <si>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</si>
  <si>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</si>
  <si>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</si>
  <si>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</si>
  <si>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</si>
  <si>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</si>
  <si>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</si>
  <si>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</si>
  <si>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</si>
  <si>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</si>
  <si>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</si>
  <si>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</si>
  <si>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</si>
  <si>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</si>
  <si>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</si>
  <si>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</si>
  <si>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</si>
  <si>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</si>
  <si>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</si>
  <si>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</si>
  <si>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</si>
  <si>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</si>
  <si>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</si>
  <si>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</si>
  <si>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</si>
  <si>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</si>
  <si>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</si>
  <si>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</si>
  <si>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</si>
  <si>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</si>
  <si>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</si>
  <si>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</si>
  <si>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</si>
  <si>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</si>
  <si>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</si>
  <si>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</si>
  <si>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</si>
  <si>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</si>
  <si>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</si>
  <si>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</si>
  <si>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</si>
  <si>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</si>
  <si>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</si>
  <si>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</si>
  <si>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</si>
  <si>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</si>
  <si>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</si>
  <si>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</si>
  <si>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</si>
  <si>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</si>
  <si>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</si>
  <si>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</si>
  <si>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</si>
  <si>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</si>
  <si>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</si>
  <si>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</si>
  <si>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</si>
  <si>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</si>
  <si>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</si>
  <si>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</si>
  <si>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</si>
  <si>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</si>
  <si>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</si>
  <si>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</si>
  <si>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</si>
  <si>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</si>
  <si>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</si>
  <si>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</si>
  <si>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</si>
  <si>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</si>
  <si>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</si>
  <si>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</si>
  <si>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</si>
  <si>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</si>
  <si>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</si>
  <si>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</si>
  <si>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</si>
  <si>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</si>
  <si>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</si>
  <si>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</si>
  <si>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</si>
  <si>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</si>
  <si>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</si>
  <si>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</si>
  <si>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</si>
  <si>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</si>
  <si>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</si>
  <si>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</si>
  <si>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</si>
  <si>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</si>
  <si>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</si>
  <si>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</si>
  <si>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</si>
  <si>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</si>
  <si>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</si>
  <si>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</si>
  <si>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</si>
  <si>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</si>
  <si>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</si>
  <si>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</si>
  <si>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</si>
  <si>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</si>
  <si>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</si>
  <si>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</si>
  <si>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</si>
  <si>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</si>
  <si>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</si>
  <si>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</si>
  <si>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</si>
  <si>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</si>
  <si>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</si>
  <si>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</si>
  <si>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</si>
  <si>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</si>
  <si>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</si>
  <si>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</si>
  <si>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</si>
  <si>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</si>
  <si>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</si>
  <si>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</si>
  <si>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</si>
  <si>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</si>
  <si>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</si>
  <si>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</si>
  <si>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</si>
  <si>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</si>
  <si>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</si>
  <si>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</si>
  <si>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</si>
  <si>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</si>
  <si>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</si>
  <si>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</si>
  <si>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</si>
  <si>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</si>
  <si>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</si>
  <si>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</si>
  <si>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</si>
  <si>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</si>
  <si>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</si>
  <si>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</si>
  <si>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</si>
  <si>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</si>
  <si>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</si>
  <si>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</si>
  <si>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</si>
  <si>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</si>
  <si>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</si>
  <si>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</si>
  <si>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</si>
  <si>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</si>
  <si>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</si>
  <si>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</si>
  <si>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</si>
  <si>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</si>
  <si>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</si>
  <si>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</si>
  <si>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</si>
  <si>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</si>
  <si>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</si>
  <si>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</si>
  <si>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</si>
  <si>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</si>
  <si>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</si>
  <si>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</si>
  <si>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</si>
  <si>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</si>
  <si>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</si>
  <si>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</si>
  <si>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</si>
  <si>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</si>
  <si>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</si>
  <si>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</si>
  <si>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</si>
  <si>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</si>
  <si>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</si>
  <si>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</si>
  <si>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</si>
  <si>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</si>
  <si>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</si>
  <si>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大分県日出町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</si>
  <si>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</si>
  <si>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</si>
  <si>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</si>
  <si>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</si>
  <si>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</si>
  <si>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</si>
  <si>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</si>
  <si>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</si>
  <si>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</si>
  <si>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</si>
  <si>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</si>
  <si>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</si>
  <si>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</si>
  <si>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</si>
  <si>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</si>
  <si>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</si>
  <si>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</si>
  <si>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</si>
  <si>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</si>
  <si>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</si>
  <si>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</si>
  <si>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</si>
  <si>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</si>
  <si>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</si>
  <si>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</si>
  <si>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</si>
  <si>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</si>
  <si>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</si>
  <si>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</si>
  <si>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</si>
  <si>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</si>
  <si>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</si>
  <si>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</si>
  <si>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</si>
  <si>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</si>
  <si>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</si>
  <si>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</si>
  <si>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</si>
  <si>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</si>
  <si>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</si>
  <si>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</si>
  <si>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</si>
  <si>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</si>
  <si>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</si>
  <si>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</si>
  <si>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</si>
  <si>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</si>
  <si>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</si>
  <si>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</si>
  <si>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</si>
  <si>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</si>
  <si>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</si>
  <si>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</si>
  <si>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</si>
  <si>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</si>
  <si>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</si>
  <si>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</si>
  <si>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</si>
  <si>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</si>
  <si>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</si>
  <si>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</si>
  <si>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</si>
  <si>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</si>
  <si>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</si>
  <si>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</si>
  <si>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</si>
  <si>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</si>
  <si>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</si>
  <si>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</si>
  <si>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</si>
  <si>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</si>
  <si>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</si>
  <si>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</si>
  <si>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</si>
  <si>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</si>
  <si>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</si>
  <si>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</si>
  <si>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</si>
  <si>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</si>
  <si>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</si>
  <si>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</si>
  <si>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</si>
  <si>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</si>
  <si>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</si>
  <si>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</si>
  <si>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</si>
  <si>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</si>
  <si>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</si>
  <si>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</si>
  <si>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</si>
  <si>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</si>
  <si>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</si>
  <si>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</si>
  <si>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</si>
  <si>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</si>
  <si>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</si>
  <si>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</si>
  <si>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</si>
  <si>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</si>
  <si>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</si>
  <si>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</si>
  <si>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</si>
  <si>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</si>
  <si>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</si>
  <si>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</si>
  <si>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</si>
  <si>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</si>
  <si>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</si>
  <si>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</si>
  <si>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</si>
  <si>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</si>
  <si>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</si>
  <si>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</si>
  <si>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</si>
  <si>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</si>
  <si>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</si>
  <si>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</si>
  <si>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</si>
  <si>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</si>
  <si>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</si>
  <si>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</si>
  <si>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</si>
  <si>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</si>
  <si>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</si>
  <si>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</si>
  <si>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</si>
  <si>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</si>
  <si>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</si>
  <si>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</si>
  <si>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</si>
  <si>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</si>
  <si>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</si>
  <si>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</si>
  <si>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</si>
  <si>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</si>
  <si>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</si>
  <si>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</si>
  <si>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</si>
  <si>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</si>
  <si>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</si>
  <si>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</si>
  <si>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</si>
  <si>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</si>
  <si>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</si>
  <si>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</si>
  <si>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</si>
  <si>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</si>
  <si>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</si>
  <si>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大分県日出町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</si>
  <si>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</si>
  <si>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</si>
  <si>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</si>
  <si>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</si>
  <si>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</si>
  <si>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</si>
  <si>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</si>
  <si>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</si>
  <si>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</si>
  <si>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</si>
  <si>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</si>
  <si>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</si>
  <si>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</si>
  <si>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</si>
  <si>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</si>
  <si>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</si>
  <si>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</si>
  <si>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</si>
  <si>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</si>
  <si>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</si>
  <si>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</si>
  <si>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</si>
  <si>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</si>
  <si>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</si>
  <si>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</si>
  <si>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</si>
  <si>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</si>
  <si>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</si>
  <si>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</si>
  <si>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</si>
  <si>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</si>
  <si>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</si>
  <si>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</si>
  <si>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</si>
  <si>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</si>
  <si>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</si>
  <si>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</si>
  <si>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</si>
  <si>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</si>
  <si>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</si>
  <si>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</si>
  <si>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</si>
  <si>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</si>
  <si>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</si>
  <si>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</si>
  <si>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</si>
  <si>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</si>
  <si>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</si>
  <si>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</si>
  <si>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</si>
  <si>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</si>
  <si>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</si>
  <si>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</si>
  <si>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</si>
  <si>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</si>
  <si>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</si>
  <si>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</si>
  <si>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</si>
  <si>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</si>
  <si>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</si>
  <si>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</si>
  <si>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</si>
  <si>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</si>
  <si>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</si>
  <si>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</si>
  <si>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</si>
  <si>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</si>
  <si>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</si>
  <si>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</si>
  <si>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</si>
  <si>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</si>
  <si>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</si>
  <si>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</si>
  <si>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</si>
  <si>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</si>
  <si>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</si>
  <si>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</si>
  <si>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</si>
  <si>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</si>
  <si>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</si>
  <si>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</si>
  <si>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</si>
  <si>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</si>
  <si>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</si>
  <si>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</si>
  <si>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</si>
  <si>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</si>
  <si>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</si>
  <si>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</si>
  <si>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</si>
  <si>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</si>
  <si>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</si>
  <si>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</si>
  <si>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</si>
  <si>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</si>
  <si>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</si>
  <si>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</si>
  <si>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</si>
  <si>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</si>
  <si>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</si>
  <si>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</si>
  <si>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</si>
  <si>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</si>
  <si>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</si>
  <si>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</si>
  <si>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</si>
  <si>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</si>
  <si>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</si>
  <si>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</si>
  <si>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</si>
  <si>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</si>
  <si>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</si>
  <si>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</si>
  <si>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</si>
  <si>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</si>
  <si>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</si>
  <si>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</si>
  <si>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</si>
  <si>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</si>
  <si>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</si>
  <si>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</si>
  <si>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</si>
  <si>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</si>
  <si>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</si>
  <si>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</si>
  <si>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</si>
  <si>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</si>
  <si>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</si>
  <si>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</si>
  <si>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</si>
  <si>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</si>
  <si>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</si>
  <si>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</si>
  <si>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</si>
  <si>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</si>
  <si>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</si>
  <si>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</si>
  <si>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</si>
  <si>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</si>
  <si>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</si>
  <si>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</si>
  <si>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</si>
  <si>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</si>
  <si>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</si>
  <si>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</si>
  <si>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</si>
  <si>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</si>
  <si>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</si>
  <si>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</si>
  <si>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</si>
  <si>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</si>
  <si>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</si>
  <si>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</si>
  <si>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</si>
  <si>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</si>
  <si>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</si>
  <si>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</si>
  <si>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</si>
  <si>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</si>
  <si>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</si>
  <si>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</si>
  <si>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</si>
  <si>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</si>
  <si>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</si>
  <si>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</si>
  <si>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</si>
  <si>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</si>
  <si>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</si>
  <si>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</si>
  <si>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</si>
  <si>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</si>
  <si>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</si>
  <si>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</si>
  <si>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</si>
  <si>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</si>
  <si>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</si>
  <si>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</si>
  <si>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</si>
  <si>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</si>
  <si>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</si>
  <si>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 2.01</t>
  </si>
  <si>
    <t>▲ 0.63</t>
  </si>
  <si>
    <t>▲ 3.34</t>
  </si>
  <si>
    <t>水道事業会計</t>
  </si>
  <si>
    <t>一般会計</t>
  </si>
  <si>
    <t>介護保険特別会計（保険事業勘定）</t>
  </si>
  <si>
    <t>国民健康保険特別会計</t>
  </si>
  <si>
    <t>後期高齢者医療特別会計</t>
  </si>
  <si>
    <t>介護保険特別会計（介護サービス事業勘定）</t>
  </si>
  <si>
    <t>簡易水道特別会計</t>
  </si>
  <si>
    <t>公共下水道事業特別会計</t>
  </si>
  <si>
    <t>その他会計（赤字）</t>
  </si>
  <si>
    <t>その他会計（黒字）</t>
  </si>
  <si>
    <t>基金から345百万円繰入</t>
    <rPh sb="0" eb="2">
      <t>キキン</t>
    </rPh>
    <rPh sb="7" eb="8">
      <t>ヒャク</t>
    </rPh>
    <rPh sb="8" eb="10">
      <t>マンエン</t>
    </rPh>
    <rPh sb="10" eb="12">
      <t>クリイレ</t>
    </rPh>
    <phoneticPr fontId="2"/>
  </si>
  <si>
    <t>-</t>
    <phoneticPr fontId="2"/>
  </si>
  <si>
    <t>-</t>
    <phoneticPr fontId="2"/>
  </si>
  <si>
    <t>法非適用企業基金から1百万円繰入</t>
    <rPh sb="6" eb="8">
      <t>キキン</t>
    </rPh>
    <rPh sb="11" eb="14">
      <t>ヒャクマンエン</t>
    </rPh>
    <rPh sb="14" eb="16">
      <t>クリイレ</t>
    </rPh>
    <phoneticPr fontId="5"/>
  </si>
  <si>
    <t>日出町土地開発公社</t>
    <rPh sb="0" eb="2">
      <t>ヒジ</t>
    </rPh>
    <rPh sb="2" eb="3">
      <t>マチ</t>
    </rPh>
    <rPh sb="3" eb="5">
      <t>トチ</t>
    </rPh>
    <rPh sb="5" eb="7">
      <t>カイハツ</t>
    </rPh>
    <rPh sb="7" eb="9">
      <t>コウシャ</t>
    </rPh>
    <phoneticPr fontId="2"/>
  </si>
  <si>
    <t>-</t>
    <phoneticPr fontId="2"/>
  </si>
  <si>
    <t>大分県退職手当組合</t>
    <rPh sb="0" eb="3">
      <t>オオイタケン</t>
    </rPh>
    <rPh sb="3" eb="5">
      <t>タイショク</t>
    </rPh>
    <rPh sb="5" eb="7">
      <t>テアテ</t>
    </rPh>
    <rPh sb="7" eb="9">
      <t>クミアイ</t>
    </rPh>
    <phoneticPr fontId="30"/>
  </si>
  <si>
    <t>-</t>
    <phoneticPr fontId="30"/>
  </si>
  <si>
    <t>大分県消防補償等組合</t>
    <rPh sb="0" eb="3">
      <t>オオイタケン</t>
    </rPh>
    <rPh sb="3" eb="5">
      <t>ショウボウ</t>
    </rPh>
    <rPh sb="5" eb="8">
      <t>ホショウトウ</t>
    </rPh>
    <rPh sb="8" eb="10">
      <t>クミアイ</t>
    </rPh>
    <phoneticPr fontId="30"/>
  </si>
  <si>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30"/>
  </si>
  <si>
    <t>杵築速見環境浄化組合</t>
    <rPh sb="0" eb="2">
      <t>キツキ</t>
    </rPh>
    <rPh sb="2" eb="4">
      <t>ハヤミ</t>
    </rPh>
    <rPh sb="4" eb="6">
      <t>カンキョウ</t>
    </rPh>
    <rPh sb="6" eb="8">
      <t>ジョウカ</t>
    </rPh>
    <rPh sb="8" eb="10">
      <t>クミアイ</t>
    </rPh>
    <phoneticPr fontId="30"/>
  </si>
  <si>
    <t>別杵速見地域広域市町村圏事務組合（一般会計）</t>
    <rPh sb="0" eb="4">
      <t>ベッキハヤミ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30"/>
  </si>
  <si>
    <t>別杵速見地域広域市町村圏事務組合（秋草葬祭場事業特別会計）</t>
    <rPh sb="0" eb="4">
      <t>ベッキハヤミ</t>
    </rPh>
    <rPh sb="4" eb="6">
      <t>チイキ</t>
    </rPh>
    <rPh sb="6" eb="8">
      <t>コウイキ</t>
    </rPh>
    <rPh sb="8" eb="11">
      <t>シチョウソン</t>
    </rPh>
    <rPh sb="11" eb="12">
      <t>ケン</t>
    </rPh>
    <rPh sb="12" eb="14">
      <t>ジム</t>
    </rPh>
    <rPh sb="14" eb="16">
      <t>クミアイ</t>
    </rPh>
    <rPh sb="17" eb="19">
      <t>アキクサ</t>
    </rPh>
    <rPh sb="19" eb="22">
      <t>ソウサイジョウ</t>
    </rPh>
    <rPh sb="22" eb="24">
      <t>ジギョウ</t>
    </rPh>
    <rPh sb="24" eb="26">
      <t>トクベツ</t>
    </rPh>
    <rPh sb="26" eb="28">
      <t>カイケイ</t>
    </rPh>
    <phoneticPr fontId="30"/>
  </si>
  <si>
    <t>別杵速見地域広域市町村圏事務組合（藤ヶ谷清掃センター事業特別会計）</t>
    <rPh sb="0" eb="4">
      <t>ベッキハヤミ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30"/>
  </si>
  <si>
    <t>別杵速見地域広域市町村圏事務組合（介護認定審査会事業特別会計）</t>
    <rPh sb="0" eb="4">
      <t>ベッキハヤミ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30"/>
  </si>
  <si>
    <t>別杵速見地域広域市町村圏事務組合（普通会計）</t>
    <rPh sb="0" eb="4">
      <t>ベッキハヤミ</t>
    </rPh>
    <rPh sb="4" eb="6">
      <t>チイキ</t>
    </rPh>
    <rPh sb="6" eb="8">
      <t>コウイキ</t>
    </rPh>
    <rPh sb="8" eb="11">
      <t>シチョウソン</t>
    </rPh>
    <rPh sb="11" eb="12">
      <t>ケン</t>
    </rPh>
    <rPh sb="12" eb="14">
      <t>ジム</t>
    </rPh>
    <rPh sb="14" eb="16">
      <t>クミアイ</t>
    </rPh>
    <rPh sb="17" eb="19">
      <t>フツウ</t>
    </rPh>
    <rPh sb="19" eb="21">
      <t>カイケイ</t>
    </rPh>
    <phoneticPr fontId="30"/>
  </si>
  <si>
    <t>杵築速見消防組合</t>
    <rPh sb="0" eb="2">
      <t>キツキ</t>
    </rPh>
    <rPh sb="2" eb="4">
      <t>ハヤミ</t>
    </rPh>
    <rPh sb="4" eb="6">
      <t>ショウボウ</t>
    </rPh>
    <rPh sb="6" eb="8">
      <t>クミアイ</t>
    </rPh>
    <phoneticPr fontId="30"/>
  </si>
  <si>
    <t>大分県市町村会館管理組合</t>
    <rPh sb="0" eb="3">
      <t>オオイタケン</t>
    </rPh>
    <rPh sb="3" eb="6">
      <t>シチョウソン</t>
    </rPh>
    <rPh sb="6" eb="8">
      <t>カイカン</t>
    </rPh>
    <rPh sb="8" eb="10">
      <t>カンリ</t>
    </rPh>
    <rPh sb="10" eb="12">
      <t>クミアイ</t>
    </rPh>
    <phoneticPr fontId="30"/>
  </si>
  <si>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30"/>
  </si>
  <si>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</si>
  <si>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基金から6百万円繰入</t>
    <rPh sb="0" eb="2">
      <t>キキン</t>
    </rPh>
    <rPh sb="5" eb="6">
      <t>ヒャク</t>
    </rPh>
    <rPh sb="6" eb="8">
      <t>マンエン</t>
    </rPh>
    <rPh sb="8" eb="10">
      <t>クリイレ</t>
    </rPh>
    <phoneticPr fontId="30"/>
  </si>
  <si>
    <t>基金から1百万円繰入</t>
    <rPh sb="0" eb="2">
      <t>キキン</t>
    </rPh>
    <rPh sb="5" eb="6">
      <t>ヒャク</t>
    </rPh>
    <rPh sb="6" eb="8">
      <t>マンエン</t>
    </rPh>
    <rPh sb="8" eb="10">
      <t>クリイレ</t>
    </rPh>
    <phoneticPr fontId="30"/>
  </si>
  <si>
    <t>-</t>
    <phoneticPr fontId="2"/>
  </si>
  <si>
    <t>基金から24百万円繰入</t>
    <rPh sb="0" eb="2">
      <t>キキン</t>
    </rPh>
    <rPh sb="6" eb="7">
      <t>ヒャク</t>
    </rPh>
    <rPh sb="7" eb="9">
      <t>マンエン</t>
    </rPh>
    <rPh sb="9" eb="11">
      <t>クリイレ</t>
    </rPh>
    <phoneticPr fontId="30"/>
  </si>
  <si>
    <t>基金から49百万円繰入</t>
    <rPh sb="0" eb="2">
      <t>キキン</t>
    </rPh>
    <rPh sb="6" eb="7">
      <t>ヒャク</t>
    </rPh>
    <rPh sb="7" eb="9">
      <t>マンエン</t>
    </rPh>
    <rPh sb="9" eb="11">
      <t>クリイレ</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</si>
  <si>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</si>
  <si>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</si>
  <si>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</si>
  <si>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</si>
  <si>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</si>
  <si>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</si>
  <si>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</si>
  <si>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</si>
  <si>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</si>
  <si>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</si>
  <si>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</si>
  <si>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</si>
  <si>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61.9％は、類似団体と比較すると高い数値となっており、ここ数年は、公共施設の耐震化や学校の空調整備、暘谷駅改修等の大規模事業があったため、起債の借入額が高い数値で推移していた。今後は、緊急性や費用対効果を十分に踏まえて、起債発行を行いながら老朽化した公共施設の更新についても、計画的に行う必要がある。</t>
    <phoneticPr fontId="5"/>
  </si>
  <si>
    <t>類似団体と比較すると高い数値となっている。ここ数年は、暘谷駅改修等の大規模事業に対する起債借入が増加したことや、清掃センター建替えや浄化組合の設備更新事業などにより一部事務組合への負担金が421.7％と大幅に伸びたためである。今後も公債費は高い数値で推移していくため、緊急性や費用対効果を考慮した事業執行を行い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</si>
</sst>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quotePrefix="1" applyNumberFormat="1" applyFont="1" applyBorder="1" applyAlignment="1" applyProtection="1">
      <alignment horizontal="right" vertical="center" shrinkToFit="1"/>
      <protection locked="0"/>
    </xf>
    <xf numFmtId="177" fontId="26" fillId="0" borderId="99" xfId="30" quotePrefix="1" applyNumberFormat="1" applyFont="1" applyBorder="1" applyAlignment="1" applyProtection="1">
      <alignment horizontal="right" vertical="center" shrinkToFit="1"/>
      <protection locked="0"/>
    </xf>
    <xf numFmtId="177" fontId="26" fillId="0" borderId="107" xfId="30" quotePrefix="1"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6DBF-408F-B6C1-FDC178FF8E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44410</c:v>
                </c:pt>
                <c:pt idx="1">
                  <c:v>45157</c:v>
                </c:pt>
                <c:pt idx="2">
                  <c:v>36779</c:v>
                </c:pt>
                <c:pt idx="3">
                  <c:v>60311</c:v>
                </c:pt>
                <c:pt idx="4">
                  <c:v>41433</c:v>
                </c:pt>
              </c:numCache>
            </c:numRef>
          </c:val>
          <c:smooth val="0"/>
          <c:extLst>
            <c:ext xmlns:c16="http://schemas.microsoft.com/office/drawing/2014/chart" uri="{C3380CC4-5D6E-409C-BE32-E72D297353CC}">
              <c16:uniqueId val="{00000001-6DBF-408F-B6C1-FDC178FF8E5D}"/>
            </c:ext>
          </c:extLst>
        </c:ser>
        <c:dLbls>
          <c:showLegendKey val="0"/>
          <c:showVal val="0"/>
          <c:showCatName val="0"/>
          <c:showSerName val="0"/>
          <c:showPercent val="0"/>
          <c:showBubbleSize val="0"/>
        </c:dLbls>
        <c:marker val="1"/>
        <c:smooth val="0"/>
        <c:axId val="248666448"/>
        <c:axId val="247556520"/>
      </c:lineChart>
      <c:catAx>
        <c:axId val="24866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556520"/>
        <c:crosses val="autoZero"/>
        <c:auto val="1"/>
        <c:lblAlgn val="ctr"/>
        <c:lblOffset val="100"/>
        <c:tickLblSkip val="1"/>
        <c:tickMarkSkip val="1"/>
        <c:noMultiLvlLbl val="0"/>
      </c:catAx>
      <c:valAx>
        <c:axId val="247556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66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3.53</c:v>
                </c:pt>
                <c:pt idx="2">
                  <c:v>3.55</c:v>
                </c:pt>
                <c:pt idx="3">
                  <c:v>2.85</c:v>
                </c:pt>
                <c:pt idx="4">
                  <c:v>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18.829999999999998</c:v>
                </c:pt>
                <c:pt idx="1">
                  <c:v>19.03</c:v>
                </c:pt>
                <c:pt idx="2">
                  <c:v>18.38</c:v>
                </c:pt>
                <c:pt idx="3">
                  <c:v>19.32</c:v>
                </c:pt>
                <c:pt idx="4">
                  <c:v>17.3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4910248"/>
        <c:axId val="31733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0.13</c:v>
                </c:pt>
                <c:pt idx="1">
                  <c:v>-0.95</c:v>
                </c:pt>
                <c:pt idx="2">
                  <c:v>-2.0099999999999998</c:v>
                </c:pt>
                <c:pt idx="3">
                  <c:v>-0.63</c:v>
                </c:pt>
                <c:pt idx="4">
                  <c:v>-3.34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4910248"/>
        <c:axId val="317337328"/>
      </c:lineChart>
      <c:catAx>
        <c:axId val="32491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337328"/>
        <c:crosses val="autoZero"/>
        <c:auto val="1"/>
        <c:lblAlgn val="ctr"/>
        <c:lblOffset val="100"/>
        <c:tickLblSkip val="1"/>
        <c:tickMarkSkip val="1"/>
        <c:noMultiLvlLbl val="0"/>
      </c:catAx>
      <c:valAx>
        <c:axId val="31733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1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2.59</c:v>
                </c:pt>
                <c:pt idx="2">
                  <c:v>#N/A</c:v>
                </c:pt>
                <c:pt idx="3">
                  <c:v>2.2799999999999998</c:v>
                </c:pt>
                <c:pt idx="4">
                  <c:v>#N/A</c:v>
                </c:pt>
                <c:pt idx="5">
                  <c:v>0.32</c:v>
                </c:pt>
                <c:pt idx="6">
                  <c:v>#N/A</c:v>
                </c:pt>
                <c:pt idx="7">
                  <c:v>0.44</c:v>
                </c:pt>
                <c:pt idx="8">
                  <c:v>#N/A</c:v>
                </c:pt>
                <c:pt idx="9">
                  <c:v>1.1299999999999999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0.55000000000000004</c:v>
                </c:pt>
                <c:pt idx="4">
                  <c:v>#N/A</c:v>
                </c:pt>
                <c:pt idx="5">
                  <c:v>0.98</c:v>
                </c:pt>
                <c:pt idx="6">
                  <c:v>#N/A</c:v>
                </c:pt>
                <c:pt idx="7">
                  <c:v>0.55000000000000004</c:v>
                </c:pt>
                <c:pt idx="8">
                  <c:v>#N/A</c:v>
                </c:pt>
                <c:pt idx="9">
                  <c:v>1.18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3.49</c:v>
                </c:pt>
                <c:pt idx="2">
                  <c:v>#N/A</c:v>
                </c:pt>
                <c:pt idx="3">
                  <c:v>3.52</c:v>
                </c:pt>
                <c:pt idx="4">
                  <c:v>#N/A</c:v>
                </c:pt>
                <c:pt idx="5">
                  <c:v>3.54</c:v>
                </c:pt>
                <c:pt idx="6">
                  <c:v>#N/A</c:v>
                </c:pt>
                <c:pt idx="7">
                  <c:v>2.84</c:v>
                </c:pt>
                <c:pt idx="8">
                  <c:v>#N/A</c:v>
                </c:pt>
                <c:pt idx="9">
                  <c:v>2.89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4.34</c:v>
                </c:pt>
                <c:pt idx="2">
                  <c:v>#N/A</c:v>
                </c:pt>
                <c:pt idx="3">
                  <c:v>4.38</c:v>
                </c:pt>
                <c:pt idx="4">
                  <c:v>#N/A</c:v>
                </c:pt>
                <c:pt idx="5">
                  <c:v>5.15</c:v>
                </c:pt>
                <c:pt idx="6">
                  <c:v>#N/A</c:v>
                </c:pt>
                <c:pt idx="7">
                  <c:v>5.71</c:v>
                </c:pt>
                <c:pt idx="8">
                  <c:v>#N/A</c:v>
                </c:pt>
                <c:pt idx="9">
                  <c:v>6.63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1985584"/>
        <c:axId val="472612336"/>
      </c:barChart>
      <c:catAx>
        <c:axId val="47198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12336"/>
        <c:crosses val="autoZero"/>
        <c:auto val="1"/>
        <c:lblAlgn val="ctr"/>
        <c:lblOffset val="100"/>
        <c:tickLblSkip val="1"/>
        <c:tickMarkSkip val="1"/>
        <c:noMultiLvlLbl val="0"/>
      </c:catAx>
      <c:valAx>
        <c:axId val="47261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98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788</c:v>
                </c:pt>
                <c:pt idx="5">
                  <c:v>787</c:v>
                </c:pt>
                <c:pt idx="8">
                  <c:v>822</c:v>
                </c:pt>
                <c:pt idx="11">
                  <c:v>829</c:v>
                </c:pt>
                <c:pt idx="14">
                  <c:v>758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5</c:v>
                </c:pt>
                <c:pt idx="6">
                  <c:v>11</c:v>
                </c:pt>
                <c:pt idx="9">
                  <c:v>16</c:v>
                </c:pt>
                <c:pt idx="12">
                  <c:v>84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240</c:v>
                </c:pt>
                <c:pt idx="3">
                  <c:v>227</c:v>
                </c:pt>
                <c:pt idx="6">
                  <c:v>281</c:v>
                </c:pt>
                <c:pt idx="9">
                  <c:v>298</c:v>
                </c:pt>
                <c:pt idx="12">
                  <c:v>271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990</c:v>
                </c:pt>
                <c:pt idx="3">
                  <c:v>976</c:v>
                </c:pt>
                <c:pt idx="6">
                  <c:v>981</c:v>
                </c:pt>
                <c:pt idx="9">
                  <c:v>919</c:v>
                </c:pt>
                <c:pt idx="12">
                  <c:v>887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3458184"/>
        <c:axId val="317638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473</c:v>
                </c:pt>
                <c:pt idx="2">
                  <c:v>#N/A</c:v>
                </c:pt>
                <c:pt idx="3">
                  <c:v>#N/A</c:v>
                </c:pt>
                <c:pt idx="4">
                  <c:v>421</c:v>
                </c:pt>
                <c:pt idx="5">
                  <c:v>#N/A</c:v>
                </c:pt>
                <c:pt idx="6">
                  <c:v>#N/A</c:v>
                </c:pt>
                <c:pt idx="7">
                  <c:v>451</c:v>
                </c:pt>
                <c:pt idx="8">
                  <c:v>#N/A</c:v>
                </c:pt>
                <c:pt idx="9">
                  <c:v>#N/A</c:v>
                </c:pt>
                <c:pt idx="10">
                  <c:v>404</c:v>
                </c:pt>
                <c:pt idx="11">
                  <c:v>#N/A</c:v>
                </c:pt>
                <c:pt idx="12">
                  <c:v>#N/A</c:v>
                </c:pt>
                <c:pt idx="13">
                  <c:v>484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3458184"/>
        <c:axId val="317638424"/>
      </c:lineChart>
      <c:catAx>
        <c:axId val="32345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638424"/>
        <c:crosses val="autoZero"/>
        <c:auto val="1"/>
        <c:lblAlgn val="ctr"/>
        <c:lblOffset val="100"/>
        <c:tickLblSkip val="1"/>
        <c:tickMarkSkip val="1"/>
        <c:noMultiLvlLbl val="0"/>
      </c:catAx>
      <c:valAx>
        <c:axId val="31763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5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8752</c:v>
                </c:pt>
                <c:pt idx="5">
                  <c:v>8912</c:v>
                </c:pt>
                <c:pt idx="8">
                  <c:v>8799</c:v>
                </c:pt>
                <c:pt idx="11">
                  <c:v>8792</c:v>
                </c:pt>
                <c:pt idx="14">
                  <c:v>8814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253</c:v>
                </c:pt>
                <c:pt idx="5">
                  <c:v>229</c:v>
                </c:pt>
                <c:pt idx="8">
                  <c:v>187</c:v>
                </c:pt>
                <c:pt idx="11">
                  <c:v>161</c:v>
                </c:pt>
                <c:pt idx="14">
                  <c:v>151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2431</c:v>
                </c:pt>
                <c:pt idx="5">
                  <c:v>2540</c:v>
                </c:pt>
                <c:pt idx="8">
                  <c:v>2477</c:v>
                </c:pt>
                <c:pt idx="11">
                  <c:v>2550</c:v>
                </c:pt>
                <c:pt idx="14">
                  <c:v>2394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1539</c:v>
                </c:pt>
                <c:pt idx="3">
                  <c:v>1452</c:v>
                </c:pt>
                <c:pt idx="6">
                  <c:v>975</c:v>
                </c:pt>
                <c:pt idx="9">
                  <c:v>653</c:v>
                </c:pt>
                <c:pt idx="12">
                  <c:v>412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267</c:v>
                </c:pt>
                <c:pt idx="3">
                  <c:v>754</c:v>
                </c:pt>
                <c:pt idx="6">
                  <c:v>967</c:v>
                </c:pt>
                <c:pt idx="9">
                  <c:v>977</c:v>
                </c:pt>
                <c:pt idx="12">
                  <c:v>944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3168</c:v>
                </c:pt>
                <c:pt idx="3">
                  <c:v>2975</c:v>
                </c:pt>
                <c:pt idx="6">
                  <c:v>2955</c:v>
                </c:pt>
                <c:pt idx="9">
                  <c:v>2856</c:v>
                </c:pt>
                <c:pt idx="12">
                  <c:v>2793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185</c:v>
                </c:pt>
                <c:pt idx="3">
                  <c:v>165</c:v>
                </c:pt>
                <c:pt idx="6">
                  <c:v>145</c:v>
                </c:pt>
                <c:pt idx="9">
                  <c:v>125</c:v>
                </c:pt>
                <c:pt idx="12">
                  <c:v>105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9486</c:v>
                </c:pt>
                <c:pt idx="3">
                  <c:v>9770</c:v>
                </c:pt>
                <c:pt idx="6">
                  <c:v>9775</c:v>
                </c:pt>
                <c:pt idx="9">
                  <c:v>10149</c:v>
                </c:pt>
                <c:pt idx="12">
                  <c:v>10250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2492224"/>
        <c:axId val="32242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3209</c:v>
                </c:pt>
                <c:pt idx="2">
                  <c:v>#N/A</c:v>
                </c:pt>
                <c:pt idx="3">
                  <c:v>#N/A</c:v>
                </c:pt>
                <c:pt idx="4">
                  <c:v>3437</c:v>
                </c:pt>
                <c:pt idx="5">
                  <c:v>#N/A</c:v>
                </c:pt>
                <c:pt idx="6">
                  <c:v>#N/A</c:v>
                </c:pt>
                <c:pt idx="7">
                  <c:v>3355</c:v>
                </c:pt>
                <c:pt idx="8">
                  <c:v>#N/A</c:v>
                </c:pt>
                <c:pt idx="9">
                  <c:v>#N/A</c:v>
                </c:pt>
                <c:pt idx="10">
                  <c:v>3258</c:v>
                </c:pt>
                <c:pt idx="11">
                  <c:v>#N/A</c:v>
                </c:pt>
                <c:pt idx="12">
                  <c:v>#N/A</c:v>
                </c:pt>
                <c:pt idx="13">
                  <c:v>3145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2492224"/>
        <c:axId val="322420432"/>
      </c:lineChart>
      <c:catAx>
        <c:axId val="4724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420432"/>
        <c:crosses val="autoZero"/>
        <c:auto val="1"/>
        <c:lblAlgn val="ctr"/>
        <c:lblOffset val="100"/>
        <c:tickLblSkip val="1"/>
        <c:tickMarkSkip val="1"/>
        <c:noMultiLvlLbl val="0"/>
      </c:catAx>
      <c:valAx>
        <c:axId val="32242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9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{8DFA2F85-6E48-4201-AD7E-1FEE2216F62D}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{CFA6309F-E91F-4598-AE58-AF0419BB674C}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{FF0512B8-C607-4E2D-9601-0D70A3BD115A}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{2D0C8928-9ED6-49DA-B74C-3DC0B02ABD40}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{28D02E22-5667-4F8B-82DA-0B9D8C4AD9A2}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58.8</c:v>
                </c:pt>
              </c:numCache>
            </c:numRef>
          </c:xVal>
          <c:yVal>
            <c:numRef>
              <c:f>公会計指標分析・財政指標組合せ分析表!$K$51:$O$51</c:f>
              <c:numCache>
                <c:formatCode>#,##0.0;"▲ "#,##0.0</c:formatCode>
                <c:ptCount val="5"/>
                <c:pt idx="3">
                  <c:v>61.9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{AEC6FF1F-196A-4254-A492-7EDEE74724EF}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{DC3936DC-1B61-4506-8272-B879F2899113}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{7288C67D-DA64-47F7-AB5B-1B292FEEE8A3}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{4B6FC772-9656-420D-A2C0-98741742BD79}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{06E0A4F4-4213-43E2-BDEB-5FDC171D8512}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2023720"/>
        <c:axId val="472024112"/>
      </c:scatterChart>
      <c:valAx>
        <c:axId val="472023720"/>
        <c:scaling>
          <c:orientation val="minMax"/>
          <c:max val="59.300000000000004"/>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024112"/>
        <c:crosses val="autoZero"/>
        <c:crossBetween val="midCat"/>
      </c:valAx>
      <c:valAx>
        <c:axId val="472024112"/>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23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{881A4712-0A4B-4948-A08C-119A12086262}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{BEA2C163-1E7D-4D5A-98F7-F294D6D5BB29}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{2A23C601-EC8F-443D-A9AA-8BB0CA878F96}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{5354E9FF-3D92-4057-829C-3E5BDF35C484}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{8BAEDC76-EB38-4794-A035-5D873737463D}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8.9</c:v>
                </c:pt>
                <c:pt idx="2">
                  <c:v>8.6</c:v>
                </c:pt>
                <c:pt idx="3">
                  <c:v>8.1</c:v>
                </c:pt>
                <c:pt idx="4">
                  <c:v>8.5</c:v>
                </c:pt>
              </c:numCache>
            </c:numRef>
          </c:xVal>
          <c:yVal>
            <c:numRef>
              <c:f>公会計指標分析・財政指標組合せ分析表!$K$73:$O$73</c:f>
              <c:numCache>
                <c:formatCode>#,##0.0;"▲ "#,##0.0</c:formatCode>
                <c:ptCount val="5"/>
                <c:pt idx="0">
                  <c:v>61.7</c:v>
                </c:pt>
                <c:pt idx="1">
                  <c:v>65.7</c:v>
                </c:pt>
                <c:pt idx="2">
                  <c:v>64.900000000000006</c:v>
                </c:pt>
                <c:pt idx="3">
                  <c:v>61.9</c:v>
                </c:pt>
                <c:pt idx="4">
                  <c:v>60</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{10B05DFA-4751-441E-878F-3029E556D152}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{43D13EAD-408E-4284-9707-5C58EDEE04B4}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{2AF2CE12-14A1-4F3E-8B2B-39A5DA4CC305}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{EB5E49D1-80E0-4E91-ACC7-3DB3F79A9D88}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{A02D72F7-EF96-4D5F-A8E8-464FB0AFC691}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2024896"/>
        <c:axId val="472025288"/>
      </c:scatterChart>
      <c:valAx>
        <c:axId val="472024896"/>
        <c:scaling>
          <c:orientation val="minMax"/>
          <c:max val="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025288"/>
        <c:crosses val="autoZero"/>
        <c:crossBetween val="midCat"/>
      </c:valAx>
      <c:valAx>
        <c:axId val="472025288"/>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24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福祉センター建設事業債等の償還終了により元利償還金が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％減少、また、公共下水道事業債の償還終了により地方債財源となる繰入金が</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％減少した。しかしながら、清掃センター建替えや浄化組合の設備更新事業、消防組合の車両購入などにより、一部事務組合における起債償還による地方債負担金が（</a:t>
          </a:r>
          <a:r>
            <a:rPr kumimoji="1" lang="en-US" altLang="ja-JP" sz="1400">
              <a:latin typeface="ＭＳ ゴシック" pitchFamily="49" charset="-128"/>
              <a:ea typeface="ＭＳ ゴシック" pitchFamily="49" charset="-128"/>
            </a:rPr>
            <a:t>421.7</a:t>
          </a:r>
          <a:r>
            <a:rPr kumimoji="1" lang="ja-JP" altLang="en-US" sz="1400">
              <a:latin typeface="ＭＳ ゴシック" pitchFamily="49" charset="-128"/>
              <a:ea typeface="ＭＳ ゴシック" pitchFamily="49" charset="-128"/>
            </a:rPr>
            <a:t>％）と大幅に伸びた。さらに、交付税算入される事業費補正分が</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％の減額となった。標準財政規模については、普通交付税及び臨時財政対策債が減少し、全体で</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％の減少となった。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本年度の将来負担比率は</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年連続で改善した。将来負担額は、庁舎の耐震化や空調施設整備に係る地方債発行により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％増加したが、下水道事業債の減少により公営企業債等繰入見込額が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％減少したことや退職手当負担見込額が</a:t>
          </a:r>
          <a:r>
            <a:rPr kumimoji="1" lang="en-US" altLang="ja-JP" sz="1400">
              <a:latin typeface="ＭＳ ゴシック" pitchFamily="49" charset="-128"/>
              <a:ea typeface="ＭＳ ゴシック" pitchFamily="49" charset="-128"/>
            </a:rPr>
            <a:t>258.7</a:t>
          </a:r>
          <a:r>
            <a:rPr kumimoji="1" lang="ja-JP" altLang="en-US" sz="1400">
              <a:latin typeface="ＭＳ ゴシック" pitchFamily="49" charset="-128"/>
              <a:ea typeface="ＭＳ ゴシック" pitchFamily="49" charset="-128"/>
            </a:rPr>
            <a:t>％減少したことにより、全体で</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％の減少となった。充当可能財源等については、財政調整基金や減債基金の取り崩しにより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減少した。今後、給食センター更新事業が控えていることや、一部事務組合の施設更新費用に対する負担金の増、老朽化した公共施設の更新が必要になってくることからますます厳しい財政運営を迫られる。中期的な事業計画を作成し、緊急性や費用対効果を十分に踏まえた事業執行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ポイント高くなっている。要因としては、建築後３２年を経過している福祉施設の老人憩いの家が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％と高い数値になっており、日出町町営体育館等の体育施設では</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％となっているためである。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145869</xdr:rowOff>
    </xdr:from>
    <xdr:to>
      <xdr:col>3</xdr:col>
      <xdr:colOff>511175</xdr:colOff>
      <xdr:row>28</xdr:row>
      <xdr:rowOff>76019</xdr:rowOff>
    </xdr:to>
    <xdr:sp macro="" textlink="">
      <xdr:nvSpPr>
        <xdr:cNvPr id="79" name="円/楕円 78"/>
        <xdr:cNvSpPr/>
      </xdr:nvSpPr>
      <xdr:spPr>
        <a:xfrm>
          <a:off x="4000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92546</xdr:rowOff>
    </xdr:from>
    <xdr:ext cx="405111" cy="259045"/>
    <xdr:sp macro="" textlink="">
      <xdr:nvSpPr>
        <xdr:cNvPr id="81" name="n_1mainValue有形固定資産減価償却率"/>
        <xdr:cNvSpPr txBox="1"/>
      </xdr:nvSpPr>
      <xdr:spPr>
        <a:xfrm>
          <a:off x="3836043"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21590</xdr:rowOff>
    </xdr:from>
    <xdr:to>
      <xdr:col>5</xdr:col>
      <xdr:colOff>409575</xdr:colOff>
      <xdr:row>40</xdr:row>
      <xdr:rowOff>123190</xdr:rowOff>
    </xdr:to>
    <xdr:sp macro="" textlink="">
      <xdr:nvSpPr>
        <xdr:cNvPr id="70" name="円/楕円 69"/>
        <xdr:cNvSpPr/>
      </xdr:nvSpPr>
      <xdr:spPr>
        <a:xfrm>
          <a:off x="3746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114317</xdr:rowOff>
    </xdr:from>
    <xdr:ext cx="405111" cy="259045"/>
    <xdr:sp macro="" textlink="">
      <xdr:nvSpPr>
        <xdr:cNvPr id="72" name="n_1mainValue【道路】&#10;有形固定資産減価償却率"/>
        <xdr:cNvSpPr txBox="1"/>
      </xdr:nvSpPr>
      <xdr:spPr>
        <a:xfrm>
          <a:off x="3582043"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116749</xdr:rowOff>
    </xdr:from>
    <xdr:to>
      <xdr:col>14</xdr:col>
      <xdr:colOff>79375</xdr:colOff>
      <xdr:row>37</xdr:row>
      <xdr:rowOff>46899</xdr:rowOff>
    </xdr:to>
    <xdr:sp macro="" textlink="">
      <xdr:nvSpPr>
        <xdr:cNvPr id="108" name="円/楕円 107"/>
        <xdr:cNvSpPr/>
      </xdr:nvSpPr>
      <xdr:spPr>
        <a:xfrm>
          <a:off x="9588500" y="62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63426</xdr:rowOff>
    </xdr:from>
    <xdr:ext cx="534377" cy="259045"/>
    <xdr:sp macro="" textlink="">
      <xdr:nvSpPr>
        <xdr:cNvPr id="110" name="n_1mainValue【道路】&#10;一人当たり延長"/>
        <xdr:cNvSpPr txBox="1"/>
      </xdr:nvSpPr>
      <xdr:spPr>
        <a:xfrm>
          <a:off x="9359410" y="60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120650</xdr:rowOff>
    </xdr:from>
    <xdr:to>
      <xdr:col>5</xdr:col>
      <xdr:colOff>409575</xdr:colOff>
      <xdr:row>62</xdr:row>
      <xdr:rowOff>50800</xdr:rowOff>
    </xdr:to>
    <xdr:sp macro="" textlink="">
      <xdr:nvSpPr>
        <xdr:cNvPr id="146" name="円/楕円 145"/>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7"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41927</xdr:rowOff>
    </xdr:from>
    <xdr:ext cx="405111" cy="259045"/>
    <xdr:sp macro="" textlink="">
      <xdr:nvSpPr>
        <xdr:cNvPr id="148" name="n_1mainValue【橋りょう・トンネ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138069</xdr:rowOff>
    </xdr:from>
    <xdr:to>
      <xdr:col>14</xdr:col>
      <xdr:colOff>79375</xdr:colOff>
      <xdr:row>63</xdr:row>
      <xdr:rowOff>68219</xdr:rowOff>
    </xdr:to>
    <xdr:sp macro="" textlink="">
      <xdr:nvSpPr>
        <xdr:cNvPr id="185" name="円/楕円 184"/>
        <xdr:cNvSpPr/>
      </xdr:nvSpPr>
      <xdr:spPr>
        <a:xfrm>
          <a:off x="9588500" y="107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59346</xdr:rowOff>
    </xdr:from>
    <xdr:ext cx="534377" cy="259045"/>
    <xdr:sp macro="" textlink="">
      <xdr:nvSpPr>
        <xdr:cNvPr id="187" name="n_1mainValue【橋りょう・トンネル】&#10;一人当たり有形固定資産（償却資産）額"/>
        <xdr:cNvSpPr txBox="1"/>
      </xdr:nvSpPr>
      <xdr:spPr>
        <a:xfrm>
          <a:off x="9359411" y="108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142748</xdr:rowOff>
    </xdr:from>
    <xdr:to>
      <xdr:col>5</xdr:col>
      <xdr:colOff>409575</xdr:colOff>
      <xdr:row>81</xdr:row>
      <xdr:rowOff>72898</xdr:rowOff>
    </xdr:to>
    <xdr:sp macro="" textlink="">
      <xdr:nvSpPr>
        <xdr:cNvPr id="223" name="円/楕円 222"/>
        <xdr:cNvSpPr/>
      </xdr:nvSpPr>
      <xdr:spPr>
        <a:xfrm>
          <a:off x="3746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89425</xdr:rowOff>
    </xdr:from>
    <xdr:ext cx="405111" cy="259045"/>
    <xdr:sp macro="" textlink="">
      <xdr:nvSpPr>
        <xdr:cNvPr id="225" name="n_1mainValue【公営住宅】&#10;有形固定資産減価償却率"/>
        <xdr:cNvSpPr txBox="1"/>
      </xdr:nvSpPr>
      <xdr:spPr>
        <a:xfrm>
          <a:off x="3582043"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113412</xdr:rowOff>
    </xdr:from>
    <xdr:to>
      <xdr:col>14</xdr:col>
      <xdr:colOff>79375</xdr:colOff>
      <xdr:row>85</xdr:row>
      <xdr:rowOff>43562</xdr:rowOff>
    </xdr:to>
    <xdr:sp macro="" textlink="">
      <xdr:nvSpPr>
        <xdr:cNvPr id="262" name="円/楕円 261"/>
        <xdr:cNvSpPr/>
      </xdr:nvSpPr>
      <xdr:spPr>
        <a:xfrm>
          <a:off x="95885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60089</xdr:rowOff>
    </xdr:from>
    <xdr:ext cx="469744" cy="259045"/>
    <xdr:sp macro="" textlink="">
      <xdr:nvSpPr>
        <xdr:cNvPr id="264" name="n_1mainValue【公営住宅】&#10;一人当たり面積"/>
        <xdr:cNvSpPr txBox="1"/>
      </xdr:nvSpPr>
      <xdr:spPr>
        <a:xfrm>
          <a:off x="9391727" y="142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50165</xdr:rowOff>
    </xdr:from>
    <xdr:to>
      <xdr:col>22</xdr:col>
      <xdr:colOff>415925</xdr:colOff>
      <xdr:row>35</xdr:row>
      <xdr:rowOff>151765</xdr:rowOff>
    </xdr:to>
    <xdr:sp macro="" textlink="">
      <xdr:nvSpPr>
        <xdr:cNvPr id="318" name="円/楕円 317"/>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168292</xdr:rowOff>
    </xdr:from>
    <xdr:ext cx="405111" cy="259045"/>
    <xdr:sp macro="" textlink="">
      <xdr:nvSpPr>
        <xdr:cNvPr id="320" name="n_1mainValue【認定こども園・幼稚園・保育所】&#10;有形固定資産減価償却率"/>
        <xdr:cNvSpPr txBox="1"/>
      </xdr:nvSpPr>
      <xdr:spPr>
        <a:xfrm>
          <a:off x="15266043"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21590</xdr:rowOff>
    </xdr:from>
    <xdr:to>
      <xdr:col>31</xdr:col>
      <xdr:colOff>85725</xdr:colOff>
      <xdr:row>41</xdr:row>
      <xdr:rowOff>123190</xdr:rowOff>
    </xdr:to>
    <xdr:sp macro="" textlink="">
      <xdr:nvSpPr>
        <xdr:cNvPr id="357" name="円/楕円 356"/>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114317</xdr:rowOff>
    </xdr:from>
    <xdr:ext cx="469744" cy="259045"/>
    <xdr:sp macro="" textlink="">
      <xdr:nvSpPr>
        <xdr:cNvPr id="359" name="n_1mainValue【認定こども園・幼稚園・保育所】&#10;一人当たり面積"/>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21590</xdr:rowOff>
    </xdr:from>
    <xdr:to>
      <xdr:col>22</xdr:col>
      <xdr:colOff>415925</xdr:colOff>
      <xdr:row>58</xdr:row>
      <xdr:rowOff>123190</xdr:rowOff>
    </xdr:to>
    <xdr:sp macro="" textlink="">
      <xdr:nvSpPr>
        <xdr:cNvPr id="397" name="円/楕円 396"/>
        <xdr:cNvSpPr/>
      </xdr:nvSpPr>
      <xdr:spPr>
        <a:xfrm>
          <a:off x="1543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139717</xdr:rowOff>
    </xdr:from>
    <xdr:ext cx="405111" cy="259045"/>
    <xdr:sp macro="" textlink="">
      <xdr:nvSpPr>
        <xdr:cNvPr id="399" name="n_1mainValue【学校施設】&#10;有形固定資産減価償却率"/>
        <xdr:cNvSpPr txBox="1"/>
      </xdr:nvSpPr>
      <xdr:spPr>
        <a:xfrm>
          <a:off x="15266043"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53975</xdr:rowOff>
    </xdr:from>
    <xdr:to>
      <xdr:col>31</xdr:col>
      <xdr:colOff>85725</xdr:colOff>
      <xdr:row>58</xdr:row>
      <xdr:rowOff>155575</xdr:rowOff>
    </xdr:to>
    <xdr:sp macro="" textlink="">
      <xdr:nvSpPr>
        <xdr:cNvPr id="437" name="円/楕円 436"/>
        <xdr:cNvSpPr/>
      </xdr:nvSpPr>
      <xdr:spPr>
        <a:xfrm>
          <a:off x="2127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652</xdr:rowOff>
    </xdr:from>
    <xdr:ext cx="469744" cy="259045"/>
    <xdr:sp macro="" textlink="">
      <xdr:nvSpPr>
        <xdr:cNvPr id="439" name="n_1mainValue【学校施設】&#10;一人当たり面積"/>
        <xdr:cNvSpPr txBox="1"/>
      </xdr:nvSpPr>
      <xdr:spPr>
        <a:xfrm>
          <a:off x="21075727" y="97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142421</xdr:rowOff>
    </xdr:from>
    <xdr:to>
      <xdr:col>22</xdr:col>
      <xdr:colOff>415925</xdr:colOff>
      <xdr:row>84</xdr:row>
      <xdr:rowOff>72571</xdr:rowOff>
    </xdr:to>
    <xdr:sp macro="" textlink="">
      <xdr:nvSpPr>
        <xdr:cNvPr id="478" name="円/楕円 477"/>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79"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63698</xdr:rowOff>
    </xdr:from>
    <xdr:ext cx="405111" cy="259045"/>
    <xdr:sp macro="" textlink="">
      <xdr:nvSpPr>
        <xdr:cNvPr id="480" name="n_1mainValue【児童館】&#10;有形固定資産減価償却率"/>
        <xdr:cNvSpPr txBox="1"/>
      </xdr:nvSpPr>
      <xdr:spPr>
        <a:xfrm>
          <a:off x="15266043"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17" name="円/楕円 516"/>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18"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48277</xdr:rowOff>
    </xdr:from>
    <xdr:ext cx="469744" cy="259045"/>
    <xdr:sp macro="" textlink="">
      <xdr:nvSpPr>
        <xdr:cNvPr id="519"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141332</xdr:rowOff>
    </xdr:from>
    <xdr:to>
      <xdr:col>22</xdr:col>
      <xdr:colOff>415925</xdr:colOff>
      <xdr:row>102</xdr:row>
      <xdr:rowOff>71482</xdr:rowOff>
    </xdr:to>
    <xdr:sp macro="" textlink="">
      <xdr:nvSpPr>
        <xdr:cNvPr id="559" name="円/楕円 558"/>
        <xdr:cNvSpPr/>
      </xdr:nvSpPr>
      <xdr:spPr>
        <a:xfrm>
          <a:off x="15430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88009</xdr:rowOff>
    </xdr:from>
    <xdr:ext cx="405111" cy="259045"/>
    <xdr:sp macro="" textlink="">
      <xdr:nvSpPr>
        <xdr:cNvPr id="561" name="n_1mainValue【公民館】&#10;有形固定資産減価償却率"/>
        <xdr:cNvSpPr txBox="1"/>
      </xdr:nvSpPr>
      <xdr:spPr>
        <a:xfrm>
          <a:off x="15266043"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151130</xdr:rowOff>
    </xdr:from>
    <xdr:to>
      <xdr:col>31</xdr:col>
      <xdr:colOff>85725</xdr:colOff>
      <xdr:row>104</xdr:row>
      <xdr:rowOff>81280</xdr:rowOff>
    </xdr:to>
    <xdr:sp macro="" textlink="">
      <xdr:nvSpPr>
        <xdr:cNvPr id="598" name="円/楕円 597"/>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99"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97807</xdr:rowOff>
    </xdr:from>
    <xdr:ext cx="469744" cy="259045"/>
    <xdr:sp macro="" textlink="">
      <xdr:nvSpPr>
        <xdr:cNvPr id="600" name="n_1mainValue【公民館】&#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道路については、補修等の整備を緊急性の観点から順次行っており、一人当たりの延長は</a:t>
          </a:r>
          <a:r>
            <a:rPr kumimoji="1" lang="en-US" altLang="ja-JP" sz="1300">
              <a:latin typeface="ＭＳ Ｐゴシック"/>
            </a:rPr>
            <a:t>4,505</a:t>
          </a:r>
          <a:r>
            <a:rPr kumimoji="1" lang="ja-JP" altLang="en-US" sz="1300">
              <a:latin typeface="ＭＳ Ｐゴシック"/>
            </a:rPr>
            <a:t>ｍと類似団体より高くなっているが、有形固定資産減価償却率は類似団体に比べ</a:t>
          </a:r>
          <a:r>
            <a:rPr kumimoji="1" lang="en-US" altLang="ja-JP" sz="1300">
              <a:latin typeface="ＭＳ Ｐゴシック"/>
            </a:rPr>
            <a:t>20</a:t>
          </a:r>
          <a:r>
            <a:rPr kumimoji="1" lang="ja-JP" altLang="en-US" sz="1300">
              <a:latin typeface="ＭＳ Ｐゴシック"/>
            </a:rPr>
            <a:t>ポイント低くなっている。橋りょう・トンネルについては、一人当たり有形固定資産（償却資産）額は類似団体に比べ</a:t>
          </a:r>
          <a:r>
            <a:rPr kumimoji="1" lang="en-US" altLang="ja-JP" sz="1300">
              <a:latin typeface="ＭＳ Ｐゴシック"/>
            </a:rPr>
            <a:t>86,135</a:t>
          </a:r>
          <a:r>
            <a:rPr kumimoji="1" lang="ja-JP" altLang="en-US" sz="1300">
              <a:latin typeface="ＭＳ Ｐゴシック"/>
            </a:rPr>
            <a:t>円低くなっており、有形固定資産減価償却率は類似団体と比べ</a:t>
          </a:r>
          <a:r>
            <a:rPr kumimoji="1" lang="en-US" altLang="ja-JP" sz="1300">
              <a:latin typeface="ＭＳ Ｐゴシック"/>
            </a:rPr>
            <a:t>5.2</a:t>
          </a:r>
          <a:r>
            <a:rPr kumimoji="1" lang="ja-JP" altLang="en-US" sz="1300">
              <a:latin typeface="ＭＳ Ｐゴシック"/>
            </a:rPr>
            <a:t>ポイント低くなっている。公営住宅は、一人当たり面積は類似団体に比べ</a:t>
          </a:r>
          <a:r>
            <a:rPr kumimoji="1" lang="en-US" altLang="ja-JP" sz="1300">
              <a:latin typeface="ＭＳ Ｐゴシック"/>
            </a:rPr>
            <a:t>0.23㎡</a:t>
          </a:r>
          <a:r>
            <a:rPr kumimoji="1" lang="ja-JP" altLang="en-US" sz="1300">
              <a:latin typeface="ＭＳ Ｐゴシック"/>
            </a:rPr>
            <a:t>大きく、建築後</a:t>
          </a:r>
          <a:r>
            <a:rPr kumimoji="1" lang="en-US" altLang="ja-JP" sz="1300">
              <a:latin typeface="ＭＳ Ｐゴシック"/>
            </a:rPr>
            <a:t>35</a:t>
          </a:r>
          <a:r>
            <a:rPr kumimoji="1" lang="ja-JP" altLang="en-US" sz="1300">
              <a:latin typeface="ＭＳ Ｐゴシック"/>
            </a:rPr>
            <a:t>年以上の建物が多いことから、有形固定資産減価償却率は類似団体に比べ</a:t>
          </a:r>
          <a:r>
            <a:rPr kumimoji="1" lang="en-US" altLang="ja-JP" sz="1300">
              <a:latin typeface="ＭＳ Ｐゴシック"/>
            </a:rPr>
            <a:t>15.2</a:t>
          </a:r>
          <a:r>
            <a:rPr kumimoji="1" lang="ja-JP" altLang="en-US" sz="1300">
              <a:latin typeface="ＭＳ Ｐゴシック"/>
            </a:rPr>
            <a:t>ポイント高くなっている。認定こども園・幼稚園・保育所は、類似団体に比べ</a:t>
          </a:r>
          <a:r>
            <a:rPr kumimoji="1" lang="en-US" altLang="ja-JP" sz="1300">
              <a:latin typeface="ＭＳ Ｐゴシック"/>
            </a:rPr>
            <a:t>0.068㎡</a:t>
          </a:r>
          <a:r>
            <a:rPr kumimoji="1" lang="ja-JP" altLang="en-US" sz="1300">
              <a:latin typeface="ＭＳ Ｐゴシック"/>
            </a:rPr>
            <a:t>少なく、すべての施設で建築後</a:t>
          </a:r>
          <a:r>
            <a:rPr kumimoji="1" lang="en-US" altLang="ja-JP" sz="1300">
              <a:latin typeface="ＭＳ Ｐゴシック"/>
            </a:rPr>
            <a:t>30</a:t>
          </a:r>
          <a:r>
            <a:rPr kumimoji="1" lang="ja-JP" altLang="en-US" sz="1300">
              <a:latin typeface="ＭＳ Ｐゴシック"/>
            </a:rPr>
            <a:t>年以上経過しているため有形固定資産減価償却率は類似団体に比べ</a:t>
          </a:r>
          <a:r>
            <a:rPr kumimoji="1" lang="en-US" altLang="ja-JP" sz="1300">
              <a:latin typeface="ＭＳ Ｐゴシック"/>
            </a:rPr>
            <a:t>23.9</a:t>
          </a:r>
          <a:r>
            <a:rPr kumimoji="1" lang="ja-JP" altLang="en-US" sz="1300">
              <a:latin typeface="ＭＳ Ｐゴシック"/>
            </a:rPr>
            <a:t>ポイント高くなっている。学校施設は、一人当たり面積は類似団体に比べ</a:t>
          </a:r>
          <a:r>
            <a:rPr kumimoji="1" lang="en-US" altLang="ja-JP" sz="1300">
              <a:latin typeface="ＭＳ Ｐゴシック"/>
            </a:rPr>
            <a:t>71㎡</a:t>
          </a:r>
          <a:r>
            <a:rPr kumimoji="1" lang="ja-JP" altLang="en-US" sz="1300">
              <a:latin typeface="ＭＳ Ｐゴシック"/>
            </a:rPr>
            <a:t>多いが、</a:t>
          </a:r>
          <a:r>
            <a:rPr kumimoji="1" lang="en-US" altLang="ja-JP" sz="1300">
              <a:latin typeface="ＭＳ Ｐゴシック"/>
            </a:rPr>
            <a:t>10</a:t>
          </a:r>
          <a:r>
            <a:rPr kumimoji="1" lang="ja-JP" altLang="en-US" sz="1300">
              <a:latin typeface="ＭＳ Ｐゴシック"/>
            </a:rPr>
            <a:t>施設中</a:t>
          </a:r>
          <a:r>
            <a:rPr kumimoji="1" lang="en-US" altLang="ja-JP" sz="1300">
              <a:latin typeface="ＭＳ Ｐゴシック"/>
            </a:rPr>
            <a:t>7</a:t>
          </a:r>
          <a:r>
            <a:rPr kumimoji="1" lang="ja-JP" altLang="en-US" sz="1300">
              <a:latin typeface="ＭＳ Ｐゴシック"/>
            </a:rPr>
            <a:t>施設が建築後</a:t>
          </a:r>
          <a:r>
            <a:rPr kumimoji="1" lang="en-US" altLang="ja-JP" sz="1300">
              <a:latin typeface="ＭＳ Ｐゴシック"/>
            </a:rPr>
            <a:t>30</a:t>
          </a:r>
          <a:r>
            <a:rPr kumimoji="1" lang="ja-JP" altLang="en-US" sz="1300">
              <a:latin typeface="ＭＳ Ｐゴシック"/>
            </a:rPr>
            <a:t>年以上のため、有形固定資産減価償却率は類似団体に比べ</a:t>
          </a:r>
          <a:r>
            <a:rPr kumimoji="1" lang="en-US" altLang="ja-JP" sz="1300">
              <a:latin typeface="ＭＳ Ｐゴシック"/>
            </a:rPr>
            <a:t>6.2</a:t>
          </a:r>
          <a:r>
            <a:rPr kumimoji="1" lang="ja-JP" altLang="en-US" sz="1300">
              <a:latin typeface="ＭＳ Ｐゴシック"/>
            </a:rPr>
            <a:t>ポイント高くなっている。児童館については、町内の保健福祉センター内に一ヶ所だけであるが、一人当たり面積が類似団体に比べ</a:t>
          </a:r>
          <a:r>
            <a:rPr kumimoji="1" lang="en-US" altLang="ja-JP" sz="1300">
              <a:latin typeface="ＭＳ Ｐゴシック"/>
            </a:rPr>
            <a:t>0.017㎡</a:t>
          </a:r>
          <a:r>
            <a:rPr kumimoji="1" lang="ja-JP" altLang="en-US" sz="1300">
              <a:latin typeface="ＭＳ Ｐゴシック"/>
            </a:rPr>
            <a:t>多くなっており、建築後</a:t>
          </a:r>
          <a:r>
            <a:rPr kumimoji="1" lang="en-US" altLang="ja-JP" sz="1300">
              <a:latin typeface="ＭＳ Ｐゴシック"/>
            </a:rPr>
            <a:t>15</a:t>
          </a:r>
          <a:r>
            <a:rPr kumimoji="1" lang="ja-JP" altLang="en-US" sz="1300">
              <a:latin typeface="ＭＳ Ｐゴシック"/>
            </a:rPr>
            <a:t>年のため類似団体に比べ</a:t>
          </a:r>
          <a:r>
            <a:rPr kumimoji="1" lang="en-US" altLang="ja-JP" sz="1300">
              <a:latin typeface="ＭＳ Ｐゴシック"/>
            </a:rPr>
            <a:t>9.1</a:t>
          </a:r>
          <a:r>
            <a:rPr kumimoji="1" lang="ja-JP" altLang="en-US" sz="1300">
              <a:latin typeface="ＭＳ Ｐゴシック"/>
            </a:rPr>
            <a:t>ポイント低くなっている。公民館は、一人当たり面積が類似団体に比べ</a:t>
          </a:r>
          <a:r>
            <a:rPr kumimoji="1" lang="en-US" altLang="ja-JP" sz="1300">
              <a:latin typeface="ＭＳ Ｐゴシック"/>
            </a:rPr>
            <a:t>0.052㎡</a:t>
          </a:r>
          <a:r>
            <a:rPr kumimoji="1" lang="ja-JP" altLang="en-US" sz="1300">
              <a:latin typeface="ＭＳ Ｐゴシック"/>
            </a:rPr>
            <a:t>多くなっているが、</a:t>
          </a:r>
          <a:r>
            <a:rPr kumimoji="1" lang="en-US" altLang="ja-JP" sz="1300">
              <a:latin typeface="ＭＳ Ｐゴシック"/>
            </a:rPr>
            <a:t>8</a:t>
          </a:r>
          <a:r>
            <a:rPr kumimoji="1" lang="ja-JP" altLang="en-US" sz="1300">
              <a:latin typeface="ＭＳ Ｐゴシック"/>
            </a:rPr>
            <a:t>施設中</a:t>
          </a:r>
          <a:r>
            <a:rPr kumimoji="1" lang="en-US" altLang="ja-JP" sz="1300">
              <a:latin typeface="ＭＳ Ｐゴシック"/>
            </a:rPr>
            <a:t>7</a:t>
          </a:r>
          <a:r>
            <a:rPr kumimoji="1" lang="ja-JP" altLang="en-US" sz="1300">
              <a:latin typeface="ＭＳ Ｐゴシック"/>
            </a:rPr>
            <a:t>施設が建築後</a:t>
          </a:r>
          <a:r>
            <a:rPr kumimoji="1" lang="en-US" altLang="ja-JP" sz="1300">
              <a:latin typeface="ＭＳ Ｐゴシック"/>
            </a:rPr>
            <a:t>30</a:t>
          </a:r>
          <a:r>
            <a:rPr kumimoji="1" lang="ja-JP" altLang="en-US" sz="1300">
              <a:latin typeface="ＭＳ Ｐゴシック"/>
            </a:rPr>
            <a:t>年を超えているため、有形固定資産減価償却率は類似団体に比べ</a:t>
          </a:r>
          <a:r>
            <a:rPr kumimoji="1" lang="en-US" altLang="ja-JP" sz="1300">
              <a:latin typeface="ＭＳ Ｐゴシック"/>
            </a:rPr>
            <a:t>17.4</a:t>
          </a:r>
          <a:r>
            <a:rPr kumimoji="1" lang="ja-JP" altLang="en-US" sz="1300">
              <a:latin typeface="ＭＳ Ｐゴシック"/>
            </a:rPr>
            <a:t>ポイント高くなっている。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69" name="円/楕円 68"/>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74947</xdr:rowOff>
    </xdr:from>
    <xdr:ext cx="405111" cy="259045"/>
    <xdr:sp macro="" textlink="">
      <xdr:nvSpPr>
        <xdr:cNvPr id="70" name="n_1mainValue【図書館】&#10;有形固定資産減価償却率"/>
        <xdr:cNvSpPr txBox="1"/>
      </xdr:nvSpPr>
      <xdr:spPr>
        <a:xfrm>
          <a:off x="3582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95250</xdr:rowOff>
    </xdr:from>
    <xdr:to>
      <xdr:col>14</xdr:col>
      <xdr:colOff>79375</xdr:colOff>
      <xdr:row>42</xdr:row>
      <xdr:rowOff>25400</xdr:rowOff>
    </xdr:to>
    <xdr:sp macro="" textlink="">
      <xdr:nvSpPr>
        <xdr:cNvPr id="109" name="円/楕円 108"/>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10" name="n_1main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99423</xdr:rowOff>
    </xdr:from>
    <xdr:to>
      <xdr:col>5</xdr:col>
      <xdr:colOff>409575</xdr:colOff>
      <xdr:row>57</xdr:row>
      <xdr:rowOff>29573</xdr:rowOff>
    </xdr:to>
    <xdr:sp macro="" textlink="">
      <xdr:nvSpPr>
        <xdr:cNvPr id="151" name="円/楕円 150"/>
        <xdr:cNvSpPr/>
      </xdr:nvSpPr>
      <xdr:spPr>
        <a:xfrm>
          <a:off x="3746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46100</xdr:rowOff>
    </xdr:from>
    <xdr:ext cx="405111" cy="259045"/>
    <xdr:sp macro="" textlink="">
      <xdr:nvSpPr>
        <xdr:cNvPr id="152" name="n_1mainValue【体育館・プール】&#10;有形固定資産減価償却率"/>
        <xdr:cNvSpPr txBox="1"/>
      </xdr:nvSpPr>
      <xdr:spPr>
        <a:xfrm>
          <a:off x="3582043"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10160</xdr:rowOff>
    </xdr:from>
    <xdr:to>
      <xdr:col>14</xdr:col>
      <xdr:colOff>79375</xdr:colOff>
      <xdr:row>63</xdr:row>
      <xdr:rowOff>111760</xdr:rowOff>
    </xdr:to>
    <xdr:sp macro="" textlink="">
      <xdr:nvSpPr>
        <xdr:cNvPr id="190" name="円/楕円 189"/>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102887</xdr:rowOff>
    </xdr:from>
    <xdr:ext cx="469744" cy="259045"/>
    <xdr:sp macro="" textlink="">
      <xdr:nvSpPr>
        <xdr:cNvPr id="191"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8" name="円/楕円 227"/>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105427</xdr:rowOff>
    </xdr:from>
    <xdr:ext cx="469744" cy="259045"/>
    <xdr:sp macro="" textlink="">
      <xdr:nvSpPr>
        <xdr:cNvPr id="229"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3" name="円/楕円 262"/>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4"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7" name="テキスト ボックス 3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1" name="直線コネクタ 32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3" name="直線コネクタ 32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5" name="直線コネクタ 32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27" name="フローチャート : 判断 32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28" name="フローチャート : 判断 32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29"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168275</xdr:rowOff>
    </xdr:from>
    <xdr:to>
      <xdr:col>22</xdr:col>
      <xdr:colOff>415925</xdr:colOff>
      <xdr:row>63</xdr:row>
      <xdr:rowOff>98425</xdr:rowOff>
    </xdr:to>
    <xdr:sp macro="" textlink="">
      <xdr:nvSpPr>
        <xdr:cNvPr id="335" name="円/楕円 334"/>
        <xdr:cNvSpPr/>
      </xdr:nvSpPr>
      <xdr:spPr>
        <a:xfrm>
          <a:off x="15430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89552</xdr:rowOff>
    </xdr:from>
    <xdr:ext cx="405111" cy="259045"/>
    <xdr:sp macro="" textlink="">
      <xdr:nvSpPr>
        <xdr:cNvPr id="336" name="n_1mainValue【保健センター・保健所】&#10;有形固定資産減価償却率"/>
        <xdr:cNvSpPr txBox="1"/>
      </xdr:nvSpPr>
      <xdr:spPr>
        <a:xfrm>
          <a:off x="15266043"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58" name="直線コネクタ 357"/>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59"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0" name="直線コネクタ 359"/>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1"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2" name="直線コネクタ 361"/>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3"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4" name="フローチャート : 判断 363"/>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5" name="フローチャート : 判断 364"/>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138938</xdr:rowOff>
    </xdr:from>
    <xdr:to>
      <xdr:col>31</xdr:col>
      <xdr:colOff>85725</xdr:colOff>
      <xdr:row>62</xdr:row>
      <xdr:rowOff>69088</xdr:rowOff>
    </xdr:to>
    <xdr:sp macro="" textlink="">
      <xdr:nvSpPr>
        <xdr:cNvPr id="372" name="円/楕円 371"/>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60215</xdr:rowOff>
    </xdr:from>
    <xdr:ext cx="469744" cy="259045"/>
    <xdr:sp macro="" textlink="">
      <xdr:nvSpPr>
        <xdr:cNvPr id="373" name="n_1main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99" name="直線コネクタ 398"/>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0"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1" name="直線コネクタ 40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2"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3" name="直線コネクタ 402"/>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4"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5" name="フローチャート : 判断 404"/>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6" name="フローチャート : 判断 40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07"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34652</xdr:rowOff>
    </xdr:from>
    <xdr:to>
      <xdr:col>22</xdr:col>
      <xdr:colOff>415925</xdr:colOff>
      <xdr:row>81</xdr:row>
      <xdr:rowOff>136252</xdr:rowOff>
    </xdr:to>
    <xdr:sp macro="" textlink="">
      <xdr:nvSpPr>
        <xdr:cNvPr id="413" name="円/楕円 412"/>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152779</xdr:rowOff>
    </xdr:from>
    <xdr:ext cx="405111" cy="259045"/>
    <xdr:sp macro="" textlink="">
      <xdr:nvSpPr>
        <xdr:cNvPr id="414" name="n_1mainValue【消防施設】&#10;有形固定資産減価償却率"/>
        <xdr:cNvSpPr txBox="1"/>
      </xdr:nvSpPr>
      <xdr:spPr>
        <a:xfrm>
          <a:off x="15266043"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38" name="直線コネクタ 43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3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0" name="直線コネクタ 43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2" name="直線コネクタ 44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4" name="フローチャート : 判断 44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5" name="フローチャート : 判断 44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446"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452" name="円/楕円 451"/>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99077</xdr:rowOff>
    </xdr:from>
    <xdr:ext cx="469744" cy="259045"/>
    <xdr:sp macro="" textlink="">
      <xdr:nvSpPr>
        <xdr:cNvPr id="453"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9" name="直線コネクタ 4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3" name="直線コネクタ 4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5" name="フローチャート : 判断 4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6" name="フローチャート : 判断 48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90714</xdr:rowOff>
    </xdr:from>
    <xdr:to>
      <xdr:col>22</xdr:col>
      <xdr:colOff>415925</xdr:colOff>
      <xdr:row>103</xdr:row>
      <xdr:rowOff>20864</xdr:rowOff>
    </xdr:to>
    <xdr:sp macro="" textlink="">
      <xdr:nvSpPr>
        <xdr:cNvPr id="493" name="円/楕円 492"/>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37391</xdr:rowOff>
    </xdr:from>
    <xdr:ext cx="405111" cy="259045"/>
    <xdr:sp macro="" textlink="">
      <xdr:nvSpPr>
        <xdr:cNvPr id="494" name="n_1mainValue【庁舎】&#10;有形固定資産減価償却率"/>
        <xdr:cNvSpPr txBox="1"/>
      </xdr:nvSpPr>
      <xdr:spPr>
        <a:xfrm>
          <a:off x="15266043"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6" name="直線コネクタ 51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8" name="直線コネクタ 51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0" name="直線コネクタ 51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2" name="フローチャート : 判断 52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3" name="フローチャート : 判断 52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24"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96265</xdr:rowOff>
    </xdr:from>
    <xdr:to>
      <xdr:col>31</xdr:col>
      <xdr:colOff>85725</xdr:colOff>
      <xdr:row>102</xdr:row>
      <xdr:rowOff>26415</xdr:rowOff>
    </xdr:to>
    <xdr:sp macro="" textlink="">
      <xdr:nvSpPr>
        <xdr:cNvPr id="530" name="円/楕円 529"/>
        <xdr:cNvSpPr/>
      </xdr:nvSpPr>
      <xdr:spPr>
        <a:xfrm>
          <a:off x="21272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42942</xdr:rowOff>
    </xdr:from>
    <xdr:ext cx="469744" cy="259045"/>
    <xdr:sp macro="" textlink="">
      <xdr:nvSpPr>
        <xdr:cNvPr id="531" name="n_1mainValue【庁舎】&#10;一人当たり面積"/>
        <xdr:cNvSpPr txBox="1"/>
      </xdr:nvSpPr>
      <xdr:spPr>
        <a:xfrm>
          <a:off x="210757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図書館は、一人当たり面積が類似団体に比べ</a:t>
          </a:r>
          <a:r>
            <a:rPr kumimoji="1" lang="en-US" altLang="ja-JP" sz="1300">
              <a:latin typeface="ＭＳ Ｐゴシック"/>
            </a:rPr>
            <a:t>0.019㎡</a:t>
          </a:r>
          <a:r>
            <a:rPr kumimoji="1" lang="ja-JP" altLang="en-US" sz="1300">
              <a:latin typeface="ＭＳ Ｐゴシック"/>
            </a:rPr>
            <a:t>少なくなっており、有形固定資産減価償却率は類似団体に比べ</a:t>
          </a:r>
          <a:r>
            <a:rPr kumimoji="1" lang="en-US" altLang="ja-JP" sz="1300">
              <a:latin typeface="ＭＳ Ｐゴシック"/>
            </a:rPr>
            <a:t>7.1</a:t>
          </a:r>
          <a:r>
            <a:rPr kumimoji="1" lang="ja-JP" altLang="en-US" sz="1300">
              <a:latin typeface="ＭＳ Ｐゴシック"/>
            </a:rPr>
            <a:t>ポイント高くなっている。体育館については、小中学校の体育館と２つの町営体育館があるものの一人当たり面積が類似団体に比べ</a:t>
          </a:r>
          <a:r>
            <a:rPr kumimoji="1" lang="en-US" altLang="ja-JP" sz="1300">
              <a:latin typeface="ＭＳ Ｐゴシック"/>
            </a:rPr>
            <a:t>0.111㎡</a:t>
          </a:r>
          <a:r>
            <a:rPr kumimoji="1" lang="ja-JP" altLang="en-US" sz="1300">
              <a:latin typeface="ＭＳ Ｐゴシック"/>
            </a:rPr>
            <a:t>と少なく、建築後</a:t>
          </a:r>
          <a:r>
            <a:rPr kumimoji="1" lang="en-US" altLang="ja-JP" sz="1300">
              <a:latin typeface="ＭＳ Ｐゴシック"/>
            </a:rPr>
            <a:t>30</a:t>
          </a:r>
          <a:r>
            <a:rPr kumimoji="1" lang="ja-JP" altLang="en-US" sz="1300">
              <a:latin typeface="ＭＳ Ｐゴシック"/>
            </a:rPr>
            <a:t>年以上のものが多いため、有形固定資産減価償却率は類似団体に比べ</a:t>
          </a:r>
          <a:r>
            <a:rPr kumimoji="1" lang="en-US" altLang="ja-JP" sz="1300">
              <a:latin typeface="ＭＳ Ｐゴシック"/>
            </a:rPr>
            <a:t>23.4</a:t>
          </a:r>
          <a:r>
            <a:rPr kumimoji="1" lang="ja-JP" altLang="en-US" sz="1300">
              <a:latin typeface="ＭＳ Ｐゴシック"/>
            </a:rPr>
            <a:t>ポイント高くなっている。福祉施設については、町内に</a:t>
          </a:r>
          <a:r>
            <a:rPr kumimoji="1" lang="en-US" altLang="ja-JP" sz="1300">
              <a:latin typeface="ＭＳ Ｐゴシック"/>
            </a:rPr>
            <a:t>1</a:t>
          </a:r>
          <a:r>
            <a:rPr kumimoji="1" lang="ja-JP" altLang="en-US" sz="1300">
              <a:latin typeface="ＭＳ Ｐゴシック"/>
            </a:rPr>
            <a:t>ヶ所しかないため一人当たり面積が類似団体のなかでも低い値である。また、建築後</a:t>
          </a:r>
          <a:r>
            <a:rPr kumimoji="1" lang="en-US" altLang="ja-JP" sz="1300">
              <a:latin typeface="ＭＳ Ｐゴシック"/>
            </a:rPr>
            <a:t>32</a:t>
          </a:r>
          <a:r>
            <a:rPr kumimoji="1" lang="ja-JP" altLang="en-US" sz="1300">
              <a:latin typeface="ＭＳ Ｐゴシック"/>
            </a:rPr>
            <a:t>年を経過している木造のため、有形固定資産減価償却率は</a:t>
          </a:r>
          <a:r>
            <a:rPr kumimoji="1" lang="en-US" altLang="ja-JP" sz="1300">
              <a:latin typeface="ＭＳ Ｐゴシック"/>
            </a:rPr>
            <a:t>100</a:t>
          </a:r>
          <a:r>
            <a:rPr kumimoji="1" lang="ja-JP" altLang="en-US" sz="1300">
              <a:latin typeface="ＭＳ Ｐゴシック"/>
            </a:rPr>
            <a:t>％となっている。保健センターについては、建築後</a:t>
          </a:r>
          <a:r>
            <a:rPr kumimoji="1" lang="en-US" altLang="ja-JP" sz="1300">
              <a:latin typeface="ＭＳ Ｐゴシック"/>
            </a:rPr>
            <a:t>15</a:t>
          </a:r>
          <a:r>
            <a:rPr kumimoji="1" lang="ja-JP" altLang="en-US" sz="1300">
              <a:latin typeface="ＭＳ Ｐゴシック"/>
            </a:rPr>
            <a:t>年と比較的新しく、有形固定資産減価償却率は</a:t>
          </a:r>
          <a:r>
            <a:rPr kumimoji="1" lang="en-US" altLang="ja-JP" sz="1300">
              <a:latin typeface="ＭＳ Ｐゴシック"/>
            </a:rPr>
            <a:t>30.5</a:t>
          </a:r>
          <a:r>
            <a:rPr kumimoji="1" lang="ja-JP" altLang="en-US" sz="1300">
              <a:latin typeface="ＭＳ Ｐゴシック"/>
            </a:rPr>
            <a:t>％と低い数値となっている。一人当たり面積については、類似団体の平均値とほぼ同じである。消防施設については、町内に</a:t>
          </a:r>
          <a:r>
            <a:rPr kumimoji="1" lang="en-US" altLang="ja-JP" sz="1300">
              <a:latin typeface="ＭＳ Ｐゴシック"/>
            </a:rPr>
            <a:t>21</a:t>
          </a:r>
          <a:r>
            <a:rPr kumimoji="1" lang="ja-JP" altLang="en-US" sz="1300">
              <a:latin typeface="ＭＳ Ｐゴシック"/>
            </a:rPr>
            <a:t>ヶ所設置されている消防機庫であり、建築後</a:t>
          </a:r>
          <a:r>
            <a:rPr kumimoji="1" lang="en-US" altLang="ja-JP" sz="1300">
              <a:latin typeface="ＭＳ Ｐゴシック"/>
            </a:rPr>
            <a:t>30</a:t>
          </a:r>
          <a:r>
            <a:rPr kumimoji="1" lang="ja-JP" altLang="en-US" sz="1300">
              <a:latin typeface="ＭＳ Ｐゴシック"/>
            </a:rPr>
            <a:t>年以上経過している施設が</a:t>
          </a:r>
          <a:r>
            <a:rPr kumimoji="1" lang="en-US" altLang="ja-JP" sz="1300">
              <a:latin typeface="ＭＳ Ｐゴシック"/>
            </a:rPr>
            <a:t>8</a:t>
          </a:r>
          <a:r>
            <a:rPr kumimoji="1" lang="ja-JP" altLang="en-US" sz="1300">
              <a:latin typeface="ＭＳ Ｐゴシック"/>
            </a:rPr>
            <a:t>施設もあるため、有形固定資産減価償却率は類似団体に比べ</a:t>
          </a:r>
          <a:r>
            <a:rPr kumimoji="1" lang="en-US" altLang="ja-JP" sz="1300">
              <a:latin typeface="ＭＳ Ｐゴシック"/>
            </a:rPr>
            <a:t>10.3</a:t>
          </a:r>
          <a:r>
            <a:rPr kumimoji="1" lang="ja-JP" altLang="en-US" sz="1300">
              <a:latin typeface="ＭＳ Ｐゴシック"/>
            </a:rPr>
            <a:t>ポイント高くなっている。また、一人当たり面積は、</a:t>
          </a:r>
          <a:r>
            <a:rPr kumimoji="1" lang="en-US" altLang="ja-JP" sz="1300">
              <a:latin typeface="ＭＳ Ｐゴシック"/>
            </a:rPr>
            <a:t>0.045</a:t>
          </a:r>
          <a:r>
            <a:rPr kumimoji="1" lang="ja-JP" altLang="en-US" sz="1300">
              <a:latin typeface="ＭＳ Ｐゴシック"/>
            </a:rPr>
            <a:t>％と類似団体に比べ低くなっている。庁舎については、一人当たり面積は類似団体に比べ</a:t>
          </a:r>
          <a:r>
            <a:rPr kumimoji="1" lang="en-US" altLang="ja-JP" sz="1300">
              <a:latin typeface="ＭＳ Ｐゴシック"/>
            </a:rPr>
            <a:t>0.05</a:t>
          </a:r>
          <a:r>
            <a:rPr kumimoji="1" lang="ja-JP" altLang="en-US" sz="1300">
              <a:latin typeface="ＭＳ Ｐゴシック"/>
            </a:rPr>
            <a:t>ポイント高いものの、昭和</a:t>
          </a:r>
          <a:r>
            <a:rPr kumimoji="1" lang="en-US" altLang="ja-JP" sz="1300">
              <a:latin typeface="ＭＳ Ｐゴシック"/>
            </a:rPr>
            <a:t>44</a:t>
          </a:r>
          <a:r>
            <a:rPr kumimoji="1" lang="ja-JP" altLang="en-US" sz="1300">
              <a:latin typeface="ＭＳ Ｐゴシック"/>
            </a:rPr>
            <a:t>年建設部分の庁舎を現在も使用しているため、有形固定資産減価償却率は類似団体に比べ</a:t>
          </a:r>
          <a:r>
            <a:rPr kumimoji="1" lang="en-US" altLang="ja-JP" sz="1300">
              <a:latin typeface="ＭＳ Ｐゴシック"/>
            </a:rPr>
            <a:t>16.7</a:t>
          </a:r>
          <a:r>
            <a:rPr kumimoji="1" lang="ja-JP" altLang="en-US" sz="1300">
              <a:latin typeface="ＭＳ Ｐゴシック"/>
            </a:rPr>
            <a:t>ポイント高くなっている。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ヶ年平均では</a:t>
          </a:r>
          <a:r>
            <a:rPr kumimoji="1" lang="en-US" altLang="ja-JP" sz="1300">
              <a:latin typeface="ＭＳ Ｐゴシック"/>
            </a:rPr>
            <a:t>0.01</a:t>
          </a:r>
          <a:r>
            <a:rPr kumimoji="1" lang="ja-JP" altLang="en-US" sz="1300">
              <a:latin typeface="ＭＳ Ｐゴシック"/>
            </a:rPr>
            <a:t>ポイント増だが、単年度指数は</a:t>
          </a:r>
          <a:r>
            <a:rPr kumimoji="1" lang="en-US" altLang="ja-JP" sz="1300">
              <a:latin typeface="ＭＳ Ｐゴシック"/>
            </a:rPr>
            <a:t>0.04</a:t>
          </a:r>
          <a:r>
            <a:rPr kumimoji="1" lang="ja-JP" altLang="en-US" sz="1300">
              <a:latin typeface="ＭＳ Ｐゴシック"/>
            </a:rPr>
            <a:t>％上昇した。法人町民税や地方消費税交付金の増などによるものである。</a:t>
          </a:r>
          <a:endParaRPr kumimoji="1" lang="en-US" altLang="ja-JP" sz="1300">
            <a:latin typeface="ＭＳ Ｐゴシック"/>
          </a:endParaRPr>
        </a:p>
        <a:p>
          <a:r>
            <a:rPr kumimoji="1" lang="ja-JP" altLang="en-US" sz="1300">
              <a:latin typeface="ＭＳ Ｐゴシック"/>
            </a:rPr>
            <a:t>　ここ数年収納対策の強化に務めており、その効果も表れている。さらなる自主財源確保に向け積極的に企業誘致を進めていく。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122061</xdr:rowOff>
    </xdr:to>
    <xdr:cxnSp macro="">
      <xdr:nvCxnSpPr>
        <xdr:cNvPr id="71" name="直線コネクタ 70"/>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4" name="直線コネクタ 73"/>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1" name="円/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a:t>
          </a:r>
          <a:r>
            <a:rPr kumimoji="1" lang="en-US" altLang="ja-JP" sz="1300">
              <a:latin typeface="ＭＳ Ｐゴシック"/>
            </a:rPr>
            <a:t>6.2</a:t>
          </a:r>
          <a:r>
            <a:rPr kumimoji="1" lang="ja-JP" altLang="en-US" sz="1300">
              <a:latin typeface="ＭＳ Ｐゴシック"/>
            </a:rPr>
            <a:t>ポイント増の</a:t>
          </a:r>
          <a:r>
            <a:rPr kumimoji="1" lang="en-US" altLang="ja-JP" sz="1300">
              <a:latin typeface="ＭＳ Ｐゴシック"/>
            </a:rPr>
            <a:t>96.9%</a:t>
          </a:r>
          <a:r>
            <a:rPr kumimoji="1" lang="ja-JP" altLang="en-US" sz="1300">
              <a:latin typeface="ＭＳ Ｐゴシック"/>
            </a:rPr>
            <a:t>と大幅に上昇した。これは経常的な経費がほぼ横ばいであるにもかかわらず、普通交付税が</a:t>
          </a:r>
          <a:r>
            <a:rPr kumimoji="1" lang="en-US" altLang="ja-JP" sz="1300">
              <a:latin typeface="ＭＳ Ｐゴシック"/>
            </a:rPr>
            <a:t>9.3</a:t>
          </a:r>
          <a:r>
            <a:rPr kumimoji="1" lang="ja-JP" altLang="en-US" sz="1300">
              <a:latin typeface="ＭＳ Ｐゴシック"/>
            </a:rPr>
            <a:t>％の減、臨時財政対策債が</a:t>
          </a:r>
          <a:r>
            <a:rPr kumimoji="1" lang="en-US" altLang="ja-JP" sz="1300">
              <a:latin typeface="ＭＳ Ｐゴシック"/>
            </a:rPr>
            <a:t>22.5</a:t>
          </a:r>
          <a:r>
            <a:rPr kumimoji="1" lang="ja-JP" altLang="en-US" sz="1300">
              <a:latin typeface="ＭＳ Ｐゴシック"/>
            </a:rPr>
            <a:t>％の減と全体で</a:t>
          </a:r>
          <a:r>
            <a:rPr kumimoji="1" lang="en-US" altLang="ja-JP" sz="1300">
              <a:latin typeface="ＭＳ Ｐゴシック"/>
            </a:rPr>
            <a:t>6.4</a:t>
          </a:r>
          <a:r>
            <a:rPr kumimoji="1" lang="ja-JP" altLang="en-US" sz="1300">
              <a:latin typeface="ＭＳ Ｐゴシック"/>
            </a:rPr>
            <a:t>％の経常一般財源が減少したためである。</a:t>
          </a:r>
          <a:endParaRPr kumimoji="1" lang="en-US" altLang="ja-JP" sz="1300">
            <a:latin typeface="ＭＳ Ｐゴシック"/>
          </a:endParaRPr>
        </a:p>
        <a:p>
          <a:r>
            <a:rPr kumimoji="1" lang="ja-JP" altLang="en-US" sz="1300">
              <a:latin typeface="ＭＳ Ｐゴシック"/>
            </a:rPr>
            <a:t>　今後も、人件費や扶助費、公債費が伸び続けることが予想されているため、徹底した事務事業の見直しを行い経常経費の削減に努める。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66</xdr:row>
      <xdr:rowOff>53594</xdr:rowOff>
    </xdr:to>
    <xdr:cxnSp macro="">
      <xdr:nvCxnSpPr>
        <xdr:cNvPr id="129" name="直線コネクタ 128"/>
        <xdr:cNvCxnSpPr/>
      </xdr:nvCxnSpPr>
      <xdr:spPr>
        <a:xfrm>
          <a:off x="4114800" y="11070082"/>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64</xdr:row>
      <xdr:rowOff>164846</xdr:rowOff>
    </xdr:to>
    <xdr:cxnSp macro="">
      <xdr:nvCxnSpPr>
        <xdr:cNvPr id="132" name="直線コネクタ 131"/>
        <xdr:cNvCxnSpPr/>
      </xdr:nvCxnSpPr>
      <xdr:spPr>
        <a:xfrm flipV="1">
          <a:off x="3225800" y="110700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64</xdr:row>
      <xdr:rowOff>164846</xdr:rowOff>
    </xdr:to>
    <xdr:cxnSp macro="">
      <xdr:nvCxnSpPr>
        <xdr:cNvPr id="135" name="直線コネクタ 134"/>
        <xdr:cNvCxnSpPr/>
      </xdr:nvCxnSpPr>
      <xdr:spPr>
        <a:xfrm>
          <a:off x="2336800" y="110314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58674</xdr:rowOff>
    </xdr:to>
    <xdr:cxnSp macro="">
      <xdr:nvCxnSpPr>
        <xdr:cNvPr id="138" name="直線コネクタ 137"/>
        <xdr:cNvCxnSpPr/>
      </xdr:nvCxnSpPr>
      <xdr:spPr>
        <a:xfrm>
          <a:off x="1447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2794</xdr:rowOff>
    </xdr:from>
    <xdr:to>
      <xdr:col>7</xdr:col>
      <xdr:colOff>203200</xdr:colOff>
      <xdr:row>66</xdr:row>
      <xdr:rowOff>104394</xdr:rowOff>
    </xdr:to>
    <xdr:sp macro="" textlink="">
      <xdr:nvSpPr>
        <xdr:cNvPr id="148" name="円/楕円 147"/>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146321</xdr:rowOff>
    </xdr:from>
    <xdr:ext cx="762000" cy="259045"/>
    <xdr:sp macro="" textlink="">
      <xdr:nvSpPr>
        <xdr:cNvPr id="149"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2" name="円/楕円 151"/>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3" name="テキスト ボックス 152"/>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4" name="円/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物件費の決算額が類似団体に比べてかなり低く、人口１人当たり人件費・物件費等決算額も上位にある。</a:t>
          </a:r>
          <a:endParaRPr kumimoji="1" lang="en-US" altLang="ja-JP" sz="1300">
            <a:latin typeface="ＭＳ Ｐゴシック"/>
          </a:endParaRPr>
        </a:p>
        <a:p>
          <a:r>
            <a:rPr kumimoji="1" lang="ja-JP" altLang="en-US" sz="1300">
              <a:latin typeface="ＭＳ Ｐゴシック"/>
            </a:rPr>
            <a:t>　昨年度比で人件費はほぼ横ばいであったが、物件費では新図書館開館のための備品購入費やマイナンバー関連経費が大幅に減少したため、人口１人当たりの決算額が減少した。</a:t>
          </a:r>
          <a:endParaRPr kumimoji="1" lang="en-US" altLang="ja-JP" sz="1300">
            <a:latin typeface="ＭＳ Ｐゴシック"/>
          </a:endParaRPr>
        </a:p>
        <a:p>
          <a:r>
            <a:rPr kumimoji="1" lang="ja-JP" altLang="en-US" sz="1300">
              <a:latin typeface="ＭＳ Ｐゴシック"/>
            </a:rPr>
            <a:t>　再任用職員の増加により今後人件費の増加が予想されるが、職員採用計画の見直しや適正な職員配置を行い人件費の抑制に努めるとともに、物件費全般の抑制を図る。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166345</xdr:rowOff>
    </xdr:from>
    <xdr:to>
      <xdr:col>7</xdr:col>
      <xdr:colOff>152400</xdr:colOff>
      <xdr:row>81</xdr:row>
      <xdr:rowOff>8992</xdr:rowOff>
    </xdr:to>
    <xdr:cxnSp macro="">
      <xdr:nvCxnSpPr>
        <xdr:cNvPr id="190" name="直線コネクタ 189"/>
        <xdr:cNvCxnSpPr/>
      </xdr:nvCxnSpPr>
      <xdr:spPr>
        <a:xfrm flipV="1">
          <a:off x="4114800" y="1388234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137399</xdr:rowOff>
    </xdr:from>
    <xdr:to>
      <xdr:col>6</xdr:col>
      <xdr:colOff>0</xdr:colOff>
      <xdr:row>81</xdr:row>
      <xdr:rowOff>8992</xdr:rowOff>
    </xdr:to>
    <xdr:cxnSp macro="">
      <xdr:nvCxnSpPr>
        <xdr:cNvPr id="193" name="直線コネクタ 192"/>
        <xdr:cNvCxnSpPr/>
      </xdr:nvCxnSpPr>
      <xdr:spPr>
        <a:xfrm>
          <a:off x="3225800" y="13853399"/>
          <a:ext cx="889000" cy="4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116556</xdr:rowOff>
    </xdr:from>
    <xdr:to>
      <xdr:col>4</xdr:col>
      <xdr:colOff>482600</xdr:colOff>
      <xdr:row>80</xdr:row>
      <xdr:rowOff>137399</xdr:rowOff>
    </xdr:to>
    <xdr:cxnSp macro="">
      <xdr:nvCxnSpPr>
        <xdr:cNvPr id="196" name="直線コネクタ 195"/>
        <xdr:cNvCxnSpPr/>
      </xdr:nvCxnSpPr>
      <xdr:spPr>
        <a:xfrm>
          <a:off x="2336800" y="13832556"/>
          <a:ext cx="889000" cy="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108950</xdr:rowOff>
    </xdr:from>
    <xdr:to>
      <xdr:col>3</xdr:col>
      <xdr:colOff>279400</xdr:colOff>
      <xdr:row>80</xdr:row>
      <xdr:rowOff>116556</xdr:rowOff>
    </xdr:to>
    <xdr:cxnSp macro="">
      <xdr:nvCxnSpPr>
        <xdr:cNvPr id="199" name="直線コネクタ 198"/>
        <xdr:cNvCxnSpPr/>
      </xdr:nvCxnSpPr>
      <xdr:spPr>
        <a:xfrm>
          <a:off x="1447800" y="13824950"/>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115545</xdr:rowOff>
    </xdr:from>
    <xdr:to>
      <xdr:col>7</xdr:col>
      <xdr:colOff>203200</xdr:colOff>
      <xdr:row>81</xdr:row>
      <xdr:rowOff>45695</xdr:rowOff>
    </xdr:to>
    <xdr:sp macro="" textlink="">
      <xdr:nvSpPr>
        <xdr:cNvPr id="209" name="円/楕円 208"/>
        <xdr:cNvSpPr/>
      </xdr:nvSpPr>
      <xdr:spPr>
        <a:xfrm>
          <a:off x="4902200" y="138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36822</xdr:rowOff>
    </xdr:from>
    <xdr:ext cx="762000" cy="259045"/>
    <xdr:sp macro="" textlink="">
      <xdr:nvSpPr>
        <xdr:cNvPr id="210" name="人件費・物件費等の状況該当値テキスト"/>
        <xdr:cNvSpPr txBox="1"/>
      </xdr:nvSpPr>
      <xdr:spPr>
        <a:xfrm>
          <a:off x="5041900" y="137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129642</xdr:rowOff>
    </xdr:from>
    <xdr:to>
      <xdr:col>6</xdr:col>
      <xdr:colOff>50800</xdr:colOff>
      <xdr:row>81</xdr:row>
      <xdr:rowOff>59792</xdr:rowOff>
    </xdr:to>
    <xdr:sp macro="" textlink="">
      <xdr:nvSpPr>
        <xdr:cNvPr id="211" name="円/楕円 210"/>
        <xdr:cNvSpPr/>
      </xdr:nvSpPr>
      <xdr:spPr>
        <a:xfrm>
          <a:off x="4064000" y="138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69969</xdr:rowOff>
    </xdr:from>
    <xdr:ext cx="736600" cy="259045"/>
    <xdr:sp macro="" textlink="">
      <xdr:nvSpPr>
        <xdr:cNvPr id="212" name="テキスト ボックス 211"/>
        <xdr:cNvSpPr txBox="1"/>
      </xdr:nvSpPr>
      <xdr:spPr>
        <a:xfrm>
          <a:off x="3733800" y="1361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86599</xdr:rowOff>
    </xdr:from>
    <xdr:to>
      <xdr:col>4</xdr:col>
      <xdr:colOff>533400</xdr:colOff>
      <xdr:row>81</xdr:row>
      <xdr:rowOff>16749</xdr:rowOff>
    </xdr:to>
    <xdr:sp macro="" textlink="">
      <xdr:nvSpPr>
        <xdr:cNvPr id="213" name="円/楕円 212"/>
        <xdr:cNvSpPr/>
      </xdr:nvSpPr>
      <xdr:spPr>
        <a:xfrm>
          <a:off x="3175000" y="138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26926</xdr:rowOff>
    </xdr:from>
    <xdr:ext cx="762000" cy="259045"/>
    <xdr:sp macro="" textlink="">
      <xdr:nvSpPr>
        <xdr:cNvPr id="214" name="テキスト ボックス 213"/>
        <xdr:cNvSpPr txBox="1"/>
      </xdr:nvSpPr>
      <xdr:spPr>
        <a:xfrm>
          <a:off x="2844800" y="1357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65756</xdr:rowOff>
    </xdr:from>
    <xdr:to>
      <xdr:col>3</xdr:col>
      <xdr:colOff>330200</xdr:colOff>
      <xdr:row>80</xdr:row>
      <xdr:rowOff>167356</xdr:rowOff>
    </xdr:to>
    <xdr:sp macro="" textlink="">
      <xdr:nvSpPr>
        <xdr:cNvPr id="215" name="円/楕円 214"/>
        <xdr:cNvSpPr/>
      </xdr:nvSpPr>
      <xdr:spPr>
        <a:xfrm>
          <a:off x="2286000" y="137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6083</xdr:rowOff>
    </xdr:from>
    <xdr:ext cx="762000" cy="259045"/>
    <xdr:sp macro="" textlink="">
      <xdr:nvSpPr>
        <xdr:cNvPr id="216" name="テキスト ボックス 215"/>
        <xdr:cNvSpPr txBox="1"/>
      </xdr:nvSpPr>
      <xdr:spPr>
        <a:xfrm>
          <a:off x="1955800" y="1355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58150</xdr:rowOff>
    </xdr:from>
    <xdr:to>
      <xdr:col>2</xdr:col>
      <xdr:colOff>127000</xdr:colOff>
      <xdr:row>80</xdr:row>
      <xdr:rowOff>159750</xdr:rowOff>
    </xdr:to>
    <xdr:sp macro="" textlink="">
      <xdr:nvSpPr>
        <xdr:cNvPr id="217" name="円/楕円 216"/>
        <xdr:cNvSpPr/>
      </xdr:nvSpPr>
      <xdr:spPr>
        <a:xfrm>
          <a:off x="1397000" y="137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169927</xdr:rowOff>
    </xdr:from>
    <xdr:ext cx="762000" cy="259045"/>
    <xdr:sp macro="" textlink="">
      <xdr:nvSpPr>
        <xdr:cNvPr id="218" name="テキスト ボックス 217"/>
        <xdr:cNvSpPr txBox="1"/>
      </xdr:nvSpPr>
      <xdr:spPr>
        <a:xfrm>
          <a:off x="1066800" y="135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級別の給与カット（</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％）を継続して実施しており、ラスパイレス指数は昨年度より</a:t>
          </a:r>
          <a:r>
            <a:rPr kumimoji="1" lang="en-US" altLang="ja-JP" sz="1300">
              <a:latin typeface="ＭＳ Ｐゴシック"/>
            </a:rPr>
            <a:t>0.3</a:t>
          </a:r>
          <a:r>
            <a:rPr kumimoji="1" lang="ja-JP" altLang="en-US" sz="1300">
              <a:latin typeface="ＭＳ Ｐゴシック"/>
            </a:rPr>
            <a:t>ポイント減少し</a:t>
          </a:r>
          <a:r>
            <a:rPr kumimoji="1" lang="en-US" altLang="ja-JP" sz="1300">
              <a:latin typeface="ＭＳ Ｐゴシック"/>
            </a:rPr>
            <a:t>3</a:t>
          </a:r>
          <a:r>
            <a:rPr kumimoji="1" lang="ja-JP" altLang="en-US" sz="1300">
              <a:latin typeface="ＭＳ Ｐゴシック"/>
            </a:rPr>
            <a:t>年ぶりに</a:t>
          </a:r>
          <a:r>
            <a:rPr kumimoji="1" lang="en-US" altLang="ja-JP" sz="1300">
              <a:latin typeface="ＭＳ Ｐゴシック"/>
            </a:rPr>
            <a:t>100</a:t>
          </a:r>
          <a:r>
            <a:rPr kumimoji="1" lang="ja-JP" altLang="en-US" sz="1300">
              <a:latin typeface="ＭＳ Ｐゴシック"/>
            </a:rPr>
            <a:t>を割った。</a:t>
          </a:r>
          <a:endParaRPr kumimoji="1" lang="en-US" altLang="ja-JP" sz="1300">
            <a:latin typeface="ＭＳ Ｐゴシック"/>
          </a:endParaRPr>
        </a:p>
        <a:p>
          <a:r>
            <a:rPr kumimoji="1" lang="ja-JP" altLang="en-US" sz="1300">
              <a:latin typeface="ＭＳ Ｐゴシック"/>
            </a:rPr>
            <a:t>　しかしながら、全国町村平均を</a:t>
          </a:r>
          <a:r>
            <a:rPr kumimoji="1" lang="en-US" altLang="ja-JP" sz="1300">
              <a:latin typeface="ＭＳ Ｐゴシック"/>
            </a:rPr>
            <a:t>3.4</a:t>
          </a:r>
          <a:r>
            <a:rPr kumimoji="1" lang="ja-JP" altLang="en-US" sz="1300">
              <a:latin typeface="ＭＳ Ｐゴシック"/>
            </a:rPr>
            <a:t>ポイント上回り類似団体内順位も下位であった。</a:t>
          </a:r>
          <a:endParaRPr kumimoji="1" lang="en-US" altLang="ja-JP" sz="1300">
            <a:latin typeface="ＭＳ Ｐゴシック"/>
          </a:endParaRPr>
        </a:p>
        <a:p>
          <a:r>
            <a:rPr kumimoji="1" lang="ja-JP" altLang="en-US" sz="1300">
              <a:latin typeface="ＭＳ Ｐゴシック"/>
            </a:rPr>
            <a:t>　指数が他団体と比較して突出することのないよう今後も引き続き適正な給与水準の維持に努める。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39793</xdr:rowOff>
    </xdr:to>
    <xdr:cxnSp macro="">
      <xdr:nvCxnSpPr>
        <xdr:cNvPr id="252" name="直線コネクタ 251"/>
        <xdr:cNvCxnSpPr/>
      </xdr:nvCxnSpPr>
      <xdr:spPr>
        <a:xfrm flipV="1">
          <a:off x="16179800" y="145889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96096</xdr:rowOff>
    </xdr:to>
    <xdr:cxnSp macro="">
      <xdr:nvCxnSpPr>
        <xdr:cNvPr id="255" name="直線コネクタ 254"/>
        <xdr:cNvCxnSpPr/>
      </xdr:nvCxnSpPr>
      <xdr:spPr>
        <a:xfrm flipV="1">
          <a:off x="15290800" y="146130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85</xdr:row>
      <xdr:rowOff>96096</xdr:rowOff>
    </xdr:to>
    <xdr:cxnSp macro="">
      <xdr:nvCxnSpPr>
        <xdr:cNvPr id="258" name="直線コネクタ 257"/>
        <xdr:cNvCxnSpPr/>
      </xdr:nvCxnSpPr>
      <xdr:spPr>
        <a:xfrm>
          <a:off x="14401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89</xdr:row>
      <xdr:rowOff>77893</xdr:rowOff>
    </xdr:to>
    <xdr:cxnSp macro="">
      <xdr:nvCxnSpPr>
        <xdr:cNvPr id="261" name="直線コネクタ 260"/>
        <xdr:cNvCxnSpPr/>
      </xdr:nvCxnSpPr>
      <xdr:spPr>
        <a:xfrm flipV="1">
          <a:off x="13512800" y="14460220"/>
          <a:ext cx="889000" cy="8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1" name="円/楕円 270"/>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2"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3" name="円/楕円 272"/>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4" name="テキスト ボックス 273"/>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5" name="円/楕円 274"/>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6" name="テキスト ボックス 275"/>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7" name="円/楕円 276"/>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78" name="テキスト ボックス 277"/>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9" name="円/楕円 278"/>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0" name="テキスト ボックス 279"/>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退職者数を確保し、正規職員数はほぼ一定で推移している。業務の複雑化や住民ニーズの多様化により業務量は増加しているが、再任用職員の活用や事務事業の見直しなどを進め、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20229</xdr:rowOff>
    </xdr:from>
    <xdr:to>
      <xdr:col>24</xdr:col>
      <xdr:colOff>558800</xdr:colOff>
      <xdr:row>60</xdr:row>
      <xdr:rowOff>30571</xdr:rowOff>
    </xdr:to>
    <xdr:cxnSp macro="">
      <xdr:nvCxnSpPr>
        <xdr:cNvPr id="317" name="直線コネクタ 316"/>
        <xdr:cNvCxnSpPr/>
      </xdr:nvCxnSpPr>
      <xdr:spPr>
        <a:xfrm>
          <a:off x="16179800" y="1030722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20229</xdr:rowOff>
    </xdr:from>
    <xdr:to>
      <xdr:col>23</xdr:col>
      <xdr:colOff>406400</xdr:colOff>
      <xdr:row>60</xdr:row>
      <xdr:rowOff>34018</xdr:rowOff>
    </xdr:to>
    <xdr:cxnSp macro="">
      <xdr:nvCxnSpPr>
        <xdr:cNvPr id="320" name="直線コネクタ 319"/>
        <xdr:cNvCxnSpPr/>
      </xdr:nvCxnSpPr>
      <xdr:spPr>
        <a:xfrm flipV="1">
          <a:off x="15290800" y="1030722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27124</xdr:rowOff>
    </xdr:from>
    <xdr:to>
      <xdr:col>22</xdr:col>
      <xdr:colOff>203200</xdr:colOff>
      <xdr:row>60</xdr:row>
      <xdr:rowOff>34018</xdr:rowOff>
    </xdr:to>
    <xdr:cxnSp macro="">
      <xdr:nvCxnSpPr>
        <xdr:cNvPr id="323" name="直線コネクタ 322"/>
        <xdr:cNvCxnSpPr/>
      </xdr:nvCxnSpPr>
      <xdr:spPr>
        <a:xfrm>
          <a:off x="14401800" y="103141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27124</xdr:rowOff>
    </xdr:from>
    <xdr:to>
      <xdr:col>21</xdr:col>
      <xdr:colOff>0</xdr:colOff>
      <xdr:row>60</xdr:row>
      <xdr:rowOff>34018</xdr:rowOff>
    </xdr:to>
    <xdr:cxnSp macro="">
      <xdr:nvCxnSpPr>
        <xdr:cNvPr id="326" name="直線コネクタ 325"/>
        <xdr:cNvCxnSpPr/>
      </xdr:nvCxnSpPr>
      <xdr:spPr>
        <a:xfrm flipV="1">
          <a:off x="13512800" y="103141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151221</xdr:rowOff>
    </xdr:from>
    <xdr:to>
      <xdr:col>24</xdr:col>
      <xdr:colOff>609600</xdr:colOff>
      <xdr:row>60</xdr:row>
      <xdr:rowOff>81371</xdr:rowOff>
    </xdr:to>
    <xdr:sp macro="" textlink="">
      <xdr:nvSpPr>
        <xdr:cNvPr id="336" name="円/楕円 335"/>
        <xdr:cNvSpPr/>
      </xdr:nvSpPr>
      <xdr:spPr>
        <a:xfrm>
          <a:off x="169672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167748</xdr:rowOff>
    </xdr:from>
    <xdr:ext cx="762000" cy="259045"/>
    <xdr:sp macro="" textlink="">
      <xdr:nvSpPr>
        <xdr:cNvPr id="337" name="定員管理の状況該当値テキスト"/>
        <xdr:cNvSpPr txBox="1"/>
      </xdr:nvSpPr>
      <xdr:spPr>
        <a:xfrm>
          <a:off x="17106900" y="101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140879</xdr:rowOff>
    </xdr:from>
    <xdr:to>
      <xdr:col>23</xdr:col>
      <xdr:colOff>457200</xdr:colOff>
      <xdr:row>60</xdr:row>
      <xdr:rowOff>71029</xdr:rowOff>
    </xdr:to>
    <xdr:sp macro="" textlink="">
      <xdr:nvSpPr>
        <xdr:cNvPr id="338" name="円/楕円 337"/>
        <xdr:cNvSpPr/>
      </xdr:nvSpPr>
      <xdr:spPr>
        <a:xfrm>
          <a:off x="16129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81206</xdr:rowOff>
    </xdr:from>
    <xdr:ext cx="736600" cy="259045"/>
    <xdr:sp macro="" textlink="">
      <xdr:nvSpPr>
        <xdr:cNvPr id="339" name="テキスト ボックス 338"/>
        <xdr:cNvSpPr txBox="1"/>
      </xdr:nvSpPr>
      <xdr:spPr>
        <a:xfrm>
          <a:off x="15798800" y="100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154668</xdr:rowOff>
    </xdr:from>
    <xdr:to>
      <xdr:col>22</xdr:col>
      <xdr:colOff>254000</xdr:colOff>
      <xdr:row>60</xdr:row>
      <xdr:rowOff>84818</xdr:rowOff>
    </xdr:to>
    <xdr:sp macro="" textlink="">
      <xdr:nvSpPr>
        <xdr:cNvPr id="340" name="円/楕円 339"/>
        <xdr:cNvSpPr/>
      </xdr:nvSpPr>
      <xdr:spPr>
        <a:xfrm>
          <a:off x="15240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94995</xdr:rowOff>
    </xdr:from>
    <xdr:ext cx="762000" cy="259045"/>
    <xdr:sp macro="" textlink="">
      <xdr:nvSpPr>
        <xdr:cNvPr id="341" name="テキスト ボックス 340"/>
        <xdr:cNvSpPr txBox="1"/>
      </xdr:nvSpPr>
      <xdr:spPr>
        <a:xfrm>
          <a:off x="14909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147774</xdr:rowOff>
    </xdr:from>
    <xdr:to>
      <xdr:col>21</xdr:col>
      <xdr:colOff>50800</xdr:colOff>
      <xdr:row>60</xdr:row>
      <xdr:rowOff>77924</xdr:rowOff>
    </xdr:to>
    <xdr:sp macro="" textlink="">
      <xdr:nvSpPr>
        <xdr:cNvPr id="342" name="円/楕円 341"/>
        <xdr:cNvSpPr/>
      </xdr:nvSpPr>
      <xdr:spPr>
        <a:xfrm>
          <a:off x="14351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88101</xdr:rowOff>
    </xdr:from>
    <xdr:ext cx="762000" cy="259045"/>
    <xdr:sp macro="" textlink="">
      <xdr:nvSpPr>
        <xdr:cNvPr id="343" name="テキスト ボックス 342"/>
        <xdr:cNvSpPr txBox="1"/>
      </xdr:nvSpPr>
      <xdr:spPr>
        <a:xfrm>
          <a:off x="14020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154668</xdr:rowOff>
    </xdr:from>
    <xdr:to>
      <xdr:col>19</xdr:col>
      <xdr:colOff>533400</xdr:colOff>
      <xdr:row>60</xdr:row>
      <xdr:rowOff>84818</xdr:rowOff>
    </xdr:to>
    <xdr:sp macro="" textlink="">
      <xdr:nvSpPr>
        <xdr:cNvPr id="344" name="円/楕円 343"/>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94995</xdr:rowOff>
    </xdr:from>
    <xdr:ext cx="762000" cy="259045"/>
    <xdr:sp macro="" textlink="">
      <xdr:nvSpPr>
        <xdr:cNvPr id="345" name="テキスト ボックス 344"/>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6</a:t>
          </a:r>
          <a:r>
            <a:rPr kumimoji="1" lang="ja-JP" altLang="en-US" sz="1300">
              <a:latin typeface="ＭＳ Ｐゴシック"/>
            </a:rPr>
            <a:t>年連続で数値が改善していたが、平成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0.4</a:t>
          </a:r>
          <a:r>
            <a:rPr kumimoji="1" lang="ja-JP" altLang="en-US" sz="1300">
              <a:latin typeface="ＭＳ Ｐゴシック"/>
            </a:rPr>
            <a:t>ポイント悪化した。起債償還額は</a:t>
          </a:r>
          <a:r>
            <a:rPr kumimoji="1" lang="en-US" altLang="ja-JP" sz="1300">
              <a:latin typeface="ＭＳ Ｐゴシック"/>
            </a:rPr>
            <a:t>3.5</a:t>
          </a:r>
          <a:r>
            <a:rPr kumimoji="1" lang="ja-JP" altLang="en-US" sz="1300">
              <a:latin typeface="ＭＳ Ｐゴシック"/>
            </a:rPr>
            <a:t>％減少したものの、一部事務組合の施設更新事業による公債費負担分が</a:t>
          </a:r>
          <a:r>
            <a:rPr kumimoji="1" lang="en-US" altLang="ja-JP" sz="1300">
              <a:latin typeface="ＭＳ Ｐゴシック"/>
            </a:rPr>
            <a:t>421.7</a:t>
          </a:r>
          <a:r>
            <a:rPr kumimoji="1" lang="ja-JP" altLang="en-US" sz="1300">
              <a:latin typeface="ＭＳ Ｐゴシック"/>
            </a:rPr>
            <a:t>％と大幅に増額となったことや、普通交付税及び臨時財政対策債の減少により標準財政規模が</a:t>
          </a:r>
          <a:r>
            <a:rPr kumimoji="1" lang="en-US" altLang="ja-JP" sz="1300">
              <a:latin typeface="ＭＳ Ｐゴシック"/>
            </a:rPr>
            <a:t>1.4</a:t>
          </a:r>
          <a:r>
            <a:rPr kumimoji="1" lang="ja-JP" altLang="en-US" sz="1300">
              <a:latin typeface="ＭＳ Ｐゴシック"/>
            </a:rPr>
            <a:t>％の減額となったためである。</a:t>
          </a:r>
          <a:endParaRPr kumimoji="1" lang="en-US" altLang="ja-JP" sz="1300">
            <a:latin typeface="ＭＳ Ｐゴシック"/>
          </a:endParaRPr>
        </a:p>
        <a:p>
          <a:r>
            <a:rPr kumimoji="1" lang="ja-JP" altLang="en-US" sz="1300">
              <a:latin typeface="ＭＳ Ｐゴシック"/>
            </a:rPr>
            <a:t>　大型事業の実施により一時的にプライマリーバランスがマイナスになることはあるが、公債費償還額と起債発行額のバランスを考慮した予算編成に努める。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52070</xdr:rowOff>
    </xdr:to>
    <xdr:cxnSp macro="">
      <xdr:nvCxnSpPr>
        <xdr:cNvPr id="377" name="直線コネクタ 376"/>
        <xdr:cNvCxnSpPr/>
      </xdr:nvCxnSpPr>
      <xdr:spPr>
        <a:xfrm>
          <a:off x="16179800" y="70429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61722</xdr:rowOff>
    </xdr:to>
    <xdr:cxnSp macro="">
      <xdr:nvCxnSpPr>
        <xdr:cNvPr id="380" name="直線コネクタ 379"/>
        <xdr:cNvCxnSpPr/>
      </xdr:nvCxnSpPr>
      <xdr:spPr>
        <a:xfrm flipV="1">
          <a:off x="15290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90678</xdr:rowOff>
    </xdr:to>
    <xdr:cxnSp macro="">
      <xdr:nvCxnSpPr>
        <xdr:cNvPr id="383" name="直線コネクタ 382"/>
        <xdr:cNvCxnSpPr/>
      </xdr:nvCxnSpPr>
      <xdr:spPr>
        <a:xfrm flipV="1">
          <a:off x="14401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158242</xdr:rowOff>
    </xdr:to>
    <xdr:cxnSp macro="">
      <xdr:nvCxnSpPr>
        <xdr:cNvPr id="386" name="直線コネクタ 385"/>
        <xdr:cNvCxnSpPr/>
      </xdr:nvCxnSpPr>
      <xdr:spPr>
        <a:xfrm flipV="1">
          <a:off x="13512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8" name="円/楕円 397"/>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99" name="テキスト ボックス 398"/>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0" name="円/楕円 399"/>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401" name="テキスト ボックス 400"/>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2" name="円/楕円 401"/>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126255</xdr:rowOff>
    </xdr:from>
    <xdr:ext cx="762000" cy="259045"/>
    <xdr:sp macro="" textlink="">
      <xdr:nvSpPr>
        <xdr:cNvPr id="403" name="テキスト ボックス 402"/>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4" name="円/楕円 403"/>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405" name="テキスト ボックス 40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3</a:t>
          </a:r>
          <a:r>
            <a:rPr kumimoji="1" lang="ja-JP" altLang="en-US" sz="1200">
              <a:latin typeface="ＭＳ Ｐゴシック"/>
            </a:rPr>
            <a:t>年連続で数値は改善したものの以前として県下では最下位となっている。　</a:t>
          </a:r>
          <a:endParaRPr kumimoji="1" lang="en-US" altLang="ja-JP" sz="1200">
            <a:latin typeface="ＭＳ Ｐゴシック"/>
          </a:endParaRPr>
        </a:p>
        <a:p>
          <a:r>
            <a:rPr kumimoji="1" lang="ja-JP" altLang="en-US" sz="1200">
              <a:latin typeface="ＭＳ Ｐゴシック"/>
            </a:rPr>
            <a:t>　起債残高が</a:t>
          </a:r>
          <a:r>
            <a:rPr kumimoji="1" lang="en-US" altLang="ja-JP" sz="1200">
              <a:latin typeface="ＭＳ Ｐゴシック"/>
            </a:rPr>
            <a:t>1.0</a:t>
          </a:r>
          <a:r>
            <a:rPr kumimoji="1" lang="ja-JP" altLang="en-US" sz="1200">
              <a:latin typeface="ＭＳ Ｐゴシック"/>
            </a:rPr>
            <a:t>％増加したが、公営企業等への繰出見込額が</a:t>
          </a:r>
          <a:r>
            <a:rPr kumimoji="1" lang="en-US" altLang="ja-JP" sz="1200">
              <a:latin typeface="ＭＳ Ｐゴシック"/>
            </a:rPr>
            <a:t>2.2</a:t>
          </a:r>
          <a:r>
            <a:rPr kumimoji="1" lang="ja-JP" altLang="en-US" sz="1200">
              <a:latin typeface="ＭＳ Ｐゴシック"/>
            </a:rPr>
            <a:t>％減少したことや退職手当負担見込額が減少したことなどにより、将来負担額が全体で</a:t>
          </a:r>
          <a:r>
            <a:rPr kumimoji="1" lang="en-US" altLang="ja-JP" sz="1200">
              <a:latin typeface="ＭＳ Ｐゴシック"/>
            </a:rPr>
            <a:t>3.4</a:t>
          </a:r>
          <a:r>
            <a:rPr kumimoji="1" lang="ja-JP" altLang="en-US" sz="1200">
              <a:latin typeface="ＭＳ Ｐゴシック"/>
            </a:rPr>
            <a:t>％の減少となった。今後、給食センター建替事業が控えており起債残高は増額となる。さらに、公共施設老朽化による更新費用も必要となることから、普通建設事業の実施にあたっては緊急性や費用対効果を十分踏まえて、将来へ重い負担を負わせないよう計画的な事業実行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115570</xdr:rowOff>
    </xdr:from>
    <xdr:to>
      <xdr:col>24</xdr:col>
      <xdr:colOff>558800</xdr:colOff>
      <xdr:row>17</xdr:row>
      <xdr:rowOff>133909</xdr:rowOff>
    </xdr:to>
    <xdr:cxnSp macro="">
      <xdr:nvCxnSpPr>
        <xdr:cNvPr id="437" name="直線コネクタ 436"/>
        <xdr:cNvCxnSpPr/>
      </xdr:nvCxnSpPr>
      <xdr:spPr>
        <a:xfrm flipV="1">
          <a:off x="16179800" y="3030220"/>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133909</xdr:rowOff>
    </xdr:from>
    <xdr:to>
      <xdr:col>23</xdr:col>
      <xdr:colOff>406400</xdr:colOff>
      <xdr:row>17</xdr:row>
      <xdr:rowOff>162865</xdr:rowOff>
    </xdr:to>
    <xdr:cxnSp macro="">
      <xdr:nvCxnSpPr>
        <xdr:cNvPr id="440" name="直線コネクタ 439"/>
        <xdr:cNvCxnSpPr/>
      </xdr:nvCxnSpPr>
      <xdr:spPr>
        <a:xfrm flipV="1">
          <a:off x="15290800" y="304855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162865</xdr:rowOff>
    </xdr:from>
    <xdr:to>
      <xdr:col>22</xdr:col>
      <xdr:colOff>203200</xdr:colOff>
      <xdr:row>17</xdr:row>
      <xdr:rowOff>170586</xdr:rowOff>
    </xdr:to>
    <xdr:cxnSp macro="">
      <xdr:nvCxnSpPr>
        <xdr:cNvPr id="443" name="直線コネクタ 442"/>
        <xdr:cNvCxnSpPr/>
      </xdr:nvCxnSpPr>
      <xdr:spPr>
        <a:xfrm flipV="1">
          <a:off x="14401800" y="307751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131978</xdr:rowOff>
    </xdr:from>
    <xdr:to>
      <xdr:col>21</xdr:col>
      <xdr:colOff>0</xdr:colOff>
      <xdr:row>17</xdr:row>
      <xdr:rowOff>170586</xdr:rowOff>
    </xdr:to>
    <xdr:cxnSp macro="">
      <xdr:nvCxnSpPr>
        <xdr:cNvPr id="446" name="直線コネクタ 445"/>
        <xdr:cNvCxnSpPr/>
      </xdr:nvCxnSpPr>
      <xdr:spPr>
        <a:xfrm>
          <a:off x="13512800" y="30466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64770</xdr:rowOff>
    </xdr:from>
    <xdr:to>
      <xdr:col>24</xdr:col>
      <xdr:colOff>609600</xdr:colOff>
      <xdr:row>17</xdr:row>
      <xdr:rowOff>166370</xdr:rowOff>
    </xdr:to>
    <xdr:sp macro="" textlink="">
      <xdr:nvSpPr>
        <xdr:cNvPr id="456" name="円/楕円 455"/>
        <xdr:cNvSpPr/>
      </xdr:nvSpPr>
      <xdr:spPr>
        <a:xfrm>
          <a:off x="16967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36847</xdr:rowOff>
    </xdr:from>
    <xdr:ext cx="762000" cy="259045"/>
    <xdr:sp macro="" textlink="">
      <xdr:nvSpPr>
        <xdr:cNvPr id="457" name="将来負担の状況該当値テキスト"/>
        <xdr:cNvSpPr txBox="1"/>
      </xdr:nvSpPr>
      <xdr:spPr>
        <a:xfrm>
          <a:off x="17106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83109</xdr:rowOff>
    </xdr:from>
    <xdr:to>
      <xdr:col>23</xdr:col>
      <xdr:colOff>457200</xdr:colOff>
      <xdr:row>18</xdr:row>
      <xdr:rowOff>13259</xdr:rowOff>
    </xdr:to>
    <xdr:sp macro="" textlink="">
      <xdr:nvSpPr>
        <xdr:cNvPr id="458" name="円/楕円 457"/>
        <xdr:cNvSpPr/>
      </xdr:nvSpPr>
      <xdr:spPr>
        <a:xfrm>
          <a:off x="16129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169486</xdr:rowOff>
    </xdr:from>
    <xdr:ext cx="736600" cy="259045"/>
    <xdr:sp macro="" textlink="">
      <xdr:nvSpPr>
        <xdr:cNvPr id="459" name="テキスト ボックス 458"/>
        <xdr:cNvSpPr txBox="1"/>
      </xdr:nvSpPr>
      <xdr:spPr>
        <a:xfrm>
          <a:off x="15798800" y="308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112065</xdr:rowOff>
    </xdr:from>
    <xdr:to>
      <xdr:col>22</xdr:col>
      <xdr:colOff>254000</xdr:colOff>
      <xdr:row>18</xdr:row>
      <xdr:rowOff>42215</xdr:rowOff>
    </xdr:to>
    <xdr:sp macro="" textlink="">
      <xdr:nvSpPr>
        <xdr:cNvPr id="460" name="円/楕円 459"/>
        <xdr:cNvSpPr/>
      </xdr:nvSpPr>
      <xdr:spPr>
        <a:xfrm>
          <a:off x="15240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26992</xdr:rowOff>
    </xdr:from>
    <xdr:ext cx="762000" cy="259045"/>
    <xdr:sp macro="" textlink="">
      <xdr:nvSpPr>
        <xdr:cNvPr id="461" name="テキスト ボックス 460"/>
        <xdr:cNvSpPr txBox="1"/>
      </xdr:nvSpPr>
      <xdr:spPr>
        <a:xfrm>
          <a:off x="14909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119786</xdr:rowOff>
    </xdr:from>
    <xdr:to>
      <xdr:col>21</xdr:col>
      <xdr:colOff>50800</xdr:colOff>
      <xdr:row>18</xdr:row>
      <xdr:rowOff>49936</xdr:rowOff>
    </xdr:to>
    <xdr:sp macro="" textlink="">
      <xdr:nvSpPr>
        <xdr:cNvPr id="462" name="円/楕円 461"/>
        <xdr:cNvSpPr/>
      </xdr:nvSpPr>
      <xdr:spPr>
        <a:xfrm>
          <a:off x="14351000" y="30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34713</xdr:rowOff>
    </xdr:from>
    <xdr:ext cx="762000" cy="259045"/>
    <xdr:sp macro="" textlink="">
      <xdr:nvSpPr>
        <xdr:cNvPr id="463" name="テキスト ボックス 462"/>
        <xdr:cNvSpPr txBox="1"/>
      </xdr:nvSpPr>
      <xdr:spPr>
        <a:xfrm>
          <a:off x="14020800" y="31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81178</xdr:rowOff>
    </xdr:from>
    <xdr:to>
      <xdr:col>19</xdr:col>
      <xdr:colOff>533400</xdr:colOff>
      <xdr:row>18</xdr:row>
      <xdr:rowOff>11328</xdr:rowOff>
    </xdr:to>
    <xdr:sp macro="" textlink="">
      <xdr:nvSpPr>
        <xdr:cNvPr id="464" name="円/楕円 463"/>
        <xdr:cNvSpPr/>
      </xdr:nvSpPr>
      <xdr:spPr>
        <a:xfrm>
          <a:off x="13462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167555</xdr:rowOff>
    </xdr:from>
    <xdr:ext cx="762000" cy="259045"/>
    <xdr:sp macro="" textlink="">
      <xdr:nvSpPr>
        <xdr:cNvPr id="465" name="テキスト ボックス 464"/>
        <xdr:cNvSpPr txBox="1"/>
      </xdr:nvSpPr>
      <xdr:spPr>
        <a:xfrm>
          <a:off x="13131800" y="30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a:t>
          </a:r>
          <a:r>
            <a:rPr kumimoji="1" lang="en-US" altLang="ja-JP" sz="1300">
              <a:latin typeface="ＭＳ Ｐゴシック"/>
            </a:rPr>
            <a:t>4.5</a:t>
          </a:r>
          <a:r>
            <a:rPr kumimoji="1" lang="ja-JP" altLang="en-US" sz="1300">
              <a:latin typeface="ＭＳ Ｐゴシック"/>
            </a:rPr>
            <a:t>ポイント下回っているものの、昨年度比で</a:t>
          </a:r>
          <a:r>
            <a:rPr kumimoji="1" lang="en-US" altLang="ja-JP" sz="1300">
              <a:latin typeface="ＭＳ Ｐゴシック"/>
            </a:rPr>
            <a:t>2.1</a:t>
          </a:r>
          <a:r>
            <a:rPr kumimoji="1" lang="ja-JP" altLang="en-US" sz="1300">
              <a:latin typeface="ＭＳ Ｐゴシック"/>
            </a:rPr>
            <a:t>ポイント増加し類似団体内順位は低位であった。</a:t>
          </a:r>
          <a:endParaRPr kumimoji="1" lang="en-US" altLang="ja-JP" sz="1300">
            <a:latin typeface="ＭＳ Ｐゴシック"/>
          </a:endParaRPr>
        </a:p>
        <a:p>
          <a:r>
            <a:rPr kumimoji="1" lang="ja-JP" altLang="en-US" sz="1300">
              <a:latin typeface="ＭＳ Ｐゴシック"/>
            </a:rPr>
            <a:t>　昨年度比で人件費の総額はほぼ横ばいだったが、普通交付税や臨時財政対策債などの経常一般財源の大幅な減により、数値が悪化した。今後、再任用職員の採用により人件費が上昇することが想定されるが、非常勤職員や正規職員数の採用計画の見直しや給与水準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44704</xdr:rowOff>
    </xdr:to>
    <xdr:cxnSp macro="">
      <xdr:nvCxnSpPr>
        <xdr:cNvPr id="64" name="直線コネクタ 63"/>
        <xdr:cNvCxnSpPr/>
      </xdr:nvCxnSpPr>
      <xdr:spPr>
        <a:xfrm>
          <a:off x="3987800" y="6463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38</xdr:row>
      <xdr:rowOff>30988</xdr:rowOff>
    </xdr:to>
    <xdr:cxnSp macro="">
      <xdr:nvCxnSpPr>
        <xdr:cNvPr id="67" name="直線コネクタ 66"/>
        <xdr:cNvCxnSpPr/>
      </xdr:nvCxnSpPr>
      <xdr:spPr>
        <a:xfrm flipV="1">
          <a:off x="3098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30988</xdr:rowOff>
    </xdr:to>
    <xdr:cxnSp macro="">
      <xdr:nvCxnSpPr>
        <xdr:cNvPr id="70" name="直線コネクタ 69"/>
        <xdr:cNvCxnSpPr/>
      </xdr:nvCxnSpPr>
      <xdr:spPr>
        <a:xfrm>
          <a:off x="2209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26416</xdr:rowOff>
    </xdr:to>
    <xdr:cxnSp macro="">
      <xdr:nvCxnSpPr>
        <xdr:cNvPr id="73" name="直線コネクタ 72"/>
        <xdr:cNvCxnSpPr/>
      </xdr:nvCxnSpPr>
      <xdr:spPr>
        <a:xfrm flipV="1">
          <a:off x="1320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5" name="円/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悪化した</a:t>
          </a:r>
          <a:r>
            <a:rPr kumimoji="1" lang="ja-JP" altLang="en-US" sz="1300">
              <a:solidFill>
                <a:schemeClr val="dk1"/>
              </a:solidFill>
              <a:effectLst/>
              <a:latin typeface="+mn-lt"/>
              <a:ea typeface="+mn-ea"/>
              <a:cs typeface="+mn-cs"/>
            </a:rPr>
            <a:t>ものの、</a:t>
          </a:r>
          <a:r>
            <a:rPr kumimoji="1" lang="ja-JP" altLang="en-US" sz="1300">
              <a:latin typeface="ＭＳ Ｐゴシック"/>
            </a:rPr>
            <a:t>全国平均及び県平均も下回り、類似団体内でも高い順位であった。</a:t>
          </a:r>
          <a:endParaRPr kumimoji="1" lang="en-US" altLang="ja-JP" sz="1300">
            <a:latin typeface="ＭＳ Ｐゴシック"/>
          </a:endParaRPr>
        </a:p>
        <a:p>
          <a:r>
            <a:rPr kumimoji="1" lang="ja-JP" altLang="en-US" sz="1300">
              <a:latin typeface="ＭＳ Ｐゴシック"/>
            </a:rPr>
            <a:t>　新町立図書館開館に伴う備品購入費などの減により、物件費は</a:t>
          </a:r>
          <a:r>
            <a:rPr kumimoji="1" lang="en-US" altLang="ja-JP" sz="1300">
              <a:latin typeface="ＭＳ Ｐゴシック"/>
            </a:rPr>
            <a:t>9.3</a:t>
          </a:r>
          <a:r>
            <a:rPr kumimoji="1" lang="ja-JP" altLang="en-US" sz="1300">
              <a:latin typeface="ＭＳ Ｐゴシック"/>
            </a:rPr>
            <a:t>％減少したものの経常一般財源の大幅な減により数値が悪化した。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138430</xdr:rowOff>
    </xdr:from>
    <xdr:to>
      <xdr:col>24</xdr:col>
      <xdr:colOff>31750</xdr:colOff>
      <xdr:row>14</xdr:row>
      <xdr:rowOff>12700</xdr:rowOff>
    </xdr:to>
    <xdr:cxnSp macro="">
      <xdr:nvCxnSpPr>
        <xdr:cNvPr id="125" name="直線コネクタ 124"/>
        <xdr:cNvCxnSpPr/>
      </xdr:nvCxnSpPr>
      <xdr:spPr>
        <a:xfrm>
          <a:off x="15671800" y="236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104140</xdr:rowOff>
    </xdr:from>
    <xdr:to>
      <xdr:col>22</xdr:col>
      <xdr:colOff>565150</xdr:colOff>
      <xdr:row>13</xdr:row>
      <xdr:rowOff>138430</xdr:rowOff>
    </xdr:to>
    <xdr:cxnSp macro="">
      <xdr:nvCxnSpPr>
        <xdr:cNvPr id="128" name="直線コネクタ 127"/>
        <xdr:cNvCxnSpPr/>
      </xdr:nvCxnSpPr>
      <xdr:spPr>
        <a:xfrm>
          <a:off x="14782800" y="2161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104140</xdr:rowOff>
    </xdr:from>
    <xdr:to>
      <xdr:col>21</xdr:col>
      <xdr:colOff>361950</xdr:colOff>
      <xdr:row>12</xdr:row>
      <xdr:rowOff>165100</xdr:rowOff>
    </xdr:to>
    <xdr:cxnSp macro="">
      <xdr:nvCxnSpPr>
        <xdr:cNvPr id="131" name="直線コネクタ 130"/>
        <xdr:cNvCxnSpPr/>
      </xdr:nvCxnSpPr>
      <xdr:spPr>
        <a:xfrm flipV="1">
          <a:off x="13893800" y="216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73660</xdr:rowOff>
    </xdr:from>
    <xdr:to>
      <xdr:col>20</xdr:col>
      <xdr:colOff>158750</xdr:colOff>
      <xdr:row>12</xdr:row>
      <xdr:rowOff>165100</xdr:rowOff>
    </xdr:to>
    <xdr:cxnSp macro="">
      <xdr:nvCxnSpPr>
        <xdr:cNvPr id="134" name="直線コネクタ 133"/>
        <xdr:cNvCxnSpPr/>
      </xdr:nvCxnSpPr>
      <xdr:spPr>
        <a:xfrm>
          <a:off x="13004800" y="213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4" name="円/楕円 143"/>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5"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87630</xdr:rowOff>
    </xdr:from>
    <xdr:to>
      <xdr:col>22</xdr:col>
      <xdr:colOff>615950</xdr:colOff>
      <xdr:row>14</xdr:row>
      <xdr:rowOff>17780</xdr:rowOff>
    </xdr:to>
    <xdr:sp macro="" textlink="">
      <xdr:nvSpPr>
        <xdr:cNvPr id="146" name="円/楕円 145"/>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27957</xdr:rowOff>
    </xdr:from>
    <xdr:ext cx="736600" cy="259045"/>
    <xdr:sp macro="" textlink="">
      <xdr:nvSpPr>
        <xdr:cNvPr id="147" name="テキスト ボックス 146"/>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53340</xdr:rowOff>
    </xdr:from>
    <xdr:to>
      <xdr:col>21</xdr:col>
      <xdr:colOff>412750</xdr:colOff>
      <xdr:row>12</xdr:row>
      <xdr:rowOff>154940</xdr:rowOff>
    </xdr:to>
    <xdr:sp macro="" textlink="">
      <xdr:nvSpPr>
        <xdr:cNvPr id="148" name="円/楕円 147"/>
        <xdr:cNvSpPr/>
      </xdr:nvSpPr>
      <xdr:spPr>
        <a:xfrm>
          <a:off x="14732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165117</xdr:rowOff>
    </xdr:from>
    <xdr:ext cx="762000" cy="259045"/>
    <xdr:sp macro="" textlink="">
      <xdr:nvSpPr>
        <xdr:cNvPr id="149" name="テキスト ボックス 148"/>
        <xdr:cNvSpPr txBox="1"/>
      </xdr:nvSpPr>
      <xdr:spPr>
        <a:xfrm>
          <a:off x="14401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114300</xdr:rowOff>
    </xdr:from>
    <xdr:to>
      <xdr:col>20</xdr:col>
      <xdr:colOff>209550</xdr:colOff>
      <xdr:row>13</xdr:row>
      <xdr:rowOff>44450</xdr:rowOff>
    </xdr:to>
    <xdr:sp macro="" textlink="">
      <xdr:nvSpPr>
        <xdr:cNvPr id="150" name="円/楕円 149"/>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54627</xdr:rowOff>
    </xdr:from>
    <xdr:ext cx="762000" cy="259045"/>
    <xdr:sp macro="" textlink="">
      <xdr:nvSpPr>
        <xdr:cNvPr id="151" name="テキスト ボックス 150"/>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22860</xdr:rowOff>
    </xdr:from>
    <xdr:to>
      <xdr:col>19</xdr:col>
      <xdr:colOff>6350</xdr:colOff>
      <xdr:row>12</xdr:row>
      <xdr:rowOff>124460</xdr:rowOff>
    </xdr:to>
    <xdr:sp macro="" textlink="">
      <xdr:nvSpPr>
        <xdr:cNvPr id="152" name="円/楕円 151"/>
        <xdr:cNvSpPr/>
      </xdr:nvSpPr>
      <xdr:spPr>
        <a:xfrm>
          <a:off x="12954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134637</xdr:rowOff>
    </xdr:from>
    <xdr:ext cx="762000" cy="259045"/>
    <xdr:sp macro="" textlink="">
      <xdr:nvSpPr>
        <xdr:cNvPr id="153" name="テキスト ボックス 152"/>
        <xdr:cNvSpPr txBox="1"/>
      </xdr:nvSpPr>
      <xdr:spPr>
        <a:xfrm>
          <a:off x="12623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子ども子育て支援制度により認定子ども園への給付費が増加している。さらに、臨時福祉給付金や障害者介護給付費等の伸びにより扶助費は増加の一途となっている。</a:t>
          </a:r>
          <a:endParaRPr kumimoji="1" lang="en-US" altLang="ja-JP" sz="1300">
            <a:latin typeface="ＭＳ Ｐゴシック"/>
          </a:endParaRPr>
        </a:p>
        <a:p>
          <a:r>
            <a:rPr kumimoji="1" lang="ja-JP" altLang="en-US" sz="1300">
              <a:latin typeface="ＭＳ Ｐゴシック"/>
            </a:rPr>
            <a:t>　人口減少対策などで様々な施策を実施する中、今後もこの増加傾向は続いていくことが想定される。</a:t>
          </a:r>
          <a:endParaRPr kumimoji="1" lang="en-US" altLang="ja-JP" sz="1300">
            <a:latin typeface="ＭＳ Ｐゴシック"/>
          </a:endParaRPr>
        </a:p>
        <a:p>
          <a:r>
            <a:rPr kumimoji="1" lang="ja-JP" altLang="en-US" sz="1300">
              <a:latin typeface="ＭＳ Ｐゴシック"/>
            </a:rPr>
            <a:t>　削減することは難しいが、事務事業の見直しを徹底するとともに適正な執行に努める。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58</xdr:row>
      <xdr:rowOff>0</xdr:rowOff>
    </xdr:to>
    <xdr:cxnSp macro="">
      <xdr:nvCxnSpPr>
        <xdr:cNvPr id="186" name="直線コネクタ 185"/>
        <xdr:cNvCxnSpPr/>
      </xdr:nvCxnSpPr>
      <xdr:spPr>
        <a:xfrm>
          <a:off x="3987800" y="9855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82550</xdr:rowOff>
    </xdr:to>
    <xdr:cxnSp macro="">
      <xdr:nvCxnSpPr>
        <xdr:cNvPr id="189" name="直線コネクタ 188"/>
        <xdr:cNvCxnSpPr/>
      </xdr:nvCxnSpPr>
      <xdr:spPr>
        <a:xfrm>
          <a:off x="3098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57</xdr:row>
      <xdr:rowOff>6350</xdr:rowOff>
    </xdr:to>
    <xdr:cxnSp macro="">
      <xdr:nvCxnSpPr>
        <xdr:cNvPr id="192" name="直線コネクタ 191"/>
        <xdr:cNvCxnSpPr/>
      </xdr:nvCxnSpPr>
      <xdr:spPr>
        <a:xfrm>
          <a:off x="2209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101600</xdr:rowOff>
    </xdr:to>
    <xdr:cxnSp macro="">
      <xdr:nvCxnSpPr>
        <xdr:cNvPr id="195" name="直線コネクタ 194"/>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5" name="円/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7" name="円/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09" name="円/楕円 208"/>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0" name="テキスト ボックス 209"/>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1" name="円/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3" name="円/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その他の主なものは繰出金であり、介護保険事業や公共下水道事業への繰出金が減少したにも関わらず経常一般財源の減少により</a:t>
          </a:r>
          <a:r>
            <a:rPr kumimoji="1" lang="en-US" altLang="ja-JP" sz="1200">
              <a:latin typeface="ＭＳ Ｐゴシック"/>
            </a:rPr>
            <a:t>0.5</a:t>
          </a:r>
          <a:r>
            <a:rPr kumimoji="1" lang="ja-JP" altLang="en-US" sz="1200">
              <a:latin typeface="ＭＳ Ｐゴシック"/>
            </a:rPr>
            <a:t>ポイント悪化した。高齢化は着実に進行しており、国保や介護、後期高齢者医療への繰出金の増加が想定されている。さらに、下水道施設老朽化による施設更新費用の増加も見込まれている。安易に繰入金に頼ることなく、適正な使用料や保険税の負担を求めるとともに収納率向上の取組みを一層強化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54610</xdr:rowOff>
    </xdr:to>
    <xdr:cxnSp macro="">
      <xdr:nvCxnSpPr>
        <xdr:cNvPr id="247" name="直線コネクタ 246"/>
        <xdr:cNvCxnSpPr/>
      </xdr:nvCxnSpPr>
      <xdr:spPr>
        <a:xfrm>
          <a:off x="15671800" y="1013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77470</xdr:rowOff>
    </xdr:to>
    <xdr:cxnSp macro="">
      <xdr:nvCxnSpPr>
        <xdr:cNvPr id="250" name="直線コネクタ 249"/>
        <xdr:cNvCxnSpPr/>
      </xdr:nvCxnSpPr>
      <xdr:spPr>
        <a:xfrm flipV="1">
          <a:off x="14782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77470</xdr:rowOff>
    </xdr:to>
    <xdr:cxnSp macro="">
      <xdr:nvCxnSpPr>
        <xdr:cNvPr id="253" name="直線コネクタ 252"/>
        <xdr:cNvCxnSpPr/>
      </xdr:nvCxnSpPr>
      <xdr:spPr>
        <a:xfrm>
          <a:off x="13893800" y="1004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96520</xdr:rowOff>
    </xdr:to>
    <xdr:cxnSp macro="">
      <xdr:nvCxnSpPr>
        <xdr:cNvPr id="256" name="直線コネクタ 255"/>
        <xdr:cNvCxnSpPr/>
      </xdr:nvCxnSpPr>
      <xdr:spPr>
        <a:xfrm>
          <a:off x="13004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66" name="円/楕円 265"/>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67"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68" name="円/楕円 267"/>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69" name="テキスト ボックス 268"/>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0" name="円/楕円 269"/>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1" name="テキスト ボックス 270"/>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2" name="円/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清掃センターの施設更新や、し尿施設の電気施設更新にかかる一部事務組合の負担金増により</a:t>
          </a:r>
          <a:r>
            <a:rPr kumimoji="1" lang="en-US" altLang="ja-JP" sz="1300">
              <a:latin typeface="ＭＳ Ｐゴシック"/>
            </a:rPr>
            <a:t>1.8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今後も、一部事務組合で運営している葬斎場の施設更新事業などが控えており、更なる負担の増加が見込まれており、数年は高い水準で推移する見込みである。</a:t>
          </a:r>
          <a:endParaRPr kumimoji="1" lang="en-US" altLang="ja-JP" sz="1300">
            <a:latin typeface="ＭＳ Ｐゴシック"/>
          </a:endParaRPr>
        </a:p>
        <a:p>
          <a:r>
            <a:rPr kumimoji="1" lang="ja-JP" altLang="en-US" sz="1300">
              <a:latin typeface="ＭＳ Ｐゴシック"/>
            </a:rPr>
            <a:t>　各種団体に対する補助金や負担金について、その団体の決算状況や交付の妥当性の検証に努める。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131572</xdr:rowOff>
    </xdr:to>
    <xdr:cxnSp macro="">
      <xdr:nvCxnSpPr>
        <xdr:cNvPr id="305" name="直線コネクタ 304"/>
        <xdr:cNvCxnSpPr/>
      </xdr:nvCxnSpPr>
      <xdr:spPr>
        <a:xfrm>
          <a:off x="15671800" y="62214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62992</xdr:rowOff>
    </xdr:to>
    <xdr:cxnSp macro="">
      <xdr:nvCxnSpPr>
        <xdr:cNvPr id="308" name="直線コネクタ 307"/>
        <xdr:cNvCxnSpPr/>
      </xdr:nvCxnSpPr>
      <xdr:spPr>
        <a:xfrm flipV="1">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67564</xdr:rowOff>
    </xdr:to>
    <xdr:cxnSp macro="">
      <xdr:nvCxnSpPr>
        <xdr:cNvPr id="311" name="直線コネクタ 310"/>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122428</xdr:rowOff>
    </xdr:to>
    <xdr:cxnSp macro="">
      <xdr:nvCxnSpPr>
        <xdr:cNvPr id="314" name="直線コネクタ 313"/>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4" name="円/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6" name="円/楕円 325"/>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7" name="テキスト ボックス 326"/>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8" name="円/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0" name="円/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1" name="テキスト ボックス 33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2" name="円/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3" name="テキスト ボックス 33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昨年度から</a:t>
          </a:r>
          <a:r>
            <a:rPr kumimoji="1" lang="en-US" altLang="ja-JP" sz="1200">
              <a:solidFill>
                <a:schemeClr val="dk1"/>
              </a:solidFill>
              <a:effectLst/>
              <a:latin typeface="+mn-lt"/>
              <a:ea typeface="+mn-ea"/>
              <a:cs typeface="+mn-cs"/>
            </a:rPr>
            <a:t>0.5</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上昇した</a:t>
          </a:r>
          <a:r>
            <a:rPr kumimoji="1" lang="ja-JP" altLang="en-US" sz="1200">
              <a:solidFill>
                <a:schemeClr val="dk1"/>
              </a:solidFill>
              <a:effectLst/>
              <a:latin typeface="+mn-lt"/>
              <a:ea typeface="+mn-ea"/>
              <a:cs typeface="+mn-cs"/>
            </a:rPr>
            <a:t>ものの、依然として</a:t>
          </a:r>
          <a:r>
            <a:rPr kumimoji="1" lang="ja-JP" altLang="en-US" sz="1200">
              <a:latin typeface="ＭＳ Ｐゴシック"/>
            </a:rPr>
            <a:t>全国平均及び県平均を下回っている。保健福祉センター建替事業の償還が終了したことにより公債費は減少したものの、普通交付税や臨時財政対策債が大幅に減少したことにより数値が悪化した。今後給食センター建替事業等も控えており、起債残高の増加が見込まれている。中期財政計画を作成し、将来に多くの負債を残さないようしっかりとした財政収支を見込み、慎重に事業を執行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31750</xdr:rowOff>
    </xdr:to>
    <xdr:cxnSp macro="">
      <xdr:nvCxnSpPr>
        <xdr:cNvPr id="366" name="直線コネクタ 365"/>
        <xdr:cNvCxnSpPr/>
      </xdr:nvCxnSpPr>
      <xdr:spPr>
        <a:xfrm>
          <a:off x="3987800" y="1319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130811</xdr:rowOff>
    </xdr:to>
    <xdr:cxnSp macro="">
      <xdr:nvCxnSpPr>
        <xdr:cNvPr id="369" name="直線コネクタ 368"/>
        <xdr:cNvCxnSpPr/>
      </xdr:nvCxnSpPr>
      <xdr:spPr>
        <a:xfrm flipV="1">
          <a:off x="3098800" y="131953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130811</xdr:rowOff>
    </xdr:to>
    <xdr:cxnSp macro="">
      <xdr:nvCxnSpPr>
        <xdr:cNvPr id="372" name="直線コネクタ 371"/>
        <xdr:cNvCxnSpPr/>
      </xdr:nvCxnSpPr>
      <xdr:spPr>
        <a:xfrm>
          <a:off x="2209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107950</xdr:rowOff>
    </xdr:to>
    <xdr:cxnSp macro="">
      <xdr:nvCxnSpPr>
        <xdr:cNvPr id="375" name="直線コネクタ 374"/>
        <xdr:cNvCxnSpPr/>
      </xdr:nvCxnSpPr>
      <xdr:spPr>
        <a:xfrm>
          <a:off x="1320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5" name="円/楕円 384"/>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6"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7" name="円/楕円 386"/>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8" name="テキスト ボックス 387"/>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89" name="円/楕円 388"/>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0" name="テキスト ボックス 389"/>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1" name="円/楕円 390"/>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92" name="テキスト ボックス 391"/>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3" name="円/楕円 392"/>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4" name="テキスト ボックス 393"/>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全ての性質で</a:t>
          </a:r>
          <a:r>
            <a:rPr kumimoji="1" lang="ja-JP" altLang="en-US" sz="1300">
              <a:latin typeface="ＭＳ Ｐゴシック"/>
            </a:rPr>
            <a:t>経常収支比率が悪化し、全体では</a:t>
          </a:r>
          <a:r>
            <a:rPr kumimoji="1" lang="en-US" altLang="ja-JP" sz="1300">
              <a:latin typeface="ＭＳ Ｐゴシック"/>
            </a:rPr>
            <a:t>96.9</a:t>
          </a:r>
          <a:r>
            <a:rPr kumimoji="1" lang="ja-JP" altLang="en-US" sz="1300">
              <a:latin typeface="ＭＳ Ｐゴシック"/>
            </a:rPr>
            <a:t>％と昨年度比</a:t>
          </a:r>
          <a:r>
            <a:rPr kumimoji="1" lang="en-US" altLang="ja-JP" sz="1300">
              <a:latin typeface="ＭＳ Ｐゴシック"/>
            </a:rPr>
            <a:t>6.2</a:t>
          </a:r>
          <a:r>
            <a:rPr kumimoji="1" lang="ja-JP" altLang="en-US" sz="1300">
              <a:latin typeface="ＭＳ Ｐゴシック"/>
            </a:rPr>
            <a:t>ポイント増と大幅に上昇した。経常的経費充当一般財源は昨年度とほぼ横ばいで推移したものの、経常一般財源で、普通交付税や臨時財政対策債、地方消費税交付金が減少したことにより</a:t>
          </a:r>
          <a:r>
            <a:rPr kumimoji="1" lang="en-US" altLang="ja-JP" sz="1300">
              <a:latin typeface="ＭＳ Ｐゴシック"/>
            </a:rPr>
            <a:t>6.4</a:t>
          </a:r>
          <a:r>
            <a:rPr kumimoji="1" lang="ja-JP" altLang="en-US" sz="1300">
              <a:latin typeface="ＭＳ Ｐゴシック"/>
            </a:rPr>
            <a:t>％減少したことが原因である。一般財源確保のため、収納対策の強化及び企業誘致の推進に努めるほか、事務事業の見直しにより義務的経費の積極的な見直しを行う。</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79</xdr:row>
      <xdr:rowOff>65278</xdr:rowOff>
    </xdr:to>
    <xdr:cxnSp macro="">
      <xdr:nvCxnSpPr>
        <xdr:cNvPr id="425" name="直線コネクタ 424"/>
        <xdr:cNvCxnSpPr/>
      </xdr:nvCxnSpPr>
      <xdr:spPr>
        <a:xfrm>
          <a:off x="15671800" y="1334922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77</xdr:row>
      <xdr:rowOff>147574</xdr:rowOff>
    </xdr:to>
    <xdr:cxnSp macro="">
      <xdr:nvCxnSpPr>
        <xdr:cNvPr id="428" name="直線コネクタ 427"/>
        <xdr:cNvCxnSpPr/>
      </xdr:nvCxnSpPr>
      <xdr:spPr>
        <a:xfrm>
          <a:off x="14782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129287</xdr:rowOff>
    </xdr:to>
    <xdr:cxnSp macro="">
      <xdr:nvCxnSpPr>
        <xdr:cNvPr id="431" name="直線コネクタ 430"/>
        <xdr:cNvCxnSpPr/>
      </xdr:nvCxnSpPr>
      <xdr:spPr>
        <a:xfrm>
          <a:off x="13893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42418</xdr:rowOff>
    </xdr:to>
    <xdr:cxnSp macro="">
      <xdr:nvCxnSpPr>
        <xdr:cNvPr id="434" name="直線コネクタ 433"/>
        <xdr:cNvCxnSpPr/>
      </xdr:nvCxnSpPr>
      <xdr:spPr>
        <a:xfrm>
          <a:off x="13004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44" name="円/楕円 443"/>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45"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6" name="円/楕円 445"/>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47" name="テキスト ボックス 446"/>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8" name="円/楕円 447"/>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49" name="テキスト ボックス 448"/>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0" name="円/楕円 449"/>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1" name="テキスト ボックス 450"/>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2" name="円/楕円 451"/>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3" name="テキスト ボックス 452"/>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111989</xdr:rowOff>
    </xdr:from>
    <xdr:to>
      <xdr:col>4</xdr:col>
      <xdr:colOff>1117600</xdr:colOff>
      <xdr:row>17</xdr:row>
      <xdr:rowOff>125623</xdr:rowOff>
    </xdr:to>
    <xdr:cxnSp macro="">
      <xdr:nvCxnSpPr>
        <xdr:cNvPr id="52" name="直線コネクタ 51"/>
        <xdr:cNvCxnSpPr/>
      </xdr:nvCxnSpPr>
      <xdr:spPr bwMode="auto">
        <a:xfrm>
          <a:off x="5003800" y="3074264"/>
          <a:ext cx="6477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110400</xdr:rowOff>
    </xdr:from>
    <xdr:ext cx="762000" cy="259045"/>
    <xdr:sp macro="" textlink="">
      <xdr:nvSpPr>
        <xdr:cNvPr id="53" name="人口1人当たり決算額の推移平均値テキスト130"/>
        <xdr:cNvSpPr txBox="1"/>
      </xdr:nvSpPr>
      <xdr:spPr>
        <a:xfrm>
          <a:off x="5740400" y="3072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111989</xdr:rowOff>
    </xdr:from>
    <xdr:to>
      <xdr:col>4</xdr:col>
      <xdr:colOff>469900</xdr:colOff>
      <xdr:row>17</xdr:row>
      <xdr:rowOff>126799</xdr:rowOff>
    </xdr:to>
    <xdr:cxnSp macro="">
      <xdr:nvCxnSpPr>
        <xdr:cNvPr id="55" name="直線コネクタ 54"/>
        <xdr:cNvCxnSpPr/>
      </xdr:nvCxnSpPr>
      <xdr:spPr bwMode="auto">
        <a:xfrm flipV="1">
          <a:off x="4305300" y="3074264"/>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126799</xdr:rowOff>
    </xdr:from>
    <xdr:to>
      <xdr:col>3</xdr:col>
      <xdr:colOff>904875</xdr:colOff>
      <xdr:row>17</xdr:row>
      <xdr:rowOff>141707</xdr:rowOff>
    </xdr:to>
    <xdr:cxnSp macro="">
      <xdr:nvCxnSpPr>
        <xdr:cNvPr id="58" name="直線コネクタ 57"/>
        <xdr:cNvCxnSpPr/>
      </xdr:nvCxnSpPr>
      <xdr:spPr bwMode="auto">
        <a:xfrm flipV="1">
          <a:off x="3606800" y="3089074"/>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109343</xdr:rowOff>
    </xdr:from>
    <xdr:to>
      <xdr:col>3</xdr:col>
      <xdr:colOff>206375</xdr:colOff>
      <xdr:row>17</xdr:row>
      <xdr:rowOff>141707</xdr:rowOff>
    </xdr:to>
    <xdr:cxnSp macro="">
      <xdr:nvCxnSpPr>
        <xdr:cNvPr id="61" name="直線コネクタ 60"/>
        <xdr:cNvCxnSpPr/>
      </xdr:nvCxnSpPr>
      <xdr:spPr bwMode="auto">
        <a:xfrm>
          <a:off x="2908300" y="3071618"/>
          <a:ext cx="698500" cy="3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74823</xdr:rowOff>
    </xdr:from>
    <xdr:to>
      <xdr:col>5</xdr:col>
      <xdr:colOff>34925</xdr:colOff>
      <xdr:row>18</xdr:row>
      <xdr:rowOff>4973</xdr:rowOff>
    </xdr:to>
    <xdr:sp macro="" textlink="">
      <xdr:nvSpPr>
        <xdr:cNvPr id="71" name="円/楕円 70"/>
        <xdr:cNvSpPr/>
      </xdr:nvSpPr>
      <xdr:spPr bwMode="auto">
        <a:xfrm>
          <a:off x="5600700" y="303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91350</xdr:rowOff>
    </xdr:from>
    <xdr:ext cx="762000" cy="259045"/>
    <xdr:sp macro="" textlink="">
      <xdr:nvSpPr>
        <xdr:cNvPr id="72" name="人口1人当たり決算額の推移該当値テキスト130"/>
        <xdr:cNvSpPr txBox="1"/>
      </xdr:nvSpPr>
      <xdr:spPr>
        <a:xfrm>
          <a:off x="5740400" y="288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61189</xdr:rowOff>
    </xdr:from>
    <xdr:to>
      <xdr:col>4</xdr:col>
      <xdr:colOff>520700</xdr:colOff>
      <xdr:row>17</xdr:row>
      <xdr:rowOff>162789</xdr:rowOff>
    </xdr:to>
    <xdr:sp macro="" textlink="">
      <xdr:nvSpPr>
        <xdr:cNvPr id="73" name="円/楕円 72"/>
        <xdr:cNvSpPr/>
      </xdr:nvSpPr>
      <xdr:spPr bwMode="auto">
        <a:xfrm>
          <a:off x="49530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1516</xdr:rowOff>
    </xdr:from>
    <xdr:ext cx="736600" cy="259045"/>
    <xdr:sp macro="" textlink="">
      <xdr:nvSpPr>
        <xdr:cNvPr id="74" name="テキスト ボックス 73"/>
        <xdr:cNvSpPr txBox="1"/>
      </xdr:nvSpPr>
      <xdr:spPr>
        <a:xfrm>
          <a:off x="4622800" y="279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75999</xdr:rowOff>
    </xdr:from>
    <xdr:to>
      <xdr:col>3</xdr:col>
      <xdr:colOff>955675</xdr:colOff>
      <xdr:row>18</xdr:row>
      <xdr:rowOff>6149</xdr:rowOff>
    </xdr:to>
    <xdr:sp macro="" textlink="">
      <xdr:nvSpPr>
        <xdr:cNvPr id="75" name="円/楕円 74"/>
        <xdr:cNvSpPr/>
      </xdr:nvSpPr>
      <xdr:spPr bwMode="auto">
        <a:xfrm>
          <a:off x="4254500" y="303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16326</xdr:rowOff>
    </xdr:from>
    <xdr:ext cx="762000" cy="259045"/>
    <xdr:sp macro="" textlink="">
      <xdr:nvSpPr>
        <xdr:cNvPr id="76" name="テキスト ボックス 75"/>
        <xdr:cNvSpPr txBox="1"/>
      </xdr:nvSpPr>
      <xdr:spPr>
        <a:xfrm>
          <a:off x="3924300" y="28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90907</xdr:rowOff>
    </xdr:from>
    <xdr:to>
      <xdr:col>3</xdr:col>
      <xdr:colOff>257175</xdr:colOff>
      <xdr:row>18</xdr:row>
      <xdr:rowOff>21057</xdr:rowOff>
    </xdr:to>
    <xdr:sp macro="" textlink="">
      <xdr:nvSpPr>
        <xdr:cNvPr id="77" name="円/楕円 76"/>
        <xdr:cNvSpPr/>
      </xdr:nvSpPr>
      <xdr:spPr bwMode="auto">
        <a:xfrm>
          <a:off x="35560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31234</xdr:rowOff>
    </xdr:from>
    <xdr:ext cx="762000" cy="259045"/>
    <xdr:sp macro="" textlink="">
      <xdr:nvSpPr>
        <xdr:cNvPr id="78" name="テキスト ボックス 77"/>
        <xdr:cNvSpPr txBox="1"/>
      </xdr:nvSpPr>
      <xdr:spPr>
        <a:xfrm>
          <a:off x="3225800" y="282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58543</xdr:rowOff>
    </xdr:from>
    <xdr:to>
      <xdr:col>2</xdr:col>
      <xdr:colOff>692150</xdr:colOff>
      <xdr:row>17</xdr:row>
      <xdr:rowOff>160143</xdr:rowOff>
    </xdr:to>
    <xdr:sp macro="" textlink="">
      <xdr:nvSpPr>
        <xdr:cNvPr id="79" name="円/楕円 78"/>
        <xdr:cNvSpPr/>
      </xdr:nvSpPr>
      <xdr:spPr bwMode="auto">
        <a:xfrm>
          <a:off x="2857500" y="302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170320</xdr:rowOff>
    </xdr:from>
    <xdr:ext cx="762000" cy="259045"/>
    <xdr:sp macro="" textlink="">
      <xdr:nvSpPr>
        <xdr:cNvPr id="80" name="テキスト ボックス 79"/>
        <xdr:cNvSpPr txBox="1"/>
      </xdr:nvSpPr>
      <xdr:spPr>
        <a:xfrm>
          <a:off x="2527300" y="278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300736</xdr:rowOff>
    </xdr:from>
    <xdr:to>
      <xdr:col>4</xdr:col>
      <xdr:colOff>1117600</xdr:colOff>
      <xdr:row>36</xdr:row>
      <xdr:rowOff>63906</xdr:rowOff>
    </xdr:to>
    <xdr:cxnSp macro="">
      <xdr:nvCxnSpPr>
        <xdr:cNvPr id="114" name="直線コネクタ 113"/>
        <xdr:cNvCxnSpPr/>
      </xdr:nvCxnSpPr>
      <xdr:spPr bwMode="auto">
        <a:xfrm flipV="1">
          <a:off x="5003800" y="6911086"/>
          <a:ext cx="647700" cy="10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1613</xdr:rowOff>
    </xdr:from>
    <xdr:to>
      <xdr:col>4</xdr:col>
      <xdr:colOff>469900</xdr:colOff>
      <xdr:row>36</xdr:row>
      <xdr:rowOff>63906</xdr:rowOff>
    </xdr:to>
    <xdr:cxnSp macro="">
      <xdr:nvCxnSpPr>
        <xdr:cNvPr id="117" name="直線コネクタ 116"/>
        <xdr:cNvCxnSpPr/>
      </xdr:nvCxnSpPr>
      <xdr:spPr bwMode="auto">
        <a:xfrm>
          <a:off x="4305300" y="6954863"/>
          <a:ext cx="698500" cy="6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1613</xdr:rowOff>
    </xdr:from>
    <xdr:to>
      <xdr:col>3</xdr:col>
      <xdr:colOff>904875</xdr:colOff>
      <xdr:row>36</xdr:row>
      <xdr:rowOff>43447</xdr:rowOff>
    </xdr:to>
    <xdr:cxnSp macro="">
      <xdr:nvCxnSpPr>
        <xdr:cNvPr id="120" name="直線コネクタ 119"/>
        <xdr:cNvCxnSpPr/>
      </xdr:nvCxnSpPr>
      <xdr:spPr bwMode="auto">
        <a:xfrm flipV="1">
          <a:off x="3606800" y="695486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321081</xdr:rowOff>
    </xdr:from>
    <xdr:to>
      <xdr:col>3</xdr:col>
      <xdr:colOff>206375</xdr:colOff>
      <xdr:row>36</xdr:row>
      <xdr:rowOff>43447</xdr:rowOff>
    </xdr:to>
    <xdr:cxnSp macro="">
      <xdr:nvCxnSpPr>
        <xdr:cNvPr id="123" name="直線コネクタ 122"/>
        <xdr:cNvCxnSpPr/>
      </xdr:nvCxnSpPr>
      <xdr:spPr bwMode="auto">
        <a:xfrm>
          <a:off x="2908300" y="6931431"/>
          <a:ext cx="698500" cy="6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249936</xdr:rowOff>
    </xdr:from>
    <xdr:to>
      <xdr:col>5</xdr:col>
      <xdr:colOff>34925</xdr:colOff>
      <xdr:row>36</xdr:row>
      <xdr:rowOff>8636</xdr:rowOff>
    </xdr:to>
    <xdr:sp macro="" textlink="">
      <xdr:nvSpPr>
        <xdr:cNvPr id="133" name="円/楕円 132"/>
        <xdr:cNvSpPr/>
      </xdr:nvSpPr>
      <xdr:spPr bwMode="auto">
        <a:xfrm>
          <a:off x="5600700" y="68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95013</xdr:rowOff>
    </xdr:from>
    <xdr:ext cx="762000" cy="259045"/>
    <xdr:sp macro="" textlink="">
      <xdr:nvSpPr>
        <xdr:cNvPr id="134" name="人口1人当たり決算額の推移該当値テキスト445"/>
        <xdr:cNvSpPr txBox="1"/>
      </xdr:nvSpPr>
      <xdr:spPr>
        <a:xfrm>
          <a:off x="5740400" y="670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13106</xdr:rowOff>
    </xdr:from>
    <xdr:to>
      <xdr:col>4</xdr:col>
      <xdr:colOff>520700</xdr:colOff>
      <xdr:row>36</xdr:row>
      <xdr:rowOff>114706</xdr:rowOff>
    </xdr:to>
    <xdr:sp macro="" textlink="">
      <xdr:nvSpPr>
        <xdr:cNvPr id="135" name="円/楕円 134"/>
        <xdr:cNvSpPr/>
      </xdr:nvSpPr>
      <xdr:spPr bwMode="auto">
        <a:xfrm>
          <a:off x="4953000" y="696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124883</xdr:rowOff>
    </xdr:from>
    <xdr:ext cx="736600" cy="259045"/>
    <xdr:sp macro="" textlink="">
      <xdr:nvSpPr>
        <xdr:cNvPr id="136" name="テキスト ボックス 135"/>
        <xdr:cNvSpPr txBox="1"/>
      </xdr:nvSpPr>
      <xdr:spPr>
        <a:xfrm>
          <a:off x="4622800" y="673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293713</xdr:rowOff>
    </xdr:from>
    <xdr:to>
      <xdr:col>3</xdr:col>
      <xdr:colOff>955675</xdr:colOff>
      <xdr:row>36</xdr:row>
      <xdr:rowOff>52413</xdr:rowOff>
    </xdr:to>
    <xdr:sp macro="" textlink="">
      <xdr:nvSpPr>
        <xdr:cNvPr id="137" name="円/楕円 136"/>
        <xdr:cNvSpPr/>
      </xdr:nvSpPr>
      <xdr:spPr bwMode="auto">
        <a:xfrm>
          <a:off x="4254500" y="690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62590</xdr:rowOff>
    </xdr:from>
    <xdr:ext cx="762000" cy="259045"/>
    <xdr:sp macro="" textlink="">
      <xdr:nvSpPr>
        <xdr:cNvPr id="138" name="テキスト ボックス 137"/>
        <xdr:cNvSpPr txBox="1"/>
      </xdr:nvSpPr>
      <xdr:spPr>
        <a:xfrm>
          <a:off x="3924300" y="667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335547</xdr:rowOff>
    </xdr:from>
    <xdr:to>
      <xdr:col>3</xdr:col>
      <xdr:colOff>257175</xdr:colOff>
      <xdr:row>36</xdr:row>
      <xdr:rowOff>94247</xdr:rowOff>
    </xdr:to>
    <xdr:sp macro="" textlink="">
      <xdr:nvSpPr>
        <xdr:cNvPr id="139" name="円/楕円 138"/>
        <xdr:cNvSpPr/>
      </xdr:nvSpPr>
      <xdr:spPr bwMode="auto">
        <a:xfrm>
          <a:off x="3556000" y="694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79024</xdr:rowOff>
    </xdr:from>
    <xdr:ext cx="762000" cy="259045"/>
    <xdr:sp macro="" textlink="">
      <xdr:nvSpPr>
        <xdr:cNvPr id="140" name="テキスト ボックス 139"/>
        <xdr:cNvSpPr txBox="1"/>
      </xdr:nvSpPr>
      <xdr:spPr>
        <a:xfrm>
          <a:off x="3225800" y="70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270281</xdr:rowOff>
    </xdr:from>
    <xdr:to>
      <xdr:col>2</xdr:col>
      <xdr:colOff>692150</xdr:colOff>
      <xdr:row>36</xdr:row>
      <xdr:rowOff>28981</xdr:rowOff>
    </xdr:to>
    <xdr:sp macro="" textlink="">
      <xdr:nvSpPr>
        <xdr:cNvPr id="141" name="円/楕円 140"/>
        <xdr:cNvSpPr/>
      </xdr:nvSpPr>
      <xdr:spPr bwMode="auto">
        <a:xfrm>
          <a:off x="2857500" y="6880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39158</xdr:rowOff>
    </xdr:from>
    <xdr:ext cx="762000" cy="259045"/>
    <xdr:sp macro="" textlink="">
      <xdr:nvSpPr>
        <xdr:cNvPr id="142" name="テキスト ボックス 141"/>
        <xdr:cNvSpPr txBox="1"/>
      </xdr:nvSpPr>
      <xdr:spPr>
        <a:xfrm>
          <a:off x="2527300" y="664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170542</xdr:rowOff>
    </xdr:from>
    <xdr:to>
      <xdr:col>6</xdr:col>
      <xdr:colOff>511175</xdr:colOff>
      <xdr:row>37</xdr:row>
      <xdr:rowOff>597</xdr:rowOff>
    </xdr:to>
    <xdr:cxnSp macro="">
      <xdr:nvCxnSpPr>
        <xdr:cNvPr id="61" name="直線コネクタ 60"/>
        <xdr:cNvCxnSpPr/>
      </xdr:nvCxnSpPr>
      <xdr:spPr>
        <a:xfrm>
          <a:off x="3797300" y="6342742"/>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165265</xdr:rowOff>
    </xdr:from>
    <xdr:to>
      <xdr:col>5</xdr:col>
      <xdr:colOff>358775</xdr:colOff>
      <xdr:row>36</xdr:row>
      <xdr:rowOff>170542</xdr:rowOff>
    </xdr:to>
    <xdr:cxnSp macro="">
      <xdr:nvCxnSpPr>
        <xdr:cNvPr id="64" name="直線コネクタ 63"/>
        <xdr:cNvCxnSpPr/>
      </xdr:nvCxnSpPr>
      <xdr:spPr>
        <a:xfrm>
          <a:off x="2908300" y="6337465"/>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165265</xdr:rowOff>
    </xdr:from>
    <xdr:to>
      <xdr:col>4</xdr:col>
      <xdr:colOff>155575</xdr:colOff>
      <xdr:row>37</xdr:row>
      <xdr:rowOff>3302</xdr:rowOff>
    </xdr:to>
    <xdr:cxnSp macro="">
      <xdr:nvCxnSpPr>
        <xdr:cNvPr id="67" name="直線コネクタ 66"/>
        <xdr:cNvCxnSpPr/>
      </xdr:nvCxnSpPr>
      <xdr:spPr>
        <a:xfrm flipV="1">
          <a:off x="2019300" y="633746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161874</xdr:rowOff>
    </xdr:from>
    <xdr:to>
      <xdr:col>2</xdr:col>
      <xdr:colOff>638175</xdr:colOff>
      <xdr:row>37</xdr:row>
      <xdr:rowOff>3302</xdr:rowOff>
    </xdr:to>
    <xdr:cxnSp macro="">
      <xdr:nvCxnSpPr>
        <xdr:cNvPr id="70" name="直線コネクタ 69"/>
        <xdr:cNvCxnSpPr/>
      </xdr:nvCxnSpPr>
      <xdr:spPr>
        <a:xfrm>
          <a:off x="1130300" y="633407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121247</xdr:rowOff>
    </xdr:from>
    <xdr:to>
      <xdr:col>6</xdr:col>
      <xdr:colOff>561975</xdr:colOff>
      <xdr:row>37</xdr:row>
      <xdr:rowOff>51397</xdr:rowOff>
    </xdr:to>
    <xdr:sp macro="" textlink="">
      <xdr:nvSpPr>
        <xdr:cNvPr id="80" name="円/楕円 79"/>
        <xdr:cNvSpPr/>
      </xdr:nvSpPr>
      <xdr:spPr>
        <a:xfrm>
          <a:off x="4584700" y="62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144124</xdr:rowOff>
    </xdr:from>
    <xdr:ext cx="534377" cy="259045"/>
    <xdr:sp macro="" textlink="">
      <xdr:nvSpPr>
        <xdr:cNvPr id="81" name="人件費該当値テキスト"/>
        <xdr:cNvSpPr txBox="1"/>
      </xdr:nvSpPr>
      <xdr:spPr>
        <a:xfrm>
          <a:off x="4686300" y="61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119742</xdr:rowOff>
    </xdr:from>
    <xdr:to>
      <xdr:col>5</xdr:col>
      <xdr:colOff>409575</xdr:colOff>
      <xdr:row>37</xdr:row>
      <xdr:rowOff>49892</xdr:rowOff>
    </xdr:to>
    <xdr:sp macro="" textlink="">
      <xdr:nvSpPr>
        <xdr:cNvPr id="82" name="円/楕円 81"/>
        <xdr:cNvSpPr/>
      </xdr:nvSpPr>
      <xdr:spPr>
        <a:xfrm>
          <a:off x="3746500" y="62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66419</xdr:rowOff>
    </xdr:from>
    <xdr:ext cx="534377" cy="259045"/>
    <xdr:sp macro="" textlink="">
      <xdr:nvSpPr>
        <xdr:cNvPr id="83" name="テキスト ボックス 82"/>
        <xdr:cNvSpPr txBox="1"/>
      </xdr:nvSpPr>
      <xdr:spPr>
        <a:xfrm>
          <a:off x="3530111" y="60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114465</xdr:rowOff>
    </xdr:from>
    <xdr:to>
      <xdr:col>4</xdr:col>
      <xdr:colOff>206375</xdr:colOff>
      <xdr:row>37</xdr:row>
      <xdr:rowOff>44615</xdr:rowOff>
    </xdr:to>
    <xdr:sp macro="" textlink="">
      <xdr:nvSpPr>
        <xdr:cNvPr id="84" name="円/楕円 83"/>
        <xdr:cNvSpPr/>
      </xdr:nvSpPr>
      <xdr:spPr>
        <a:xfrm>
          <a:off x="2857500" y="62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61142</xdr:rowOff>
    </xdr:from>
    <xdr:ext cx="534377" cy="259045"/>
    <xdr:sp macro="" textlink="">
      <xdr:nvSpPr>
        <xdr:cNvPr id="85" name="テキスト ボックス 84"/>
        <xdr:cNvSpPr txBox="1"/>
      </xdr:nvSpPr>
      <xdr:spPr>
        <a:xfrm>
          <a:off x="2641111" y="60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123952</xdr:rowOff>
    </xdr:from>
    <xdr:to>
      <xdr:col>3</xdr:col>
      <xdr:colOff>3175</xdr:colOff>
      <xdr:row>37</xdr:row>
      <xdr:rowOff>54102</xdr:rowOff>
    </xdr:to>
    <xdr:sp macro="" textlink="">
      <xdr:nvSpPr>
        <xdr:cNvPr id="86" name="円/楕円 85"/>
        <xdr:cNvSpPr/>
      </xdr:nvSpPr>
      <xdr:spPr>
        <a:xfrm>
          <a:off x="1968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70629</xdr:rowOff>
    </xdr:from>
    <xdr:ext cx="534377" cy="259045"/>
    <xdr:sp macro="" textlink="">
      <xdr:nvSpPr>
        <xdr:cNvPr id="87" name="テキスト ボックス 86"/>
        <xdr:cNvSpPr txBox="1"/>
      </xdr:nvSpPr>
      <xdr:spPr>
        <a:xfrm>
          <a:off x="1752111" y="60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111074</xdr:rowOff>
    </xdr:from>
    <xdr:to>
      <xdr:col>1</xdr:col>
      <xdr:colOff>485775</xdr:colOff>
      <xdr:row>37</xdr:row>
      <xdr:rowOff>41224</xdr:rowOff>
    </xdr:to>
    <xdr:sp macro="" textlink="">
      <xdr:nvSpPr>
        <xdr:cNvPr id="88" name="円/楕円 87"/>
        <xdr:cNvSpPr/>
      </xdr:nvSpPr>
      <xdr:spPr>
        <a:xfrm>
          <a:off x="1079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57751</xdr:rowOff>
    </xdr:from>
    <xdr:ext cx="534377" cy="259045"/>
    <xdr:sp macro="" textlink="">
      <xdr:nvSpPr>
        <xdr:cNvPr id="89" name="テキスト ボックス 88"/>
        <xdr:cNvSpPr txBox="1"/>
      </xdr:nvSpPr>
      <xdr:spPr>
        <a:xfrm>
          <a:off x="863111" y="60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109063</xdr:rowOff>
    </xdr:from>
    <xdr:to>
      <xdr:col>6</xdr:col>
      <xdr:colOff>511175</xdr:colOff>
      <xdr:row>57</xdr:row>
      <xdr:rowOff>121860</xdr:rowOff>
    </xdr:to>
    <xdr:cxnSp macro="">
      <xdr:nvCxnSpPr>
        <xdr:cNvPr id="116" name="直線コネクタ 115"/>
        <xdr:cNvCxnSpPr/>
      </xdr:nvCxnSpPr>
      <xdr:spPr>
        <a:xfrm>
          <a:off x="3797300" y="9881713"/>
          <a:ext cx="8382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109063</xdr:rowOff>
    </xdr:from>
    <xdr:to>
      <xdr:col>5</xdr:col>
      <xdr:colOff>358775</xdr:colOff>
      <xdr:row>57</xdr:row>
      <xdr:rowOff>147321</xdr:rowOff>
    </xdr:to>
    <xdr:cxnSp macro="">
      <xdr:nvCxnSpPr>
        <xdr:cNvPr id="119" name="直線コネクタ 118"/>
        <xdr:cNvCxnSpPr/>
      </xdr:nvCxnSpPr>
      <xdr:spPr>
        <a:xfrm flipV="1">
          <a:off x="2908300" y="9881713"/>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147321</xdr:rowOff>
    </xdr:from>
    <xdr:to>
      <xdr:col>4</xdr:col>
      <xdr:colOff>155575</xdr:colOff>
      <xdr:row>57</xdr:row>
      <xdr:rowOff>166401</xdr:rowOff>
    </xdr:to>
    <xdr:cxnSp macro="">
      <xdr:nvCxnSpPr>
        <xdr:cNvPr id="122" name="直線コネクタ 121"/>
        <xdr:cNvCxnSpPr/>
      </xdr:nvCxnSpPr>
      <xdr:spPr>
        <a:xfrm flipV="1">
          <a:off x="2019300" y="9919971"/>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166401</xdr:rowOff>
    </xdr:from>
    <xdr:to>
      <xdr:col>2</xdr:col>
      <xdr:colOff>638175</xdr:colOff>
      <xdr:row>58</xdr:row>
      <xdr:rowOff>2755</xdr:rowOff>
    </xdr:to>
    <xdr:cxnSp macro="">
      <xdr:nvCxnSpPr>
        <xdr:cNvPr id="125" name="直線コネクタ 124"/>
        <xdr:cNvCxnSpPr/>
      </xdr:nvCxnSpPr>
      <xdr:spPr>
        <a:xfrm flipV="1">
          <a:off x="1130300" y="9939051"/>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71060</xdr:rowOff>
    </xdr:from>
    <xdr:to>
      <xdr:col>6</xdr:col>
      <xdr:colOff>561975</xdr:colOff>
      <xdr:row>58</xdr:row>
      <xdr:rowOff>1210</xdr:rowOff>
    </xdr:to>
    <xdr:sp macro="" textlink="">
      <xdr:nvSpPr>
        <xdr:cNvPr id="135" name="円/楕円 134"/>
        <xdr:cNvSpPr/>
      </xdr:nvSpPr>
      <xdr:spPr>
        <a:xfrm>
          <a:off x="4584700" y="98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157437</xdr:rowOff>
    </xdr:from>
    <xdr:ext cx="534377" cy="259045"/>
    <xdr:sp macro="" textlink="">
      <xdr:nvSpPr>
        <xdr:cNvPr id="136" name="物件費該当値テキスト"/>
        <xdr:cNvSpPr txBox="1"/>
      </xdr:nvSpPr>
      <xdr:spPr>
        <a:xfrm>
          <a:off x="4686300" y="97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58263</xdr:rowOff>
    </xdr:from>
    <xdr:to>
      <xdr:col>5</xdr:col>
      <xdr:colOff>409575</xdr:colOff>
      <xdr:row>57</xdr:row>
      <xdr:rowOff>159863</xdr:rowOff>
    </xdr:to>
    <xdr:sp macro="" textlink="">
      <xdr:nvSpPr>
        <xdr:cNvPr id="137" name="円/楕円 136"/>
        <xdr:cNvSpPr/>
      </xdr:nvSpPr>
      <xdr:spPr>
        <a:xfrm>
          <a:off x="3746500" y="98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150990</xdr:rowOff>
    </xdr:from>
    <xdr:ext cx="534377" cy="259045"/>
    <xdr:sp macro="" textlink="">
      <xdr:nvSpPr>
        <xdr:cNvPr id="138" name="テキスト ボックス 137"/>
        <xdr:cNvSpPr txBox="1"/>
      </xdr:nvSpPr>
      <xdr:spPr>
        <a:xfrm>
          <a:off x="3530111" y="99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96521</xdr:rowOff>
    </xdr:from>
    <xdr:to>
      <xdr:col>4</xdr:col>
      <xdr:colOff>206375</xdr:colOff>
      <xdr:row>58</xdr:row>
      <xdr:rowOff>26671</xdr:rowOff>
    </xdr:to>
    <xdr:sp macro="" textlink="">
      <xdr:nvSpPr>
        <xdr:cNvPr id="139" name="円/楕円 138"/>
        <xdr:cNvSpPr/>
      </xdr:nvSpPr>
      <xdr:spPr>
        <a:xfrm>
          <a:off x="2857500" y="98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17798</xdr:rowOff>
    </xdr:from>
    <xdr:ext cx="534377" cy="259045"/>
    <xdr:sp macro="" textlink="">
      <xdr:nvSpPr>
        <xdr:cNvPr id="140" name="テキスト ボックス 139"/>
        <xdr:cNvSpPr txBox="1"/>
      </xdr:nvSpPr>
      <xdr:spPr>
        <a:xfrm>
          <a:off x="2641111" y="99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115601</xdr:rowOff>
    </xdr:from>
    <xdr:to>
      <xdr:col>3</xdr:col>
      <xdr:colOff>3175</xdr:colOff>
      <xdr:row>58</xdr:row>
      <xdr:rowOff>45751</xdr:rowOff>
    </xdr:to>
    <xdr:sp macro="" textlink="">
      <xdr:nvSpPr>
        <xdr:cNvPr id="141" name="円/楕円 140"/>
        <xdr:cNvSpPr/>
      </xdr:nvSpPr>
      <xdr:spPr>
        <a:xfrm>
          <a:off x="1968500" y="98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36878</xdr:rowOff>
    </xdr:from>
    <xdr:ext cx="534377" cy="259045"/>
    <xdr:sp macro="" textlink="">
      <xdr:nvSpPr>
        <xdr:cNvPr id="142" name="テキスト ボックス 141"/>
        <xdr:cNvSpPr txBox="1"/>
      </xdr:nvSpPr>
      <xdr:spPr>
        <a:xfrm>
          <a:off x="1752111" y="99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123405</xdr:rowOff>
    </xdr:from>
    <xdr:to>
      <xdr:col>1</xdr:col>
      <xdr:colOff>485775</xdr:colOff>
      <xdr:row>58</xdr:row>
      <xdr:rowOff>53555</xdr:rowOff>
    </xdr:to>
    <xdr:sp macro="" textlink="">
      <xdr:nvSpPr>
        <xdr:cNvPr id="143" name="円/楕円 142"/>
        <xdr:cNvSpPr/>
      </xdr:nvSpPr>
      <xdr:spPr>
        <a:xfrm>
          <a:off x="1079500" y="98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44682</xdr:rowOff>
    </xdr:from>
    <xdr:ext cx="534377" cy="259045"/>
    <xdr:sp macro="" textlink="">
      <xdr:nvSpPr>
        <xdr:cNvPr id="144" name="テキスト ボックス 143"/>
        <xdr:cNvSpPr txBox="1"/>
      </xdr:nvSpPr>
      <xdr:spPr>
        <a:xfrm>
          <a:off x="863111" y="99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9092</xdr:rowOff>
    </xdr:from>
    <xdr:to>
      <xdr:col>6</xdr:col>
      <xdr:colOff>511175</xdr:colOff>
      <xdr:row>78</xdr:row>
      <xdr:rowOff>50242</xdr:rowOff>
    </xdr:to>
    <xdr:cxnSp macro="">
      <xdr:nvCxnSpPr>
        <xdr:cNvPr id="173" name="直線コネクタ 172"/>
        <xdr:cNvCxnSpPr/>
      </xdr:nvCxnSpPr>
      <xdr:spPr>
        <a:xfrm flipV="1">
          <a:off x="3797300" y="13382192"/>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17399</xdr:rowOff>
    </xdr:from>
    <xdr:to>
      <xdr:col>5</xdr:col>
      <xdr:colOff>358775</xdr:colOff>
      <xdr:row>78</xdr:row>
      <xdr:rowOff>50242</xdr:rowOff>
    </xdr:to>
    <xdr:cxnSp macro="">
      <xdr:nvCxnSpPr>
        <xdr:cNvPr id="176" name="直線コネクタ 175"/>
        <xdr:cNvCxnSpPr/>
      </xdr:nvCxnSpPr>
      <xdr:spPr>
        <a:xfrm>
          <a:off x="2908300" y="13390499"/>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4978</xdr:rowOff>
    </xdr:from>
    <xdr:to>
      <xdr:col>4</xdr:col>
      <xdr:colOff>155575</xdr:colOff>
      <xdr:row>78</xdr:row>
      <xdr:rowOff>17399</xdr:rowOff>
    </xdr:to>
    <xdr:cxnSp macro="">
      <xdr:nvCxnSpPr>
        <xdr:cNvPr id="179" name="直線コネクタ 178"/>
        <xdr:cNvCxnSpPr/>
      </xdr:nvCxnSpPr>
      <xdr:spPr>
        <a:xfrm>
          <a:off x="2019300" y="1337807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4978</xdr:rowOff>
    </xdr:from>
    <xdr:to>
      <xdr:col>2</xdr:col>
      <xdr:colOff>638175</xdr:colOff>
      <xdr:row>78</xdr:row>
      <xdr:rowOff>45213</xdr:rowOff>
    </xdr:to>
    <xdr:cxnSp macro="">
      <xdr:nvCxnSpPr>
        <xdr:cNvPr id="182" name="直線コネクタ 181"/>
        <xdr:cNvCxnSpPr/>
      </xdr:nvCxnSpPr>
      <xdr:spPr>
        <a:xfrm flipV="1">
          <a:off x="1130300" y="13378078"/>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129742</xdr:rowOff>
    </xdr:from>
    <xdr:to>
      <xdr:col>6</xdr:col>
      <xdr:colOff>561975</xdr:colOff>
      <xdr:row>78</xdr:row>
      <xdr:rowOff>59892</xdr:rowOff>
    </xdr:to>
    <xdr:sp macro="" textlink="">
      <xdr:nvSpPr>
        <xdr:cNvPr id="192" name="円/楕円 191"/>
        <xdr:cNvSpPr/>
      </xdr:nvSpPr>
      <xdr:spPr>
        <a:xfrm>
          <a:off x="4584700" y="133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108169</xdr:rowOff>
    </xdr:from>
    <xdr:ext cx="469744" cy="259045"/>
    <xdr:sp macro="" textlink="">
      <xdr:nvSpPr>
        <xdr:cNvPr id="193" name="維持補修費該当値テキスト"/>
        <xdr:cNvSpPr txBox="1"/>
      </xdr:nvSpPr>
      <xdr:spPr>
        <a:xfrm>
          <a:off x="4686300" y="1330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170892</xdr:rowOff>
    </xdr:from>
    <xdr:to>
      <xdr:col>5</xdr:col>
      <xdr:colOff>409575</xdr:colOff>
      <xdr:row>78</xdr:row>
      <xdr:rowOff>101042</xdr:rowOff>
    </xdr:to>
    <xdr:sp macro="" textlink="">
      <xdr:nvSpPr>
        <xdr:cNvPr id="194" name="円/楕円 193"/>
        <xdr:cNvSpPr/>
      </xdr:nvSpPr>
      <xdr:spPr>
        <a:xfrm>
          <a:off x="37465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92169</xdr:rowOff>
    </xdr:from>
    <xdr:ext cx="469744" cy="259045"/>
    <xdr:sp macro="" textlink="">
      <xdr:nvSpPr>
        <xdr:cNvPr id="195" name="テキスト ボックス 194"/>
        <xdr:cNvSpPr txBox="1"/>
      </xdr:nvSpPr>
      <xdr:spPr>
        <a:xfrm>
          <a:off x="3562427" y="13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138049</xdr:rowOff>
    </xdr:from>
    <xdr:to>
      <xdr:col>4</xdr:col>
      <xdr:colOff>206375</xdr:colOff>
      <xdr:row>78</xdr:row>
      <xdr:rowOff>68199</xdr:rowOff>
    </xdr:to>
    <xdr:sp macro="" textlink="">
      <xdr:nvSpPr>
        <xdr:cNvPr id="196" name="円/楕円 195"/>
        <xdr:cNvSpPr/>
      </xdr:nvSpPr>
      <xdr:spPr>
        <a:xfrm>
          <a:off x="2857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59326</xdr:rowOff>
    </xdr:from>
    <xdr:ext cx="469744" cy="259045"/>
    <xdr:sp macro="" textlink="">
      <xdr:nvSpPr>
        <xdr:cNvPr id="197" name="テキスト ボックス 196"/>
        <xdr:cNvSpPr txBox="1"/>
      </xdr:nvSpPr>
      <xdr:spPr>
        <a:xfrm>
          <a:off x="2673427"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125628</xdr:rowOff>
    </xdr:from>
    <xdr:to>
      <xdr:col>3</xdr:col>
      <xdr:colOff>3175</xdr:colOff>
      <xdr:row>78</xdr:row>
      <xdr:rowOff>55778</xdr:rowOff>
    </xdr:to>
    <xdr:sp macro="" textlink="">
      <xdr:nvSpPr>
        <xdr:cNvPr id="198" name="円/楕円 197"/>
        <xdr:cNvSpPr/>
      </xdr:nvSpPr>
      <xdr:spPr>
        <a:xfrm>
          <a:off x="1968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46905</xdr:rowOff>
    </xdr:from>
    <xdr:ext cx="469744" cy="259045"/>
    <xdr:sp macro="" textlink="">
      <xdr:nvSpPr>
        <xdr:cNvPr id="199" name="テキスト ボックス 198"/>
        <xdr:cNvSpPr txBox="1"/>
      </xdr:nvSpPr>
      <xdr:spPr>
        <a:xfrm>
          <a:off x="1784427" y="134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165863</xdr:rowOff>
    </xdr:from>
    <xdr:to>
      <xdr:col>1</xdr:col>
      <xdr:colOff>485775</xdr:colOff>
      <xdr:row>78</xdr:row>
      <xdr:rowOff>96013</xdr:rowOff>
    </xdr:to>
    <xdr:sp macro="" textlink="">
      <xdr:nvSpPr>
        <xdr:cNvPr id="200" name="円/楕円 199"/>
        <xdr:cNvSpPr/>
      </xdr:nvSpPr>
      <xdr:spPr>
        <a:xfrm>
          <a:off x="1079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87140</xdr:rowOff>
    </xdr:from>
    <xdr:ext cx="469744" cy="259045"/>
    <xdr:sp macro="" textlink="">
      <xdr:nvSpPr>
        <xdr:cNvPr id="201" name="テキスト ボックス 200"/>
        <xdr:cNvSpPr txBox="1"/>
      </xdr:nvSpPr>
      <xdr:spPr>
        <a:xfrm>
          <a:off x="895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138443</xdr:rowOff>
    </xdr:from>
    <xdr:to>
      <xdr:col>6</xdr:col>
      <xdr:colOff>511175</xdr:colOff>
      <xdr:row>95</xdr:row>
      <xdr:rowOff>19686</xdr:rowOff>
    </xdr:to>
    <xdr:cxnSp macro="">
      <xdr:nvCxnSpPr>
        <xdr:cNvPr id="231" name="直線コネクタ 230"/>
        <xdr:cNvCxnSpPr/>
      </xdr:nvCxnSpPr>
      <xdr:spPr>
        <a:xfrm flipV="1">
          <a:off x="3797300" y="16254743"/>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19686</xdr:rowOff>
    </xdr:from>
    <xdr:to>
      <xdr:col>5</xdr:col>
      <xdr:colOff>358775</xdr:colOff>
      <xdr:row>95</xdr:row>
      <xdr:rowOff>125431</xdr:rowOff>
    </xdr:to>
    <xdr:cxnSp macro="">
      <xdr:nvCxnSpPr>
        <xdr:cNvPr id="234" name="直線コネクタ 233"/>
        <xdr:cNvCxnSpPr/>
      </xdr:nvCxnSpPr>
      <xdr:spPr>
        <a:xfrm flipV="1">
          <a:off x="2908300" y="16307436"/>
          <a:ext cx="8890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125431</xdr:rowOff>
    </xdr:from>
    <xdr:to>
      <xdr:col>4</xdr:col>
      <xdr:colOff>155575</xdr:colOff>
      <xdr:row>96</xdr:row>
      <xdr:rowOff>84531</xdr:rowOff>
    </xdr:to>
    <xdr:cxnSp macro="">
      <xdr:nvCxnSpPr>
        <xdr:cNvPr id="237" name="直線コネクタ 236"/>
        <xdr:cNvCxnSpPr/>
      </xdr:nvCxnSpPr>
      <xdr:spPr>
        <a:xfrm flipV="1">
          <a:off x="2019300" y="16413181"/>
          <a:ext cx="889000" cy="1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84531</xdr:rowOff>
    </xdr:from>
    <xdr:to>
      <xdr:col>2</xdr:col>
      <xdr:colOff>638175</xdr:colOff>
      <xdr:row>96</xdr:row>
      <xdr:rowOff>129584</xdr:rowOff>
    </xdr:to>
    <xdr:cxnSp macro="">
      <xdr:nvCxnSpPr>
        <xdr:cNvPr id="240" name="直線コネクタ 239"/>
        <xdr:cNvCxnSpPr/>
      </xdr:nvCxnSpPr>
      <xdr:spPr>
        <a:xfrm flipV="1">
          <a:off x="1130300" y="16543731"/>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87643</xdr:rowOff>
    </xdr:from>
    <xdr:to>
      <xdr:col>6</xdr:col>
      <xdr:colOff>561975</xdr:colOff>
      <xdr:row>95</xdr:row>
      <xdr:rowOff>17793</xdr:rowOff>
    </xdr:to>
    <xdr:sp macro="" textlink="">
      <xdr:nvSpPr>
        <xdr:cNvPr id="250" name="円/楕円 249"/>
        <xdr:cNvSpPr/>
      </xdr:nvSpPr>
      <xdr:spPr>
        <a:xfrm>
          <a:off x="4584700" y="16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110520</xdr:rowOff>
    </xdr:from>
    <xdr:ext cx="534377" cy="259045"/>
    <xdr:sp macro="" textlink="">
      <xdr:nvSpPr>
        <xdr:cNvPr id="251" name="扶助費該当値テキスト"/>
        <xdr:cNvSpPr txBox="1"/>
      </xdr:nvSpPr>
      <xdr:spPr>
        <a:xfrm>
          <a:off x="4686300" y="160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140336</xdr:rowOff>
    </xdr:from>
    <xdr:to>
      <xdr:col>5</xdr:col>
      <xdr:colOff>409575</xdr:colOff>
      <xdr:row>95</xdr:row>
      <xdr:rowOff>70486</xdr:rowOff>
    </xdr:to>
    <xdr:sp macro="" textlink="">
      <xdr:nvSpPr>
        <xdr:cNvPr id="252" name="円/楕円 251"/>
        <xdr:cNvSpPr/>
      </xdr:nvSpPr>
      <xdr:spPr>
        <a:xfrm>
          <a:off x="3746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87013</xdr:rowOff>
    </xdr:from>
    <xdr:ext cx="534377" cy="259045"/>
    <xdr:sp macro="" textlink="">
      <xdr:nvSpPr>
        <xdr:cNvPr id="253" name="テキスト ボックス 252"/>
        <xdr:cNvSpPr txBox="1"/>
      </xdr:nvSpPr>
      <xdr:spPr>
        <a:xfrm>
          <a:off x="35301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74631</xdr:rowOff>
    </xdr:from>
    <xdr:to>
      <xdr:col>4</xdr:col>
      <xdr:colOff>206375</xdr:colOff>
      <xdr:row>96</xdr:row>
      <xdr:rowOff>4781</xdr:rowOff>
    </xdr:to>
    <xdr:sp macro="" textlink="">
      <xdr:nvSpPr>
        <xdr:cNvPr id="254" name="円/楕円 253"/>
        <xdr:cNvSpPr/>
      </xdr:nvSpPr>
      <xdr:spPr>
        <a:xfrm>
          <a:off x="2857500" y="16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21308</xdr:rowOff>
    </xdr:from>
    <xdr:ext cx="534377" cy="259045"/>
    <xdr:sp macro="" textlink="">
      <xdr:nvSpPr>
        <xdr:cNvPr id="255" name="テキスト ボックス 254"/>
        <xdr:cNvSpPr txBox="1"/>
      </xdr:nvSpPr>
      <xdr:spPr>
        <a:xfrm>
          <a:off x="2641111" y="161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33731</xdr:rowOff>
    </xdr:from>
    <xdr:to>
      <xdr:col>3</xdr:col>
      <xdr:colOff>3175</xdr:colOff>
      <xdr:row>96</xdr:row>
      <xdr:rowOff>135331</xdr:rowOff>
    </xdr:to>
    <xdr:sp macro="" textlink="">
      <xdr:nvSpPr>
        <xdr:cNvPr id="256" name="円/楕円 255"/>
        <xdr:cNvSpPr/>
      </xdr:nvSpPr>
      <xdr:spPr>
        <a:xfrm>
          <a:off x="1968500" y="164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151858</xdr:rowOff>
    </xdr:from>
    <xdr:ext cx="534377" cy="259045"/>
    <xdr:sp macro="" textlink="">
      <xdr:nvSpPr>
        <xdr:cNvPr id="257" name="テキスト ボックス 256"/>
        <xdr:cNvSpPr txBox="1"/>
      </xdr:nvSpPr>
      <xdr:spPr>
        <a:xfrm>
          <a:off x="1752111"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78784</xdr:rowOff>
    </xdr:from>
    <xdr:to>
      <xdr:col>1</xdr:col>
      <xdr:colOff>485775</xdr:colOff>
      <xdr:row>97</xdr:row>
      <xdr:rowOff>8934</xdr:rowOff>
    </xdr:to>
    <xdr:sp macro="" textlink="">
      <xdr:nvSpPr>
        <xdr:cNvPr id="258" name="円/楕円 257"/>
        <xdr:cNvSpPr/>
      </xdr:nvSpPr>
      <xdr:spPr>
        <a:xfrm>
          <a:off x="1079500" y="165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25461</xdr:rowOff>
    </xdr:from>
    <xdr:ext cx="534377" cy="259045"/>
    <xdr:sp macro="" textlink="">
      <xdr:nvSpPr>
        <xdr:cNvPr id="259" name="テキスト ボックス 258"/>
        <xdr:cNvSpPr txBox="1"/>
      </xdr:nvSpPr>
      <xdr:spPr>
        <a:xfrm>
          <a:off x="863111" y="163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159977</xdr:rowOff>
    </xdr:from>
    <xdr:to>
      <xdr:col>15</xdr:col>
      <xdr:colOff>180975</xdr:colOff>
      <xdr:row>37</xdr:row>
      <xdr:rowOff>163547</xdr:rowOff>
    </xdr:to>
    <xdr:cxnSp macro="">
      <xdr:nvCxnSpPr>
        <xdr:cNvPr id="286" name="直線コネクタ 285"/>
        <xdr:cNvCxnSpPr/>
      </xdr:nvCxnSpPr>
      <xdr:spPr>
        <a:xfrm flipV="1">
          <a:off x="9639300" y="650362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163547</xdr:rowOff>
    </xdr:from>
    <xdr:to>
      <xdr:col>14</xdr:col>
      <xdr:colOff>28575</xdr:colOff>
      <xdr:row>38</xdr:row>
      <xdr:rowOff>7935</xdr:rowOff>
    </xdr:to>
    <xdr:cxnSp macro="">
      <xdr:nvCxnSpPr>
        <xdr:cNvPr id="289" name="直線コネクタ 288"/>
        <xdr:cNvCxnSpPr/>
      </xdr:nvCxnSpPr>
      <xdr:spPr>
        <a:xfrm flipV="1">
          <a:off x="8750300" y="6507197"/>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156036</xdr:rowOff>
    </xdr:from>
    <xdr:to>
      <xdr:col>12</xdr:col>
      <xdr:colOff>511175</xdr:colOff>
      <xdr:row>38</xdr:row>
      <xdr:rowOff>7935</xdr:rowOff>
    </xdr:to>
    <xdr:cxnSp macro="">
      <xdr:nvCxnSpPr>
        <xdr:cNvPr id="292" name="直線コネクタ 291"/>
        <xdr:cNvCxnSpPr/>
      </xdr:nvCxnSpPr>
      <xdr:spPr>
        <a:xfrm>
          <a:off x="7861300" y="6499686"/>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146302</xdr:rowOff>
    </xdr:from>
    <xdr:to>
      <xdr:col>11</xdr:col>
      <xdr:colOff>307975</xdr:colOff>
      <xdr:row>37</xdr:row>
      <xdr:rowOff>156036</xdr:rowOff>
    </xdr:to>
    <xdr:cxnSp macro="">
      <xdr:nvCxnSpPr>
        <xdr:cNvPr id="295" name="直線コネクタ 294"/>
        <xdr:cNvCxnSpPr/>
      </xdr:nvCxnSpPr>
      <xdr:spPr>
        <a:xfrm>
          <a:off x="6972300" y="6489952"/>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109177</xdr:rowOff>
    </xdr:from>
    <xdr:to>
      <xdr:col>15</xdr:col>
      <xdr:colOff>231775</xdr:colOff>
      <xdr:row>38</xdr:row>
      <xdr:rowOff>39326</xdr:rowOff>
    </xdr:to>
    <xdr:sp macro="" textlink="">
      <xdr:nvSpPr>
        <xdr:cNvPr id="305" name="円/楕円 304"/>
        <xdr:cNvSpPr/>
      </xdr:nvSpPr>
      <xdr:spPr>
        <a:xfrm>
          <a:off x="10426700" y="64528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112747</xdr:rowOff>
    </xdr:from>
    <xdr:to>
      <xdr:col>14</xdr:col>
      <xdr:colOff>79375</xdr:colOff>
      <xdr:row>38</xdr:row>
      <xdr:rowOff>42897</xdr:rowOff>
    </xdr:to>
    <xdr:sp macro="" textlink="">
      <xdr:nvSpPr>
        <xdr:cNvPr id="307" name="円/楕円 306"/>
        <xdr:cNvSpPr/>
      </xdr:nvSpPr>
      <xdr:spPr>
        <a:xfrm>
          <a:off x="9588500" y="64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34024</xdr:rowOff>
    </xdr:from>
    <xdr:ext cx="534377" cy="259045"/>
    <xdr:sp macro="" textlink="">
      <xdr:nvSpPr>
        <xdr:cNvPr id="308" name="テキスト ボックス 307"/>
        <xdr:cNvSpPr txBox="1"/>
      </xdr:nvSpPr>
      <xdr:spPr>
        <a:xfrm>
          <a:off x="9372111" y="65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128585</xdr:rowOff>
    </xdr:from>
    <xdr:to>
      <xdr:col>12</xdr:col>
      <xdr:colOff>561975</xdr:colOff>
      <xdr:row>38</xdr:row>
      <xdr:rowOff>58734</xdr:rowOff>
    </xdr:to>
    <xdr:sp macro="" textlink="">
      <xdr:nvSpPr>
        <xdr:cNvPr id="309" name="円/楕円 308"/>
        <xdr:cNvSpPr/>
      </xdr:nvSpPr>
      <xdr:spPr>
        <a:xfrm>
          <a:off x="8699500" y="6472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49862</xdr:rowOff>
    </xdr:from>
    <xdr:ext cx="534377" cy="259045"/>
    <xdr:sp macro="" textlink="">
      <xdr:nvSpPr>
        <xdr:cNvPr id="310" name="テキスト ボックス 309"/>
        <xdr:cNvSpPr txBox="1"/>
      </xdr:nvSpPr>
      <xdr:spPr>
        <a:xfrm>
          <a:off x="8483111" y="65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105236</xdr:rowOff>
    </xdr:from>
    <xdr:to>
      <xdr:col>11</xdr:col>
      <xdr:colOff>358775</xdr:colOff>
      <xdr:row>38</xdr:row>
      <xdr:rowOff>35385</xdr:rowOff>
    </xdr:to>
    <xdr:sp macro="" textlink="">
      <xdr:nvSpPr>
        <xdr:cNvPr id="311" name="円/楕円 310"/>
        <xdr:cNvSpPr/>
      </xdr:nvSpPr>
      <xdr:spPr>
        <a:xfrm>
          <a:off x="7810500" y="6448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26512</xdr:rowOff>
    </xdr:from>
    <xdr:ext cx="534377" cy="259045"/>
    <xdr:sp macro="" textlink="">
      <xdr:nvSpPr>
        <xdr:cNvPr id="312" name="テキスト ボックス 311"/>
        <xdr:cNvSpPr txBox="1"/>
      </xdr:nvSpPr>
      <xdr:spPr>
        <a:xfrm>
          <a:off x="7594111" y="65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95502</xdr:rowOff>
    </xdr:from>
    <xdr:to>
      <xdr:col>10</xdr:col>
      <xdr:colOff>155575</xdr:colOff>
      <xdr:row>38</xdr:row>
      <xdr:rowOff>25652</xdr:rowOff>
    </xdr:to>
    <xdr:sp macro="" textlink="">
      <xdr:nvSpPr>
        <xdr:cNvPr id="313" name="円/楕円 312"/>
        <xdr:cNvSpPr/>
      </xdr:nvSpPr>
      <xdr:spPr>
        <a:xfrm>
          <a:off x="6921500" y="64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16779</xdr:rowOff>
    </xdr:from>
    <xdr:ext cx="534377" cy="259045"/>
    <xdr:sp macro="" textlink="">
      <xdr:nvSpPr>
        <xdr:cNvPr id="314" name="テキスト ボックス 313"/>
        <xdr:cNvSpPr txBox="1"/>
      </xdr:nvSpPr>
      <xdr:spPr>
        <a:xfrm>
          <a:off x="6705111" y="65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99230</xdr:rowOff>
    </xdr:from>
    <xdr:to>
      <xdr:col>15</xdr:col>
      <xdr:colOff>180975</xdr:colOff>
      <xdr:row>57</xdr:row>
      <xdr:rowOff>71631</xdr:rowOff>
    </xdr:to>
    <xdr:cxnSp macro="">
      <xdr:nvCxnSpPr>
        <xdr:cNvPr id="343" name="直線コネクタ 342"/>
        <xdr:cNvCxnSpPr/>
      </xdr:nvCxnSpPr>
      <xdr:spPr>
        <a:xfrm>
          <a:off x="9639300" y="9700430"/>
          <a:ext cx="838200" cy="14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99230</xdr:rowOff>
    </xdr:from>
    <xdr:to>
      <xdr:col>14</xdr:col>
      <xdr:colOff>28575</xdr:colOff>
      <xdr:row>57</xdr:row>
      <xdr:rowOff>107094</xdr:rowOff>
    </xdr:to>
    <xdr:cxnSp macro="">
      <xdr:nvCxnSpPr>
        <xdr:cNvPr id="346" name="直線コネクタ 345"/>
        <xdr:cNvCxnSpPr/>
      </xdr:nvCxnSpPr>
      <xdr:spPr>
        <a:xfrm flipV="1">
          <a:off x="8750300" y="9700430"/>
          <a:ext cx="889000" cy="1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43254</xdr:rowOff>
    </xdr:from>
    <xdr:to>
      <xdr:col>12</xdr:col>
      <xdr:colOff>511175</xdr:colOff>
      <xdr:row>57</xdr:row>
      <xdr:rowOff>107094</xdr:rowOff>
    </xdr:to>
    <xdr:cxnSp macro="">
      <xdr:nvCxnSpPr>
        <xdr:cNvPr id="349" name="直線コネクタ 348"/>
        <xdr:cNvCxnSpPr/>
      </xdr:nvCxnSpPr>
      <xdr:spPr>
        <a:xfrm>
          <a:off x="7861300" y="9815904"/>
          <a:ext cx="889000" cy="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43254</xdr:rowOff>
    </xdr:from>
    <xdr:to>
      <xdr:col>11</xdr:col>
      <xdr:colOff>307975</xdr:colOff>
      <xdr:row>57</xdr:row>
      <xdr:rowOff>48946</xdr:rowOff>
    </xdr:to>
    <xdr:cxnSp macro="">
      <xdr:nvCxnSpPr>
        <xdr:cNvPr id="352" name="直線コネクタ 351"/>
        <xdr:cNvCxnSpPr/>
      </xdr:nvCxnSpPr>
      <xdr:spPr>
        <a:xfrm flipV="1">
          <a:off x="6972300" y="9815904"/>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20831</xdr:rowOff>
    </xdr:from>
    <xdr:to>
      <xdr:col>15</xdr:col>
      <xdr:colOff>231775</xdr:colOff>
      <xdr:row>57</xdr:row>
      <xdr:rowOff>122431</xdr:rowOff>
    </xdr:to>
    <xdr:sp macro="" textlink="">
      <xdr:nvSpPr>
        <xdr:cNvPr id="362" name="円/楕円 361"/>
        <xdr:cNvSpPr/>
      </xdr:nvSpPr>
      <xdr:spPr>
        <a:xfrm>
          <a:off x="104267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170708</xdr:rowOff>
    </xdr:from>
    <xdr:ext cx="534377" cy="259045"/>
    <xdr:sp macro="" textlink="">
      <xdr:nvSpPr>
        <xdr:cNvPr id="363" name="普通建設事業費該当値テキスト"/>
        <xdr:cNvSpPr txBox="1"/>
      </xdr:nvSpPr>
      <xdr:spPr>
        <a:xfrm>
          <a:off x="10528300" y="97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48430</xdr:rowOff>
    </xdr:from>
    <xdr:to>
      <xdr:col>14</xdr:col>
      <xdr:colOff>79375</xdr:colOff>
      <xdr:row>56</xdr:row>
      <xdr:rowOff>150030</xdr:rowOff>
    </xdr:to>
    <xdr:sp macro="" textlink="">
      <xdr:nvSpPr>
        <xdr:cNvPr id="364" name="円/楕円 363"/>
        <xdr:cNvSpPr/>
      </xdr:nvSpPr>
      <xdr:spPr>
        <a:xfrm>
          <a:off x="9588500" y="96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166557</xdr:rowOff>
    </xdr:from>
    <xdr:ext cx="534377" cy="259045"/>
    <xdr:sp macro="" textlink="">
      <xdr:nvSpPr>
        <xdr:cNvPr id="365" name="テキスト ボックス 364"/>
        <xdr:cNvSpPr txBox="1"/>
      </xdr:nvSpPr>
      <xdr:spPr>
        <a:xfrm>
          <a:off x="9372111" y="94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56294</xdr:rowOff>
    </xdr:from>
    <xdr:to>
      <xdr:col>12</xdr:col>
      <xdr:colOff>561975</xdr:colOff>
      <xdr:row>57</xdr:row>
      <xdr:rowOff>157894</xdr:rowOff>
    </xdr:to>
    <xdr:sp macro="" textlink="">
      <xdr:nvSpPr>
        <xdr:cNvPr id="366" name="円/楕円 365"/>
        <xdr:cNvSpPr/>
      </xdr:nvSpPr>
      <xdr:spPr>
        <a:xfrm>
          <a:off x="8699500" y="98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149021</xdr:rowOff>
    </xdr:from>
    <xdr:ext cx="534377" cy="259045"/>
    <xdr:sp macro="" textlink="">
      <xdr:nvSpPr>
        <xdr:cNvPr id="367" name="テキスト ボックス 366"/>
        <xdr:cNvSpPr txBox="1"/>
      </xdr:nvSpPr>
      <xdr:spPr>
        <a:xfrm>
          <a:off x="8483111" y="99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163904</xdr:rowOff>
    </xdr:from>
    <xdr:to>
      <xdr:col>11</xdr:col>
      <xdr:colOff>358775</xdr:colOff>
      <xdr:row>57</xdr:row>
      <xdr:rowOff>94054</xdr:rowOff>
    </xdr:to>
    <xdr:sp macro="" textlink="">
      <xdr:nvSpPr>
        <xdr:cNvPr id="368" name="円/楕円 367"/>
        <xdr:cNvSpPr/>
      </xdr:nvSpPr>
      <xdr:spPr>
        <a:xfrm>
          <a:off x="7810500" y="9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85181</xdr:rowOff>
    </xdr:from>
    <xdr:ext cx="534377" cy="259045"/>
    <xdr:sp macro="" textlink="">
      <xdr:nvSpPr>
        <xdr:cNvPr id="369" name="テキスト ボックス 368"/>
        <xdr:cNvSpPr txBox="1"/>
      </xdr:nvSpPr>
      <xdr:spPr>
        <a:xfrm>
          <a:off x="7594111" y="98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169596</xdr:rowOff>
    </xdr:from>
    <xdr:to>
      <xdr:col>10</xdr:col>
      <xdr:colOff>155575</xdr:colOff>
      <xdr:row>57</xdr:row>
      <xdr:rowOff>99746</xdr:rowOff>
    </xdr:to>
    <xdr:sp macro="" textlink="">
      <xdr:nvSpPr>
        <xdr:cNvPr id="370" name="円/楕円 369"/>
        <xdr:cNvSpPr/>
      </xdr:nvSpPr>
      <xdr:spPr>
        <a:xfrm>
          <a:off x="6921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90873</xdr:rowOff>
    </xdr:from>
    <xdr:ext cx="534377" cy="259045"/>
    <xdr:sp macro="" textlink="">
      <xdr:nvSpPr>
        <xdr:cNvPr id="371" name="テキスト ボックス 370"/>
        <xdr:cNvSpPr txBox="1"/>
      </xdr:nvSpPr>
      <xdr:spPr>
        <a:xfrm>
          <a:off x="6705111" y="98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145669</xdr:rowOff>
    </xdr:from>
    <xdr:to>
      <xdr:col>15</xdr:col>
      <xdr:colOff>180975</xdr:colOff>
      <xdr:row>78</xdr:row>
      <xdr:rowOff>168135</xdr:rowOff>
    </xdr:to>
    <xdr:cxnSp macro="">
      <xdr:nvCxnSpPr>
        <xdr:cNvPr id="400" name="直線コネクタ 399"/>
        <xdr:cNvCxnSpPr/>
      </xdr:nvCxnSpPr>
      <xdr:spPr>
        <a:xfrm>
          <a:off x="9639300" y="13004419"/>
          <a:ext cx="838200" cy="5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145669</xdr:rowOff>
    </xdr:from>
    <xdr:to>
      <xdr:col>14</xdr:col>
      <xdr:colOff>28575</xdr:colOff>
      <xdr:row>77</xdr:row>
      <xdr:rowOff>108114</xdr:rowOff>
    </xdr:to>
    <xdr:cxnSp macro="">
      <xdr:nvCxnSpPr>
        <xdr:cNvPr id="403" name="直線コネクタ 402"/>
        <xdr:cNvCxnSpPr/>
      </xdr:nvCxnSpPr>
      <xdr:spPr>
        <a:xfrm flipV="1">
          <a:off x="8750300" y="13004419"/>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117335</xdr:rowOff>
    </xdr:from>
    <xdr:to>
      <xdr:col>15</xdr:col>
      <xdr:colOff>231775</xdr:colOff>
      <xdr:row>79</xdr:row>
      <xdr:rowOff>47485</xdr:rowOff>
    </xdr:to>
    <xdr:sp macro="" textlink="">
      <xdr:nvSpPr>
        <xdr:cNvPr id="413" name="円/楕円 412"/>
        <xdr:cNvSpPr/>
      </xdr:nvSpPr>
      <xdr:spPr>
        <a:xfrm>
          <a:off x="10426700" y="134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32262</xdr:rowOff>
    </xdr:from>
    <xdr:ext cx="469744" cy="259045"/>
    <xdr:sp macro="" textlink="">
      <xdr:nvSpPr>
        <xdr:cNvPr id="414" name="普通建設事業費 （ うち新規整備　）該当値テキスト"/>
        <xdr:cNvSpPr txBox="1"/>
      </xdr:nvSpPr>
      <xdr:spPr>
        <a:xfrm>
          <a:off x="10528300" y="134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94869</xdr:rowOff>
    </xdr:from>
    <xdr:to>
      <xdr:col>14</xdr:col>
      <xdr:colOff>79375</xdr:colOff>
      <xdr:row>76</xdr:row>
      <xdr:rowOff>25019</xdr:rowOff>
    </xdr:to>
    <xdr:sp macro="" textlink="">
      <xdr:nvSpPr>
        <xdr:cNvPr id="415" name="円/楕円 414"/>
        <xdr:cNvSpPr/>
      </xdr:nvSpPr>
      <xdr:spPr>
        <a:xfrm>
          <a:off x="9588500" y="129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41546</xdr:rowOff>
    </xdr:from>
    <xdr:ext cx="534377" cy="259045"/>
    <xdr:sp macro="" textlink="">
      <xdr:nvSpPr>
        <xdr:cNvPr id="416" name="テキスト ボックス 415"/>
        <xdr:cNvSpPr txBox="1"/>
      </xdr:nvSpPr>
      <xdr:spPr>
        <a:xfrm>
          <a:off x="9372111" y="127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57314</xdr:rowOff>
    </xdr:from>
    <xdr:to>
      <xdr:col>12</xdr:col>
      <xdr:colOff>561975</xdr:colOff>
      <xdr:row>77</xdr:row>
      <xdr:rowOff>158914</xdr:rowOff>
    </xdr:to>
    <xdr:sp macro="" textlink="">
      <xdr:nvSpPr>
        <xdr:cNvPr id="417" name="円/楕円 416"/>
        <xdr:cNvSpPr/>
      </xdr:nvSpPr>
      <xdr:spPr>
        <a:xfrm>
          <a:off x="8699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150041</xdr:rowOff>
    </xdr:from>
    <xdr:ext cx="534377" cy="259045"/>
    <xdr:sp macro="" textlink="">
      <xdr:nvSpPr>
        <xdr:cNvPr id="418" name="テキスト ボックス 417"/>
        <xdr:cNvSpPr txBox="1"/>
      </xdr:nvSpPr>
      <xdr:spPr>
        <a:xfrm>
          <a:off x="8483111" y="133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130620</xdr:rowOff>
    </xdr:from>
    <xdr:to>
      <xdr:col>15</xdr:col>
      <xdr:colOff>180975</xdr:colOff>
      <xdr:row>98</xdr:row>
      <xdr:rowOff>136792</xdr:rowOff>
    </xdr:to>
    <xdr:cxnSp macro="">
      <xdr:nvCxnSpPr>
        <xdr:cNvPr id="447" name="直線コネクタ 446"/>
        <xdr:cNvCxnSpPr/>
      </xdr:nvCxnSpPr>
      <xdr:spPr>
        <a:xfrm flipV="1">
          <a:off x="9639300" y="16589820"/>
          <a:ext cx="8382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115532</xdr:rowOff>
    </xdr:from>
    <xdr:to>
      <xdr:col>14</xdr:col>
      <xdr:colOff>28575</xdr:colOff>
      <xdr:row>98</xdr:row>
      <xdr:rowOff>136792</xdr:rowOff>
    </xdr:to>
    <xdr:cxnSp macro="">
      <xdr:nvCxnSpPr>
        <xdr:cNvPr id="450" name="直線コネクタ 449"/>
        <xdr:cNvCxnSpPr/>
      </xdr:nvCxnSpPr>
      <xdr:spPr>
        <a:xfrm>
          <a:off x="8750300" y="1691763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79820</xdr:rowOff>
    </xdr:from>
    <xdr:to>
      <xdr:col>15</xdr:col>
      <xdr:colOff>231775</xdr:colOff>
      <xdr:row>97</xdr:row>
      <xdr:rowOff>9970</xdr:rowOff>
    </xdr:to>
    <xdr:sp macro="" textlink="">
      <xdr:nvSpPr>
        <xdr:cNvPr id="460" name="円/楕円 459"/>
        <xdr:cNvSpPr/>
      </xdr:nvSpPr>
      <xdr:spPr>
        <a:xfrm>
          <a:off x="10426700" y="1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102697</xdr:rowOff>
    </xdr:from>
    <xdr:ext cx="534377" cy="259045"/>
    <xdr:sp macro="" textlink="">
      <xdr:nvSpPr>
        <xdr:cNvPr id="461" name="普通建設事業費 （ うち更新整備　）該当値テキスト"/>
        <xdr:cNvSpPr txBox="1"/>
      </xdr:nvSpPr>
      <xdr:spPr>
        <a:xfrm>
          <a:off x="10528300" y="163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85992</xdr:rowOff>
    </xdr:from>
    <xdr:to>
      <xdr:col>14</xdr:col>
      <xdr:colOff>79375</xdr:colOff>
      <xdr:row>99</xdr:row>
      <xdr:rowOff>16142</xdr:rowOff>
    </xdr:to>
    <xdr:sp macro="" textlink="">
      <xdr:nvSpPr>
        <xdr:cNvPr id="462" name="円/楕円 461"/>
        <xdr:cNvSpPr/>
      </xdr:nvSpPr>
      <xdr:spPr>
        <a:xfrm>
          <a:off x="95885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7269</xdr:rowOff>
    </xdr:from>
    <xdr:ext cx="469744" cy="259045"/>
    <xdr:sp macro="" textlink="">
      <xdr:nvSpPr>
        <xdr:cNvPr id="463" name="テキスト ボックス 462"/>
        <xdr:cNvSpPr txBox="1"/>
      </xdr:nvSpPr>
      <xdr:spPr>
        <a:xfrm>
          <a:off x="9404427" y="169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64732</xdr:rowOff>
    </xdr:from>
    <xdr:to>
      <xdr:col>12</xdr:col>
      <xdr:colOff>561975</xdr:colOff>
      <xdr:row>98</xdr:row>
      <xdr:rowOff>166332</xdr:rowOff>
    </xdr:to>
    <xdr:sp macro="" textlink="">
      <xdr:nvSpPr>
        <xdr:cNvPr id="464" name="円/楕円 463"/>
        <xdr:cNvSpPr/>
      </xdr:nvSpPr>
      <xdr:spPr>
        <a:xfrm>
          <a:off x="8699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157459</xdr:rowOff>
    </xdr:from>
    <xdr:ext cx="469744" cy="259045"/>
    <xdr:sp macro="" textlink="">
      <xdr:nvSpPr>
        <xdr:cNvPr id="465" name="テキスト ボックス 464"/>
        <xdr:cNvSpPr txBox="1"/>
      </xdr:nvSpPr>
      <xdr:spPr>
        <a:xfrm>
          <a:off x="8515427" y="169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31877</xdr:rowOff>
    </xdr:from>
    <xdr:to>
      <xdr:col>23</xdr:col>
      <xdr:colOff>517525</xdr:colOff>
      <xdr:row>39</xdr:row>
      <xdr:rowOff>37116</xdr:rowOff>
    </xdr:to>
    <xdr:cxnSp macro="">
      <xdr:nvCxnSpPr>
        <xdr:cNvPr id="494" name="直線コネクタ 493"/>
        <xdr:cNvCxnSpPr/>
      </xdr:nvCxnSpPr>
      <xdr:spPr>
        <a:xfrm flipV="1">
          <a:off x="15481300" y="6718427"/>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37116</xdr:rowOff>
    </xdr:from>
    <xdr:to>
      <xdr:col>22</xdr:col>
      <xdr:colOff>365125</xdr:colOff>
      <xdr:row>39</xdr:row>
      <xdr:rowOff>43345</xdr:rowOff>
    </xdr:to>
    <xdr:cxnSp macro="">
      <xdr:nvCxnSpPr>
        <xdr:cNvPr id="497" name="直線コネクタ 496"/>
        <xdr:cNvCxnSpPr/>
      </xdr:nvCxnSpPr>
      <xdr:spPr>
        <a:xfrm flipV="1">
          <a:off x="14592300" y="672366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23152</xdr:rowOff>
    </xdr:from>
    <xdr:to>
      <xdr:col>21</xdr:col>
      <xdr:colOff>161925</xdr:colOff>
      <xdr:row>39</xdr:row>
      <xdr:rowOff>43345</xdr:rowOff>
    </xdr:to>
    <xdr:cxnSp macro="">
      <xdr:nvCxnSpPr>
        <xdr:cNvPr id="500" name="直線コネクタ 499"/>
        <xdr:cNvCxnSpPr/>
      </xdr:nvCxnSpPr>
      <xdr:spPr>
        <a:xfrm>
          <a:off x="13703300" y="670970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23152</xdr:rowOff>
    </xdr:from>
    <xdr:to>
      <xdr:col>19</xdr:col>
      <xdr:colOff>644525</xdr:colOff>
      <xdr:row>39</xdr:row>
      <xdr:rowOff>26162</xdr:rowOff>
    </xdr:to>
    <xdr:cxnSp macro="">
      <xdr:nvCxnSpPr>
        <xdr:cNvPr id="503" name="直線コネクタ 502"/>
        <xdr:cNvCxnSpPr/>
      </xdr:nvCxnSpPr>
      <xdr:spPr>
        <a:xfrm flipV="1">
          <a:off x="12814300" y="670970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152527</xdr:rowOff>
    </xdr:from>
    <xdr:to>
      <xdr:col>23</xdr:col>
      <xdr:colOff>568325</xdr:colOff>
      <xdr:row>39</xdr:row>
      <xdr:rowOff>82677</xdr:rowOff>
    </xdr:to>
    <xdr:sp macro="" textlink="">
      <xdr:nvSpPr>
        <xdr:cNvPr id="513" name="円/楕円 512"/>
        <xdr:cNvSpPr/>
      </xdr:nvSpPr>
      <xdr:spPr>
        <a:xfrm>
          <a:off x="16268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157766</xdr:rowOff>
    </xdr:from>
    <xdr:to>
      <xdr:col>22</xdr:col>
      <xdr:colOff>415925</xdr:colOff>
      <xdr:row>39</xdr:row>
      <xdr:rowOff>87916</xdr:rowOff>
    </xdr:to>
    <xdr:sp macro="" textlink="">
      <xdr:nvSpPr>
        <xdr:cNvPr id="515" name="円/楕円 514"/>
        <xdr:cNvSpPr/>
      </xdr:nvSpPr>
      <xdr:spPr>
        <a:xfrm>
          <a:off x="15430500" y="66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79043</xdr:rowOff>
    </xdr:from>
    <xdr:ext cx="378565" cy="259045"/>
    <xdr:sp macro="" textlink="">
      <xdr:nvSpPr>
        <xdr:cNvPr id="516" name="テキスト ボックス 515"/>
        <xdr:cNvSpPr txBox="1"/>
      </xdr:nvSpPr>
      <xdr:spPr>
        <a:xfrm>
          <a:off x="15292017" y="67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163995</xdr:rowOff>
    </xdr:from>
    <xdr:to>
      <xdr:col>21</xdr:col>
      <xdr:colOff>212725</xdr:colOff>
      <xdr:row>39</xdr:row>
      <xdr:rowOff>94145</xdr:rowOff>
    </xdr:to>
    <xdr:sp macro="" textlink="">
      <xdr:nvSpPr>
        <xdr:cNvPr id="517" name="円/楕円 516"/>
        <xdr:cNvSpPr/>
      </xdr:nvSpPr>
      <xdr:spPr>
        <a:xfrm>
          <a:off x="14541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85272</xdr:rowOff>
    </xdr:from>
    <xdr:ext cx="313932" cy="259045"/>
    <xdr:sp macro="" textlink="">
      <xdr:nvSpPr>
        <xdr:cNvPr id="518" name="テキスト ボックス 517"/>
        <xdr:cNvSpPr txBox="1"/>
      </xdr:nvSpPr>
      <xdr:spPr>
        <a:xfrm>
          <a:off x="14435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143802</xdr:rowOff>
    </xdr:from>
    <xdr:to>
      <xdr:col>20</xdr:col>
      <xdr:colOff>9525</xdr:colOff>
      <xdr:row>39</xdr:row>
      <xdr:rowOff>73952</xdr:rowOff>
    </xdr:to>
    <xdr:sp macro="" textlink="">
      <xdr:nvSpPr>
        <xdr:cNvPr id="519" name="円/楕円 518"/>
        <xdr:cNvSpPr/>
      </xdr:nvSpPr>
      <xdr:spPr>
        <a:xfrm>
          <a:off x="13652500" y="6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65079</xdr:rowOff>
    </xdr:from>
    <xdr:ext cx="469744" cy="259045"/>
    <xdr:sp macro="" textlink="">
      <xdr:nvSpPr>
        <xdr:cNvPr id="520" name="テキスト ボックス 519"/>
        <xdr:cNvSpPr txBox="1"/>
      </xdr:nvSpPr>
      <xdr:spPr>
        <a:xfrm>
          <a:off x="13468427" y="67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146812</xdr:rowOff>
    </xdr:from>
    <xdr:to>
      <xdr:col>18</xdr:col>
      <xdr:colOff>492125</xdr:colOff>
      <xdr:row>39</xdr:row>
      <xdr:rowOff>76962</xdr:rowOff>
    </xdr:to>
    <xdr:sp macro="" textlink="">
      <xdr:nvSpPr>
        <xdr:cNvPr id="521" name="円/楕円 520"/>
        <xdr:cNvSpPr/>
      </xdr:nvSpPr>
      <xdr:spPr>
        <a:xfrm>
          <a:off x="12763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68089</xdr:rowOff>
    </xdr:from>
    <xdr:ext cx="378565" cy="259045"/>
    <xdr:sp macro="" textlink="">
      <xdr:nvSpPr>
        <xdr:cNvPr id="522" name="テキスト ボックス 521"/>
        <xdr:cNvSpPr txBox="1"/>
      </xdr:nvSpPr>
      <xdr:spPr>
        <a:xfrm>
          <a:off x="12625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91128</xdr:rowOff>
    </xdr:from>
    <xdr:to>
      <xdr:col>23</xdr:col>
      <xdr:colOff>517525</xdr:colOff>
      <xdr:row>77</xdr:row>
      <xdr:rowOff>103820</xdr:rowOff>
    </xdr:to>
    <xdr:cxnSp macro="">
      <xdr:nvCxnSpPr>
        <xdr:cNvPr id="602" name="直線コネクタ 601"/>
        <xdr:cNvCxnSpPr/>
      </xdr:nvCxnSpPr>
      <xdr:spPr>
        <a:xfrm>
          <a:off x="15481300" y="13292778"/>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68573</xdr:rowOff>
    </xdr:from>
    <xdr:to>
      <xdr:col>22</xdr:col>
      <xdr:colOff>365125</xdr:colOff>
      <xdr:row>77</xdr:row>
      <xdr:rowOff>91128</xdr:rowOff>
    </xdr:to>
    <xdr:cxnSp macro="">
      <xdr:nvCxnSpPr>
        <xdr:cNvPr id="605" name="直線コネクタ 604"/>
        <xdr:cNvCxnSpPr/>
      </xdr:nvCxnSpPr>
      <xdr:spPr>
        <a:xfrm>
          <a:off x="14592300" y="1327022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68573</xdr:rowOff>
    </xdr:from>
    <xdr:to>
      <xdr:col>21</xdr:col>
      <xdr:colOff>161925</xdr:colOff>
      <xdr:row>77</xdr:row>
      <xdr:rowOff>71055</xdr:rowOff>
    </xdr:to>
    <xdr:cxnSp macro="">
      <xdr:nvCxnSpPr>
        <xdr:cNvPr id="608" name="直線コネクタ 607"/>
        <xdr:cNvCxnSpPr/>
      </xdr:nvCxnSpPr>
      <xdr:spPr>
        <a:xfrm flipV="1">
          <a:off x="13703300" y="132702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67768</xdr:rowOff>
    </xdr:from>
    <xdr:to>
      <xdr:col>19</xdr:col>
      <xdr:colOff>644525</xdr:colOff>
      <xdr:row>77</xdr:row>
      <xdr:rowOff>71055</xdr:rowOff>
    </xdr:to>
    <xdr:cxnSp macro="">
      <xdr:nvCxnSpPr>
        <xdr:cNvPr id="611" name="直線コネクタ 610"/>
        <xdr:cNvCxnSpPr/>
      </xdr:nvCxnSpPr>
      <xdr:spPr>
        <a:xfrm>
          <a:off x="12814300" y="13269418"/>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53020</xdr:rowOff>
    </xdr:from>
    <xdr:to>
      <xdr:col>23</xdr:col>
      <xdr:colOff>568325</xdr:colOff>
      <xdr:row>77</xdr:row>
      <xdr:rowOff>154620</xdr:rowOff>
    </xdr:to>
    <xdr:sp macro="" textlink="">
      <xdr:nvSpPr>
        <xdr:cNvPr id="621" name="円/楕円 620"/>
        <xdr:cNvSpPr/>
      </xdr:nvSpPr>
      <xdr:spPr>
        <a:xfrm>
          <a:off x="16268700" y="132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31447</xdr:rowOff>
    </xdr:from>
    <xdr:ext cx="534377" cy="259045"/>
    <xdr:sp macro="" textlink="">
      <xdr:nvSpPr>
        <xdr:cNvPr id="622" name="公債費該当値テキスト"/>
        <xdr:cNvSpPr txBox="1"/>
      </xdr:nvSpPr>
      <xdr:spPr>
        <a:xfrm>
          <a:off x="16370300" y="132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40328</xdr:rowOff>
    </xdr:from>
    <xdr:to>
      <xdr:col>22</xdr:col>
      <xdr:colOff>415925</xdr:colOff>
      <xdr:row>77</xdr:row>
      <xdr:rowOff>141928</xdr:rowOff>
    </xdr:to>
    <xdr:sp macro="" textlink="">
      <xdr:nvSpPr>
        <xdr:cNvPr id="623" name="円/楕円 622"/>
        <xdr:cNvSpPr/>
      </xdr:nvSpPr>
      <xdr:spPr>
        <a:xfrm>
          <a:off x="15430500" y="132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158455</xdr:rowOff>
    </xdr:from>
    <xdr:ext cx="534377" cy="259045"/>
    <xdr:sp macro="" textlink="">
      <xdr:nvSpPr>
        <xdr:cNvPr id="624" name="テキスト ボックス 623"/>
        <xdr:cNvSpPr txBox="1"/>
      </xdr:nvSpPr>
      <xdr:spPr>
        <a:xfrm>
          <a:off x="15214111" y="1301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17773</xdr:rowOff>
    </xdr:from>
    <xdr:to>
      <xdr:col>21</xdr:col>
      <xdr:colOff>212725</xdr:colOff>
      <xdr:row>77</xdr:row>
      <xdr:rowOff>119373</xdr:rowOff>
    </xdr:to>
    <xdr:sp macro="" textlink="">
      <xdr:nvSpPr>
        <xdr:cNvPr id="625" name="円/楕円 624"/>
        <xdr:cNvSpPr/>
      </xdr:nvSpPr>
      <xdr:spPr>
        <a:xfrm>
          <a:off x="14541500" y="132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135900</xdr:rowOff>
    </xdr:from>
    <xdr:ext cx="534377" cy="259045"/>
    <xdr:sp macro="" textlink="">
      <xdr:nvSpPr>
        <xdr:cNvPr id="626" name="テキスト ボックス 625"/>
        <xdr:cNvSpPr txBox="1"/>
      </xdr:nvSpPr>
      <xdr:spPr>
        <a:xfrm>
          <a:off x="14325111" y="129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20255</xdr:rowOff>
    </xdr:from>
    <xdr:to>
      <xdr:col>20</xdr:col>
      <xdr:colOff>9525</xdr:colOff>
      <xdr:row>77</xdr:row>
      <xdr:rowOff>121855</xdr:rowOff>
    </xdr:to>
    <xdr:sp macro="" textlink="">
      <xdr:nvSpPr>
        <xdr:cNvPr id="627" name="円/楕円 626"/>
        <xdr:cNvSpPr/>
      </xdr:nvSpPr>
      <xdr:spPr>
        <a:xfrm>
          <a:off x="136525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112982</xdr:rowOff>
    </xdr:from>
    <xdr:ext cx="534377" cy="259045"/>
    <xdr:sp macro="" textlink="">
      <xdr:nvSpPr>
        <xdr:cNvPr id="628" name="テキスト ボックス 627"/>
        <xdr:cNvSpPr txBox="1"/>
      </xdr:nvSpPr>
      <xdr:spPr>
        <a:xfrm>
          <a:off x="13436111" y="133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16968</xdr:rowOff>
    </xdr:from>
    <xdr:to>
      <xdr:col>18</xdr:col>
      <xdr:colOff>492125</xdr:colOff>
      <xdr:row>77</xdr:row>
      <xdr:rowOff>118568</xdr:rowOff>
    </xdr:to>
    <xdr:sp macro="" textlink="">
      <xdr:nvSpPr>
        <xdr:cNvPr id="629" name="円/楕円 628"/>
        <xdr:cNvSpPr/>
      </xdr:nvSpPr>
      <xdr:spPr>
        <a:xfrm>
          <a:off x="12763500" y="13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109695</xdr:rowOff>
    </xdr:from>
    <xdr:ext cx="534377" cy="259045"/>
    <xdr:sp macro="" textlink="">
      <xdr:nvSpPr>
        <xdr:cNvPr id="630" name="テキスト ボックス 629"/>
        <xdr:cNvSpPr txBox="1"/>
      </xdr:nvSpPr>
      <xdr:spPr>
        <a:xfrm>
          <a:off x="12547111"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16700</xdr:rowOff>
    </xdr:from>
    <xdr:to>
      <xdr:col>23</xdr:col>
      <xdr:colOff>517525</xdr:colOff>
      <xdr:row>99</xdr:row>
      <xdr:rowOff>27394</xdr:rowOff>
    </xdr:to>
    <xdr:cxnSp macro="">
      <xdr:nvCxnSpPr>
        <xdr:cNvPr id="659" name="直線コネクタ 658"/>
        <xdr:cNvCxnSpPr/>
      </xdr:nvCxnSpPr>
      <xdr:spPr>
        <a:xfrm flipV="1">
          <a:off x="15481300" y="16990250"/>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161556</xdr:rowOff>
    </xdr:from>
    <xdr:to>
      <xdr:col>22</xdr:col>
      <xdr:colOff>365125</xdr:colOff>
      <xdr:row>99</xdr:row>
      <xdr:rowOff>27394</xdr:rowOff>
    </xdr:to>
    <xdr:cxnSp macro="">
      <xdr:nvCxnSpPr>
        <xdr:cNvPr id="662" name="直線コネクタ 661"/>
        <xdr:cNvCxnSpPr/>
      </xdr:nvCxnSpPr>
      <xdr:spPr>
        <a:xfrm>
          <a:off x="14592300" y="16963656"/>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161556</xdr:rowOff>
    </xdr:from>
    <xdr:to>
      <xdr:col>21</xdr:col>
      <xdr:colOff>161925</xdr:colOff>
      <xdr:row>99</xdr:row>
      <xdr:rowOff>29820</xdr:rowOff>
    </xdr:to>
    <xdr:cxnSp macro="">
      <xdr:nvCxnSpPr>
        <xdr:cNvPr id="665" name="直線コネクタ 664"/>
        <xdr:cNvCxnSpPr/>
      </xdr:nvCxnSpPr>
      <xdr:spPr>
        <a:xfrm flipV="1">
          <a:off x="13703300" y="16963656"/>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6083</xdr:rowOff>
    </xdr:from>
    <xdr:to>
      <xdr:col>19</xdr:col>
      <xdr:colOff>644525</xdr:colOff>
      <xdr:row>99</xdr:row>
      <xdr:rowOff>29820</xdr:rowOff>
    </xdr:to>
    <xdr:cxnSp macro="">
      <xdr:nvCxnSpPr>
        <xdr:cNvPr id="668" name="直線コネクタ 667"/>
        <xdr:cNvCxnSpPr/>
      </xdr:nvCxnSpPr>
      <xdr:spPr>
        <a:xfrm>
          <a:off x="12814300" y="16979633"/>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137350</xdr:rowOff>
    </xdr:from>
    <xdr:to>
      <xdr:col>23</xdr:col>
      <xdr:colOff>568325</xdr:colOff>
      <xdr:row>99</xdr:row>
      <xdr:rowOff>67500</xdr:rowOff>
    </xdr:to>
    <xdr:sp macro="" textlink="">
      <xdr:nvSpPr>
        <xdr:cNvPr id="678" name="円/楕円 677"/>
        <xdr:cNvSpPr/>
      </xdr:nvSpPr>
      <xdr:spPr>
        <a:xfrm>
          <a:off x="16268700" y="169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52277</xdr:rowOff>
    </xdr:from>
    <xdr:ext cx="469744" cy="259045"/>
    <xdr:sp macro="" textlink="">
      <xdr:nvSpPr>
        <xdr:cNvPr id="679" name="積立金該当値テキスト"/>
        <xdr:cNvSpPr txBox="1"/>
      </xdr:nvSpPr>
      <xdr:spPr>
        <a:xfrm>
          <a:off x="16370300" y="168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148044</xdr:rowOff>
    </xdr:from>
    <xdr:to>
      <xdr:col>22</xdr:col>
      <xdr:colOff>415925</xdr:colOff>
      <xdr:row>99</xdr:row>
      <xdr:rowOff>78194</xdr:rowOff>
    </xdr:to>
    <xdr:sp macro="" textlink="">
      <xdr:nvSpPr>
        <xdr:cNvPr id="680" name="円/楕円 679"/>
        <xdr:cNvSpPr/>
      </xdr:nvSpPr>
      <xdr:spPr>
        <a:xfrm>
          <a:off x="15430500" y="169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69321</xdr:rowOff>
    </xdr:from>
    <xdr:ext cx="469744" cy="259045"/>
    <xdr:sp macro="" textlink="">
      <xdr:nvSpPr>
        <xdr:cNvPr id="681" name="テキスト ボックス 680"/>
        <xdr:cNvSpPr txBox="1"/>
      </xdr:nvSpPr>
      <xdr:spPr>
        <a:xfrm>
          <a:off x="15246427" y="170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110756</xdr:rowOff>
    </xdr:from>
    <xdr:to>
      <xdr:col>21</xdr:col>
      <xdr:colOff>212725</xdr:colOff>
      <xdr:row>99</xdr:row>
      <xdr:rowOff>40906</xdr:rowOff>
    </xdr:to>
    <xdr:sp macro="" textlink="">
      <xdr:nvSpPr>
        <xdr:cNvPr id="682" name="円/楕円 681"/>
        <xdr:cNvSpPr/>
      </xdr:nvSpPr>
      <xdr:spPr>
        <a:xfrm>
          <a:off x="14541500" y="16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32033</xdr:rowOff>
    </xdr:from>
    <xdr:ext cx="469744" cy="259045"/>
    <xdr:sp macro="" textlink="">
      <xdr:nvSpPr>
        <xdr:cNvPr id="683" name="テキスト ボックス 682"/>
        <xdr:cNvSpPr txBox="1"/>
      </xdr:nvSpPr>
      <xdr:spPr>
        <a:xfrm>
          <a:off x="14357427" y="17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150470</xdr:rowOff>
    </xdr:from>
    <xdr:to>
      <xdr:col>20</xdr:col>
      <xdr:colOff>9525</xdr:colOff>
      <xdr:row>99</xdr:row>
      <xdr:rowOff>80620</xdr:rowOff>
    </xdr:to>
    <xdr:sp macro="" textlink="">
      <xdr:nvSpPr>
        <xdr:cNvPr id="684" name="円/楕円 683"/>
        <xdr:cNvSpPr/>
      </xdr:nvSpPr>
      <xdr:spPr>
        <a:xfrm>
          <a:off x="13652500" y="1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71747</xdr:rowOff>
    </xdr:from>
    <xdr:ext cx="469744" cy="259045"/>
    <xdr:sp macro="" textlink="">
      <xdr:nvSpPr>
        <xdr:cNvPr id="685" name="テキスト ボックス 684"/>
        <xdr:cNvSpPr txBox="1"/>
      </xdr:nvSpPr>
      <xdr:spPr>
        <a:xfrm>
          <a:off x="13468427" y="1704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126733</xdr:rowOff>
    </xdr:from>
    <xdr:to>
      <xdr:col>18</xdr:col>
      <xdr:colOff>492125</xdr:colOff>
      <xdr:row>99</xdr:row>
      <xdr:rowOff>56883</xdr:rowOff>
    </xdr:to>
    <xdr:sp macro="" textlink="">
      <xdr:nvSpPr>
        <xdr:cNvPr id="686" name="円/楕円 685"/>
        <xdr:cNvSpPr/>
      </xdr:nvSpPr>
      <xdr:spPr>
        <a:xfrm>
          <a:off x="12763500" y="169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48010</xdr:rowOff>
    </xdr:from>
    <xdr:ext cx="469744" cy="259045"/>
    <xdr:sp macro="" textlink="">
      <xdr:nvSpPr>
        <xdr:cNvPr id="687" name="テキスト ボックス 686"/>
        <xdr:cNvSpPr txBox="1"/>
      </xdr:nvSpPr>
      <xdr:spPr>
        <a:xfrm>
          <a:off x="12579427" y="170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137597</xdr:rowOff>
    </xdr:from>
    <xdr:to>
      <xdr:col>32</xdr:col>
      <xdr:colOff>187325</xdr:colOff>
      <xdr:row>58</xdr:row>
      <xdr:rowOff>137597</xdr:rowOff>
    </xdr:to>
    <xdr:cxnSp macro="">
      <xdr:nvCxnSpPr>
        <xdr:cNvPr id="773" name="直線コネクタ 772"/>
        <xdr:cNvCxnSpPr/>
      </xdr:nvCxnSpPr>
      <xdr:spPr>
        <a:xfrm>
          <a:off x="21323300" y="10081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137597</xdr:rowOff>
    </xdr:from>
    <xdr:to>
      <xdr:col>31</xdr:col>
      <xdr:colOff>34925</xdr:colOff>
      <xdr:row>58</xdr:row>
      <xdr:rowOff>137643</xdr:rowOff>
    </xdr:to>
    <xdr:cxnSp macro="">
      <xdr:nvCxnSpPr>
        <xdr:cNvPr id="776" name="直線コネクタ 775"/>
        <xdr:cNvCxnSpPr/>
      </xdr:nvCxnSpPr>
      <xdr:spPr>
        <a:xfrm flipV="1">
          <a:off x="20434300" y="10081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137643</xdr:rowOff>
    </xdr:from>
    <xdr:to>
      <xdr:col>29</xdr:col>
      <xdr:colOff>517525</xdr:colOff>
      <xdr:row>58</xdr:row>
      <xdr:rowOff>137643</xdr:rowOff>
    </xdr:to>
    <xdr:cxnSp macro="">
      <xdr:nvCxnSpPr>
        <xdr:cNvPr id="779" name="直線コネクタ 778"/>
        <xdr:cNvCxnSpPr/>
      </xdr:nvCxnSpPr>
      <xdr:spPr>
        <a:xfrm>
          <a:off x="19545300" y="100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137643</xdr:rowOff>
    </xdr:from>
    <xdr:to>
      <xdr:col>28</xdr:col>
      <xdr:colOff>314325</xdr:colOff>
      <xdr:row>58</xdr:row>
      <xdr:rowOff>138100</xdr:rowOff>
    </xdr:to>
    <xdr:cxnSp macro="">
      <xdr:nvCxnSpPr>
        <xdr:cNvPr id="782" name="直線コネクタ 781"/>
        <xdr:cNvCxnSpPr/>
      </xdr:nvCxnSpPr>
      <xdr:spPr>
        <a:xfrm flipV="1">
          <a:off x="18656300" y="100817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86797</xdr:rowOff>
    </xdr:from>
    <xdr:to>
      <xdr:col>32</xdr:col>
      <xdr:colOff>238125</xdr:colOff>
      <xdr:row>59</xdr:row>
      <xdr:rowOff>16947</xdr:rowOff>
    </xdr:to>
    <xdr:sp macro="" textlink="">
      <xdr:nvSpPr>
        <xdr:cNvPr id="792" name="円/楕円 791"/>
        <xdr:cNvSpPr/>
      </xdr:nvSpPr>
      <xdr:spPr>
        <a:xfrm>
          <a:off x="221107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1724</xdr:rowOff>
    </xdr:from>
    <xdr:ext cx="313932" cy="259045"/>
    <xdr:sp macro="" textlink="">
      <xdr:nvSpPr>
        <xdr:cNvPr id="793" name="貸付金該当値テキスト"/>
        <xdr:cNvSpPr txBox="1"/>
      </xdr:nvSpPr>
      <xdr:spPr>
        <a:xfrm>
          <a:off x="22212300" y="9945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86797</xdr:rowOff>
    </xdr:from>
    <xdr:to>
      <xdr:col>31</xdr:col>
      <xdr:colOff>85725</xdr:colOff>
      <xdr:row>59</xdr:row>
      <xdr:rowOff>16947</xdr:rowOff>
    </xdr:to>
    <xdr:sp macro="" textlink="">
      <xdr:nvSpPr>
        <xdr:cNvPr id="794" name="円/楕円 793"/>
        <xdr:cNvSpPr/>
      </xdr:nvSpPr>
      <xdr:spPr>
        <a:xfrm>
          <a:off x="21272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8074</xdr:rowOff>
    </xdr:from>
    <xdr:ext cx="313932" cy="259045"/>
    <xdr:sp macro="" textlink="">
      <xdr:nvSpPr>
        <xdr:cNvPr id="795" name="テキスト ボックス 794"/>
        <xdr:cNvSpPr txBox="1"/>
      </xdr:nvSpPr>
      <xdr:spPr>
        <a:xfrm>
          <a:off x="21166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86843</xdr:rowOff>
    </xdr:from>
    <xdr:to>
      <xdr:col>29</xdr:col>
      <xdr:colOff>568325</xdr:colOff>
      <xdr:row>59</xdr:row>
      <xdr:rowOff>16993</xdr:rowOff>
    </xdr:to>
    <xdr:sp macro="" textlink="">
      <xdr:nvSpPr>
        <xdr:cNvPr id="796" name="円/楕円 795"/>
        <xdr:cNvSpPr/>
      </xdr:nvSpPr>
      <xdr:spPr>
        <a:xfrm>
          <a:off x="20383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8120</xdr:rowOff>
    </xdr:from>
    <xdr:ext cx="313932" cy="259045"/>
    <xdr:sp macro="" textlink="">
      <xdr:nvSpPr>
        <xdr:cNvPr id="797" name="テキスト ボックス 796"/>
        <xdr:cNvSpPr txBox="1"/>
      </xdr:nvSpPr>
      <xdr:spPr>
        <a:xfrm>
          <a:off x="20277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86843</xdr:rowOff>
    </xdr:from>
    <xdr:to>
      <xdr:col>28</xdr:col>
      <xdr:colOff>365125</xdr:colOff>
      <xdr:row>59</xdr:row>
      <xdr:rowOff>16993</xdr:rowOff>
    </xdr:to>
    <xdr:sp macro="" textlink="">
      <xdr:nvSpPr>
        <xdr:cNvPr id="798" name="円/楕円 797"/>
        <xdr:cNvSpPr/>
      </xdr:nvSpPr>
      <xdr:spPr>
        <a:xfrm>
          <a:off x="19494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8120</xdr:rowOff>
    </xdr:from>
    <xdr:ext cx="313932" cy="259045"/>
    <xdr:sp macro="" textlink="">
      <xdr:nvSpPr>
        <xdr:cNvPr id="799" name="テキスト ボックス 798"/>
        <xdr:cNvSpPr txBox="1"/>
      </xdr:nvSpPr>
      <xdr:spPr>
        <a:xfrm>
          <a:off x="19388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87300</xdr:rowOff>
    </xdr:from>
    <xdr:to>
      <xdr:col>27</xdr:col>
      <xdr:colOff>161925</xdr:colOff>
      <xdr:row>59</xdr:row>
      <xdr:rowOff>17450</xdr:rowOff>
    </xdr:to>
    <xdr:sp macro="" textlink="">
      <xdr:nvSpPr>
        <xdr:cNvPr id="800" name="円/楕円 799"/>
        <xdr:cNvSpPr/>
      </xdr:nvSpPr>
      <xdr:spPr>
        <a:xfrm>
          <a:off x="186055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8577</xdr:rowOff>
    </xdr:from>
    <xdr:ext cx="313932" cy="259045"/>
    <xdr:sp macro="" textlink="">
      <xdr:nvSpPr>
        <xdr:cNvPr id="801" name="テキスト ボックス 800"/>
        <xdr:cNvSpPr txBox="1"/>
      </xdr:nvSpPr>
      <xdr:spPr>
        <a:xfrm>
          <a:off x="18499333" y="1012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158674</xdr:rowOff>
    </xdr:from>
    <xdr:to>
      <xdr:col>32</xdr:col>
      <xdr:colOff>187325</xdr:colOff>
      <xdr:row>75</xdr:row>
      <xdr:rowOff>22360</xdr:rowOff>
    </xdr:to>
    <xdr:cxnSp macro="">
      <xdr:nvCxnSpPr>
        <xdr:cNvPr id="829" name="直線コネクタ 828"/>
        <xdr:cNvCxnSpPr/>
      </xdr:nvCxnSpPr>
      <xdr:spPr>
        <a:xfrm>
          <a:off x="21323300" y="12845974"/>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158674</xdr:rowOff>
    </xdr:from>
    <xdr:to>
      <xdr:col>31</xdr:col>
      <xdr:colOff>34925</xdr:colOff>
      <xdr:row>75</xdr:row>
      <xdr:rowOff>47163</xdr:rowOff>
    </xdr:to>
    <xdr:cxnSp macro="">
      <xdr:nvCxnSpPr>
        <xdr:cNvPr id="832" name="直線コネクタ 831"/>
        <xdr:cNvCxnSpPr/>
      </xdr:nvCxnSpPr>
      <xdr:spPr>
        <a:xfrm flipV="1">
          <a:off x="20434300" y="1284597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47163</xdr:rowOff>
    </xdr:from>
    <xdr:to>
      <xdr:col>29</xdr:col>
      <xdr:colOff>517525</xdr:colOff>
      <xdr:row>75</xdr:row>
      <xdr:rowOff>118623</xdr:rowOff>
    </xdr:to>
    <xdr:cxnSp macro="">
      <xdr:nvCxnSpPr>
        <xdr:cNvPr id="835" name="直線コネクタ 834"/>
        <xdr:cNvCxnSpPr/>
      </xdr:nvCxnSpPr>
      <xdr:spPr>
        <a:xfrm flipV="1">
          <a:off x="19545300" y="12905913"/>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109205</xdr:rowOff>
    </xdr:from>
    <xdr:to>
      <xdr:col>28</xdr:col>
      <xdr:colOff>314325</xdr:colOff>
      <xdr:row>75</xdr:row>
      <xdr:rowOff>118623</xdr:rowOff>
    </xdr:to>
    <xdr:cxnSp macro="">
      <xdr:nvCxnSpPr>
        <xdr:cNvPr id="838" name="直線コネクタ 837"/>
        <xdr:cNvCxnSpPr/>
      </xdr:nvCxnSpPr>
      <xdr:spPr>
        <a:xfrm>
          <a:off x="18656300" y="12967955"/>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143010</xdr:rowOff>
    </xdr:from>
    <xdr:to>
      <xdr:col>32</xdr:col>
      <xdr:colOff>238125</xdr:colOff>
      <xdr:row>75</xdr:row>
      <xdr:rowOff>73160</xdr:rowOff>
    </xdr:to>
    <xdr:sp macro="" textlink="">
      <xdr:nvSpPr>
        <xdr:cNvPr id="848" name="円/楕円 847"/>
        <xdr:cNvSpPr/>
      </xdr:nvSpPr>
      <xdr:spPr>
        <a:xfrm>
          <a:off x="22110700" y="128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165887</xdr:rowOff>
    </xdr:from>
    <xdr:ext cx="534377" cy="259045"/>
    <xdr:sp macro="" textlink="">
      <xdr:nvSpPr>
        <xdr:cNvPr id="849" name="繰出金該当値テキスト"/>
        <xdr:cNvSpPr txBox="1"/>
      </xdr:nvSpPr>
      <xdr:spPr>
        <a:xfrm>
          <a:off x="22212300" y="126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107874</xdr:rowOff>
    </xdr:from>
    <xdr:to>
      <xdr:col>31</xdr:col>
      <xdr:colOff>85725</xdr:colOff>
      <xdr:row>75</xdr:row>
      <xdr:rowOff>38024</xdr:rowOff>
    </xdr:to>
    <xdr:sp macro="" textlink="">
      <xdr:nvSpPr>
        <xdr:cNvPr id="850" name="円/楕円 849"/>
        <xdr:cNvSpPr/>
      </xdr:nvSpPr>
      <xdr:spPr>
        <a:xfrm>
          <a:off x="212725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54551</xdr:rowOff>
    </xdr:from>
    <xdr:ext cx="534377" cy="259045"/>
    <xdr:sp macro="" textlink="">
      <xdr:nvSpPr>
        <xdr:cNvPr id="851" name="テキスト ボックス 850"/>
        <xdr:cNvSpPr txBox="1"/>
      </xdr:nvSpPr>
      <xdr:spPr>
        <a:xfrm>
          <a:off x="21056111" y="125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167813</xdr:rowOff>
    </xdr:from>
    <xdr:to>
      <xdr:col>29</xdr:col>
      <xdr:colOff>568325</xdr:colOff>
      <xdr:row>75</xdr:row>
      <xdr:rowOff>97963</xdr:rowOff>
    </xdr:to>
    <xdr:sp macro="" textlink="">
      <xdr:nvSpPr>
        <xdr:cNvPr id="852" name="円/楕円 851"/>
        <xdr:cNvSpPr/>
      </xdr:nvSpPr>
      <xdr:spPr>
        <a:xfrm>
          <a:off x="20383500" y="128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114490</xdr:rowOff>
    </xdr:from>
    <xdr:ext cx="534377" cy="259045"/>
    <xdr:sp macro="" textlink="">
      <xdr:nvSpPr>
        <xdr:cNvPr id="853" name="テキスト ボックス 852"/>
        <xdr:cNvSpPr txBox="1"/>
      </xdr:nvSpPr>
      <xdr:spPr>
        <a:xfrm>
          <a:off x="20167111" y="126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67823</xdr:rowOff>
    </xdr:from>
    <xdr:to>
      <xdr:col>28</xdr:col>
      <xdr:colOff>365125</xdr:colOff>
      <xdr:row>75</xdr:row>
      <xdr:rowOff>169422</xdr:rowOff>
    </xdr:to>
    <xdr:sp macro="" textlink="">
      <xdr:nvSpPr>
        <xdr:cNvPr id="854" name="円/楕円 853"/>
        <xdr:cNvSpPr/>
      </xdr:nvSpPr>
      <xdr:spPr>
        <a:xfrm>
          <a:off x="19494500" y="12926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14500</xdr:rowOff>
    </xdr:from>
    <xdr:ext cx="534377" cy="259045"/>
    <xdr:sp macro="" textlink="">
      <xdr:nvSpPr>
        <xdr:cNvPr id="855" name="テキスト ボックス 854"/>
        <xdr:cNvSpPr txBox="1"/>
      </xdr:nvSpPr>
      <xdr:spPr>
        <a:xfrm>
          <a:off x="19278111" y="127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58405</xdr:rowOff>
    </xdr:from>
    <xdr:to>
      <xdr:col>27</xdr:col>
      <xdr:colOff>161925</xdr:colOff>
      <xdr:row>75</xdr:row>
      <xdr:rowOff>160006</xdr:rowOff>
    </xdr:to>
    <xdr:sp macro="" textlink="">
      <xdr:nvSpPr>
        <xdr:cNvPr id="856" name="円/楕円 855"/>
        <xdr:cNvSpPr/>
      </xdr:nvSpPr>
      <xdr:spPr>
        <a:xfrm>
          <a:off x="18605500" y="12917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5082</xdr:rowOff>
    </xdr:from>
    <xdr:ext cx="534377" cy="259045"/>
    <xdr:sp macro="" textlink="">
      <xdr:nvSpPr>
        <xdr:cNvPr id="857" name="テキスト ボックス 856"/>
        <xdr:cNvSpPr txBox="1"/>
      </xdr:nvSpPr>
      <xdr:spPr>
        <a:xfrm>
          <a:off x="18389111" y="126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類似団体比較では、人件費・扶助費・公債費・繰出金で高く、物件費・補助費・積立金で低くなっている。人件費では職員数の削減により県内平均を下回っている。ラスパイレス指数は</a:t>
          </a:r>
          <a:r>
            <a:rPr kumimoji="1" lang="en-US" altLang="ja-JP" sz="1300">
              <a:latin typeface="ＭＳ Ｐゴシック"/>
            </a:rPr>
            <a:t>100</a:t>
          </a:r>
          <a:r>
            <a:rPr kumimoji="1" lang="ja-JP" altLang="en-US" sz="1300">
              <a:latin typeface="ＭＳ Ｐゴシック"/>
            </a:rPr>
            <a:t>を割ったものの、類似団体より</a:t>
          </a:r>
          <a:r>
            <a:rPr kumimoji="1" lang="en-US" altLang="ja-JP" sz="1300">
              <a:latin typeface="ＭＳ Ｐゴシック"/>
            </a:rPr>
            <a:t>1.5</a:t>
          </a:r>
          <a:r>
            <a:rPr kumimoji="1" lang="ja-JP" altLang="en-US" sz="1300">
              <a:latin typeface="ＭＳ Ｐゴシック"/>
            </a:rPr>
            <a:t>ポイント高いことから順位が低くなっている。扶助費では、認定子ども園への移行に伴う子どものための教育・保育給付事業の給付金や障害者介護給付費が増加傾向にある。公債費については、減少傾向にあるものの依然として類似団体内でも高く、近年実施してきた都市再生整備事業や公共施設の空調整備、今後実施する給食センター更新などにより今後増加していく見込みである。</a:t>
          </a:r>
          <a:endParaRPr kumimoji="1" lang="en-US" altLang="ja-JP" sz="1300">
            <a:latin typeface="ＭＳ Ｐゴシック"/>
          </a:endParaRPr>
        </a:p>
        <a:p>
          <a:r>
            <a:rPr kumimoji="1" lang="ja-JP" altLang="en-US" sz="1300">
              <a:latin typeface="ＭＳ Ｐゴシック"/>
            </a:rPr>
            <a:t>　物件費は、類似団体内での順位もかなり低くなっている。当町は面積も狭く、支所がないなど効率的な行政運営ができているのではないかと思われる。平成</a:t>
          </a:r>
          <a:r>
            <a:rPr kumimoji="1" lang="en-US" altLang="ja-JP" sz="1300">
              <a:latin typeface="ＭＳ Ｐゴシック"/>
            </a:rPr>
            <a:t>28</a:t>
          </a:r>
          <a:r>
            <a:rPr kumimoji="1" lang="ja-JP" altLang="en-US" sz="1300">
              <a:latin typeface="ＭＳ Ｐゴシック"/>
            </a:rPr>
            <a:t>年度の物件費が減少したのは、新町立図書館開館に伴う備品購入費が減額となったためである。補助費では、類似団体内順位は低いが、近年一部事務組合の施設更新などが続いておりその負担金が増加傾向にある。積立金では、平成</a:t>
          </a:r>
          <a:r>
            <a:rPr kumimoji="1" lang="en-US" altLang="ja-JP" sz="1300">
              <a:latin typeface="ＭＳ Ｐゴシック"/>
            </a:rPr>
            <a:t>28</a:t>
          </a:r>
          <a:r>
            <a:rPr kumimoji="1" lang="ja-JP" altLang="en-US" sz="1300">
              <a:latin typeface="ＭＳ Ｐゴシック"/>
            </a:rPr>
            <a:t>年度はふるさと寄附金が増額となったためその積立金が増加した。他団体に比べ積立金の額は低いが、特定目的基金への積立などを行っていないためである。</a:t>
          </a:r>
          <a:endParaRPr kumimoji="1" lang="en-US" altLang="ja-JP" sz="1300">
            <a:latin typeface="ＭＳ Ｐゴシック"/>
          </a:endParaRPr>
        </a:p>
        <a:p>
          <a:r>
            <a:rPr kumimoji="1" lang="ja-JP" altLang="en-US" sz="1300">
              <a:latin typeface="ＭＳ Ｐゴシック"/>
            </a:rPr>
            <a:t>　普通建設事業費は類似団体内では中位に位置しているが、減額になったのは都市再生整備事業や中央公民館耐震化工事が終了したためである。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28,561
28,454
73.32
9,899,903
9,726,529
172,844
5,964,172
10,250,065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60.0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70739</xdr:rowOff>
    </xdr:from>
    <xdr:to>
      <xdr:col>6</xdr:col>
      <xdr:colOff>511175</xdr:colOff>
      <xdr:row>32</xdr:row>
      <xdr:rowOff>165227</xdr:rowOff>
    </xdr:to>
    <xdr:cxnSp macro="">
      <xdr:nvCxnSpPr>
        <xdr:cNvPr id="61" name="直線コネクタ 60"/>
        <xdr:cNvCxnSpPr/>
      </xdr:nvCxnSpPr>
      <xdr:spPr>
        <a:xfrm>
          <a:off x="3797300" y="5557139"/>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58928</xdr:rowOff>
    </xdr:from>
    <xdr:to>
      <xdr:col>5</xdr:col>
      <xdr:colOff>358775</xdr:colOff>
      <xdr:row>32</xdr:row>
      <xdr:rowOff>70739</xdr:rowOff>
    </xdr:to>
    <xdr:cxnSp macro="">
      <xdr:nvCxnSpPr>
        <xdr:cNvPr id="64" name="直線コネクタ 63"/>
        <xdr:cNvCxnSpPr/>
      </xdr:nvCxnSpPr>
      <xdr:spPr>
        <a:xfrm>
          <a:off x="2908300" y="554532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58928</xdr:rowOff>
    </xdr:from>
    <xdr:to>
      <xdr:col>4</xdr:col>
      <xdr:colOff>155575</xdr:colOff>
      <xdr:row>32</xdr:row>
      <xdr:rowOff>89027</xdr:rowOff>
    </xdr:to>
    <xdr:cxnSp macro="">
      <xdr:nvCxnSpPr>
        <xdr:cNvPr id="67" name="直線コネクタ 66"/>
        <xdr:cNvCxnSpPr/>
      </xdr:nvCxnSpPr>
      <xdr:spPr>
        <a:xfrm flipV="1">
          <a:off x="2019300" y="55453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65024</xdr:rowOff>
    </xdr:from>
    <xdr:to>
      <xdr:col>2</xdr:col>
      <xdr:colOff>638175</xdr:colOff>
      <xdr:row>32</xdr:row>
      <xdr:rowOff>89027</xdr:rowOff>
    </xdr:to>
    <xdr:cxnSp macro="">
      <xdr:nvCxnSpPr>
        <xdr:cNvPr id="70" name="直線コネクタ 69"/>
        <xdr:cNvCxnSpPr/>
      </xdr:nvCxnSpPr>
      <xdr:spPr>
        <a:xfrm>
          <a:off x="1130300" y="555142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114427</xdr:rowOff>
    </xdr:from>
    <xdr:to>
      <xdr:col>6</xdr:col>
      <xdr:colOff>561975</xdr:colOff>
      <xdr:row>33</xdr:row>
      <xdr:rowOff>44577</xdr:rowOff>
    </xdr:to>
    <xdr:sp macro="" textlink="">
      <xdr:nvSpPr>
        <xdr:cNvPr id="80" name="円/楕円 79"/>
        <xdr:cNvSpPr/>
      </xdr:nvSpPr>
      <xdr:spPr>
        <a:xfrm>
          <a:off x="45847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137304</xdr:rowOff>
    </xdr:from>
    <xdr:ext cx="469744" cy="259045"/>
    <xdr:sp macro="" textlink="">
      <xdr:nvSpPr>
        <xdr:cNvPr id="81" name="議会費該当値テキスト"/>
        <xdr:cNvSpPr txBox="1"/>
      </xdr:nvSpPr>
      <xdr:spPr>
        <a:xfrm>
          <a:off x="4686300"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19939</xdr:rowOff>
    </xdr:from>
    <xdr:to>
      <xdr:col>5</xdr:col>
      <xdr:colOff>409575</xdr:colOff>
      <xdr:row>32</xdr:row>
      <xdr:rowOff>121539</xdr:rowOff>
    </xdr:to>
    <xdr:sp macro="" textlink="">
      <xdr:nvSpPr>
        <xdr:cNvPr id="82" name="円/楕円 81"/>
        <xdr:cNvSpPr/>
      </xdr:nvSpPr>
      <xdr:spPr>
        <a:xfrm>
          <a:off x="3746500" y="5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138066</xdr:rowOff>
    </xdr:from>
    <xdr:ext cx="469744" cy="259045"/>
    <xdr:sp macro="" textlink="">
      <xdr:nvSpPr>
        <xdr:cNvPr id="83" name="テキスト ボックス 82"/>
        <xdr:cNvSpPr txBox="1"/>
      </xdr:nvSpPr>
      <xdr:spPr>
        <a:xfrm>
          <a:off x="3562427" y="52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8128</xdr:rowOff>
    </xdr:from>
    <xdr:to>
      <xdr:col>4</xdr:col>
      <xdr:colOff>206375</xdr:colOff>
      <xdr:row>32</xdr:row>
      <xdr:rowOff>109728</xdr:rowOff>
    </xdr:to>
    <xdr:sp macro="" textlink="">
      <xdr:nvSpPr>
        <xdr:cNvPr id="84" name="円/楕円 83"/>
        <xdr:cNvSpPr/>
      </xdr:nvSpPr>
      <xdr:spPr>
        <a:xfrm>
          <a:off x="2857500" y="5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126255</xdr:rowOff>
    </xdr:from>
    <xdr:ext cx="469744" cy="259045"/>
    <xdr:sp macro="" textlink="">
      <xdr:nvSpPr>
        <xdr:cNvPr id="85" name="テキスト ボックス 84"/>
        <xdr:cNvSpPr txBox="1"/>
      </xdr:nvSpPr>
      <xdr:spPr>
        <a:xfrm>
          <a:off x="2673427" y="52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38227</xdr:rowOff>
    </xdr:from>
    <xdr:to>
      <xdr:col>3</xdr:col>
      <xdr:colOff>3175</xdr:colOff>
      <xdr:row>32</xdr:row>
      <xdr:rowOff>139827</xdr:rowOff>
    </xdr:to>
    <xdr:sp macro="" textlink="">
      <xdr:nvSpPr>
        <xdr:cNvPr id="86" name="円/楕円 85"/>
        <xdr:cNvSpPr/>
      </xdr:nvSpPr>
      <xdr:spPr>
        <a:xfrm>
          <a:off x="1968500" y="5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156354</xdr:rowOff>
    </xdr:from>
    <xdr:ext cx="469744" cy="259045"/>
    <xdr:sp macro="" textlink="">
      <xdr:nvSpPr>
        <xdr:cNvPr id="87" name="テキスト ボックス 86"/>
        <xdr:cNvSpPr txBox="1"/>
      </xdr:nvSpPr>
      <xdr:spPr>
        <a:xfrm>
          <a:off x="1784427" y="5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14224</xdr:rowOff>
    </xdr:from>
    <xdr:to>
      <xdr:col>1</xdr:col>
      <xdr:colOff>485775</xdr:colOff>
      <xdr:row>32</xdr:row>
      <xdr:rowOff>115824</xdr:rowOff>
    </xdr:to>
    <xdr:sp macro="" textlink="">
      <xdr:nvSpPr>
        <xdr:cNvPr id="88" name="円/楕円 87"/>
        <xdr:cNvSpPr/>
      </xdr:nvSpPr>
      <xdr:spPr>
        <a:xfrm>
          <a:off x="1079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132351</xdr:rowOff>
    </xdr:from>
    <xdr:ext cx="469744" cy="259045"/>
    <xdr:sp macro="" textlink="">
      <xdr:nvSpPr>
        <xdr:cNvPr id="89" name="テキスト ボックス 88"/>
        <xdr:cNvSpPr txBox="1"/>
      </xdr:nvSpPr>
      <xdr:spPr>
        <a:xfrm>
          <a:off x="895427"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147693</xdr:rowOff>
    </xdr:from>
    <xdr:to>
      <xdr:col>6</xdr:col>
      <xdr:colOff>511175</xdr:colOff>
      <xdr:row>57</xdr:row>
      <xdr:rowOff>11722</xdr:rowOff>
    </xdr:to>
    <xdr:cxnSp macro="">
      <xdr:nvCxnSpPr>
        <xdr:cNvPr id="118" name="直線コネクタ 117"/>
        <xdr:cNvCxnSpPr/>
      </xdr:nvCxnSpPr>
      <xdr:spPr>
        <a:xfrm flipV="1">
          <a:off x="3797300" y="9748893"/>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11722</xdr:rowOff>
    </xdr:from>
    <xdr:to>
      <xdr:col>5</xdr:col>
      <xdr:colOff>358775</xdr:colOff>
      <xdr:row>57</xdr:row>
      <xdr:rowOff>32769</xdr:rowOff>
    </xdr:to>
    <xdr:cxnSp macro="">
      <xdr:nvCxnSpPr>
        <xdr:cNvPr id="121" name="直線コネクタ 120"/>
        <xdr:cNvCxnSpPr/>
      </xdr:nvCxnSpPr>
      <xdr:spPr>
        <a:xfrm flipV="1">
          <a:off x="2908300" y="9784372"/>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32769</xdr:rowOff>
    </xdr:from>
    <xdr:to>
      <xdr:col>4</xdr:col>
      <xdr:colOff>155575</xdr:colOff>
      <xdr:row>57</xdr:row>
      <xdr:rowOff>85415</xdr:rowOff>
    </xdr:to>
    <xdr:cxnSp macro="">
      <xdr:nvCxnSpPr>
        <xdr:cNvPr id="124" name="直線コネクタ 123"/>
        <xdr:cNvCxnSpPr/>
      </xdr:nvCxnSpPr>
      <xdr:spPr>
        <a:xfrm flipV="1">
          <a:off x="2019300" y="9805419"/>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69002</xdr:rowOff>
    </xdr:from>
    <xdr:to>
      <xdr:col>2</xdr:col>
      <xdr:colOff>638175</xdr:colOff>
      <xdr:row>57</xdr:row>
      <xdr:rowOff>85415</xdr:rowOff>
    </xdr:to>
    <xdr:cxnSp macro="">
      <xdr:nvCxnSpPr>
        <xdr:cNvPr id="127" name="直線コネクタ 126"/>
        <xdr:cNvCxnSpPr/>
      </xdr:nvCxnSpPr>
      <xdr:spPr>
        <a:xfrm>
          <a:off x="1130300" y="9841652"/>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96893</xdr:rowOff>
    </xdr:from>
    <xdr:to>
      <xdr:col>6</xdr:col>
      <xdr:colOff>561975</xdr:colOff>
      <xdr:row>57</xdr:row>
      <xdr:rowOff>27043</xdr:rowOff>
    </xdr:to>
    <xdr:sp macro="" textlink="">
      <xdr:nvSpPr>
        <xdr:cNvPr id="137" name="円/楕円 136"/>
        <xdr:cNvSpPr/>
      </xdr:nvSpPr>
      <xdr:spPr>
        <a:xfrm>
          <a:off x="4584700" y="96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119770</xdr:rowOff>
    </xdr:from>
    <xdr:ext cx="534377" cy="259045"/>
    <xdr:sp macro="" textlink="">
      <xdr:nvSpPr>
        <xdr:cNvPr id="138" name="総務費該当値テキスト"/>
        <xdr:cNvSpPr txBox="1"/>
      </xdr:nvSpPr>
      <xdr:spPr>
        <a:xfrm>
          <a:off x="4686300" y="954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132372</xdr:rowOff>
    </xdr:from>
    <xdr:to>
      <xdr:col>5</xdr:col>
      <xdr:colOff>409575</xdr:colOff>
      <xdr:row>57</xdr:row>
      <xdr:rowOff>62522</xdr:rowOff>
    </xdr:to>
    <xdr:sp macro="" textlink="">
      <xdr:nvSpPr>
        <xdr:cNvPr id="139" name="円/楕円 138"/>
        <xdr:cNvSpPr/>
      </xdr:nvSpPr>
      <xdr:spPr>
        <a:xfrm>
          <a:off x="3746500" y="97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53649</xdr:rowOff>
    </xdr:from>
    <xdr:ext cx="534377" cy="259045"/>
    <xdr:sp macro="" textlink="">
      <xdr:nvSpPr>
        <xdr:cNvPr id="140" name="テキスト ボックス 139"/>
        <xdr:cNvSpPr txBox="1"/>
      </xdr:nvSpPr>
      <xdr:spPr>
        <a:xfrm>
          <a:off x="3530111" y="98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153419</xdr:rowOff>
    </xdr:from>
    <xdr:to>
      <xdr:col>4</xdr:col>
      <xdr:colOff>206375</xdr:colOff>
      <xdr:row>57</xdr:row>
      <xdr:rowOff>83569</xdr:rowOff>
    </xdr:to>
    <xdr:sp macro="" textlink="">
      <xdr:nvSpPr>
        <xdr:cNvPr id="141" name="円/楕円 140"/>
        <xdr:cNvSpPr/>
      </xdr:nvSpPr>
      <xdr:spPr>
        <a:xfrm>
          <a:off x="2857500" y="97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74696</xdr:rowOff>
    </xdr:from>
    <xdr:ext cx="534377" cy="259045"/>
    <xdr:sp macro="" textlink="">
      <xdr:nvSpPr>
        <xdr:cNvPr id="142" name="テキスト ボックス 141"/>
        <xdr:cNvSpPr txBox="1"/>
      </xdr:nvSpPr>
      <xdr:spPr>
        <a:xfrm>
          <a:off x="2641111" y="98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34615</xdr:rowOff>
    </xdr:from>
    <xdr:to>
      <xdr:col>3</xdr:col>
      <xdr:colOff>3175</xdr:colOff>
      <xdr:row>57</xdr:row>
      <xdr:rowOff>136215</xdr:rowOff>
    </xdr:to>
    <xdr:sp macro="" textlink="">
      <xdr:nvSpPr>
        <xdr:cNvPr id="143" name="円/楕円 142"/>
        <xdr:cNvSpPr/>
      </xdr:nvSpPr>
      <xdr:spPr>
        <a:xfrm>
          <a:off x="1968500" y="98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127342</xdr:rowOff>
    </xdr:from>
    <xdr:ext cx="534377" cy="259045"/>
    <xdr:sp macro="" textlink="">
      <xdr:nvSpPr>
        <xdr:cNvPr id="144" name="テキスト ボックス 143"/>
        <xdr:cNvSpPr txBox="1"/>
      </xdr:nvSpPr>
      <xdr:spPr>
        <a:xfrm>
          <a:off x="1752111" y="98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18202</xdr:rowOff>
    </xdr:from>
    <xdr:to>
      <xdr:col>1</xdr:col>
      <xdr:colOff>485775</xdr:colOff>
      <xdr:row>57</xdr:row>
      <xdr:rowOff>119802</xdr:rowOff>
    </xdr:to>
    <xdr:sp macro="" textlink="">
      <xdr:nvSpPr>
        <xdr:cNvPr id="145" name="円/楕円 144"/>
        <xdr:cNvSpPr/>
      </xdr:nvSpPr>
      <xdr:spPr>
        <a:xfrm>
          <a:off x="1079500" y="97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110929</xdr:rowOff>
    </xdr:from>
    <xdr:ext cx="534377" cy="259045"/>
    <xdr:sp macro="" textlink="">
      <xdr:nvSpPr>
        <xdr:cNvPr id="146" name="テキスト ボックス 145"/>
        <xdr:cNvSpPr txBox="1"/>
      </xdr:nvSpPr>
      <xdr:spPr>
        <a:xfrm>
          <a:off x="863111" y="98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3857</xdr:rowOff>
    </xdr:from>
    <xdr:to>
      <xdr:col>6</xdr:col>
      <xdr:colOff>511175</xdr:colOff>
      <xdr:row>77</xdr:row>
      <xdr:rowOff>19315</xdr:rowOff>
    </xdr:to>
    <xdr:cxnSp macro="">
      <xdr:nvCxnSpPr>
        <xdr:cNvPr id="178" name="直線コネクタ 177"/>
        <xdr:cNvCxnSpPr/>
      </xdr:nvCxnSpPr>
      <xdr:spPr>
        <a:xfrm>
          <a:off x="3797300" y="13205507"/>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3857</xdr:rowOff>
    </xdr:from>
    <xdr:to>
      <xdr:col>5</xdr:col>
      <xdr:colOff>358775</xdr:colOff>
      <xdr:row>77</xdr:row>
      <xdr:rowOff>110635</xdr:rowOff>
    </xdr:to>
    <xdr:cxnSp macro="">
      <xdr:nvCxnSpPr>
        <xdr:cNvPr id="181" name="直線コネクタ 180"/>
        <xdr:cNvCxnSpPr/>
      </xdr:nvCxnSpPr>
      <xdr:spPr>
        <a:xfrm flipV="1">
          <a:off x="2908300" y="13205507"/>
          <a:ext cx="889000" cy="10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110635</xdr:rowOff>
    </xdr:from>
    <xdr:to>
      <xdr:col>4</xdr:col>
      <xdr:colOff>155575</xdr:colOff>
      <xdr:row>78</xdr:row>
      <xdr:rowOff>45135</xdr:rowOff>
    </xdr:to>
    <xdr:cxnSp macro="">
      <xdr:nvCxnSpPr>
        <xdr:cNvPr id="184" name="直線コネクタ 183"/>
        <xdr:cNvCxnSpPr/>
      </xdr:nvCxnSpPr>
      <xdr:spPr>
        <a:xfrm flipV="1">
          <a:off x="2019300" y="13312285"/>
          <a:ext cx="889000" cy="10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45135</xdr:rowOff>
    </xdr:from>
    <xdr:to>
      <xdr:col>2</xdr:col>
      <xdr:colOff>638175</xdr:colOff>
      <xdr:row>78</xdr:row>
      <xdr:rowOff>106978</xdr:rowOff>
    </xdr:to>
    <xdr:cxnSp macro="">
      <xdr:nvCxnSpPr>
        <xdr:cNvPr id="187" name="直線コネクタ 186"/>
        <xdr:cNvCxnSpPr/>
      </xdr:nvCxnSpPr>
      <xdr:spPr>
        <a:xfrm flipV="1">
          <a:off x="1130300" y="13418235"/>
          <a:ext cx="889000" cy="6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139965</xdr:rowOff>
    </xdr:from>
    <xdr:to>
      <xdr:col>6</xdr:col>
      <xdr:colOff>561975</xdr:colOff>
      <xdr:row>77</xdr:row>
      <xdr:rowOff>70115</xdr:rowOff>
    </xdr:to>
    <xdr:sp macro="" textlink="">
      <xdr:nvSpPr>
        <xdr:cNvPr id="197" name="円/楕円 196"/>
        <xdr:cNvSpPr/>
      </xdr:nvSpPr>
      <xdr:spPr>
        <a:xfrm>
          <a:off x="4584700" y="131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162842</xdr:rowOff>
    </xdr:from>
    <xdr:ext cx="599010" cy="259045"/>
    <xdr:sp macro="" textlink="">
      <xdr:nvSpPr>
        <xdr:cNvPr id="198" name="民生費該当値テキスト"/>
        <xdr:cNvSpPr txBox="1"/>
      </xdr:nvSpPr>
      <xdr:spPr>
        <a:xfrm>
          <a:off x="4686300" y="1302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124507</xdr:rowOff>
    </xdr:from>
    <xdr:to>
      <xdr:col>5</xdr:col>
      <xdr:colOff>409575</xdr:colOff>
      <xdr:row>77</xdr:row>
      <xdr:rowOff>54657</xdr:rowOff>
    </xdr:to>
    <xdr:sp macro="" textlink="">
      <xdr:nvSpPr>
        <xdr:cNvPr id="199" name="円/楕円 198"/>
        <xdr:cNvSpPr/>
      </xdr:nvSpPr>
      <xdr:spPr>
        <a:xfrm>
          <a:off x="3746500" y="131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71184</xdr:rowOff>
    </xdr:from>
    <xdr:ext cx="599010" cy="259045"/>
    <xdr:sp macro="" textlink="">
      <xdr:nvSpPr>
        <xdr:cNvPr id="200" name="テキスト ボックス 199"/>
        <xdr:cNvSpPr txBox="1"/>
      </xdr:nvSpPr>
      <xdr:spPr>
        <a:xfrm>
          <a:off x="3497794" y="1292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59835</xdr:rowOff>
    </xdr:from>
    <xdr:to>
      <xdr:col>4</xdr:col>
      <xdr:colOff>206375</xdr:colOff>
      <xdr:row>77</xdr:row>
      <xdr:rowOff>161435</xdr:rowOff>
    </xdr:to>
    <xdr:sp macro="" textlink="">
      <xdr:nvSpPr>
        <xdr:cNvPr id="201" name="円/楕円 200"/>
        <xdr:cNvSpPr/>
      </xdr:nvSpPr>
      <xdr:spPr>
        <a:xfrm>
          <a:off x="2857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6512</xdr:rowOff>
    </xdr:from>
    <xdr:ext cx="599010" cy="259045"/>
    <xdr:sp macro="" textlink="">
      <xdr:nvSpPr>
        <xdr:cNvPr id="202" name="テキスト ボックス 201"/>
        <xdr:cNvSpPr txBox="1"/>
      </xdr:nvSpPr>
      <xdr:spPr>
        <a:xfrm>
          <a:off x="2608794" y="1303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165785</xdr:rowOff>
    </xdr:from>
    <xdr:to>
      <xdr:col>3</xdr:col>
      <xdr:colOff>3175</xdr:colOff>
      <xdr:row>78</xdr:row>
      <xdr:rowOff>95935</xdr:rowOff>
    </xdr:to>
    <xdr:sp macro="" textlink="">
      <xdr:nvSpPr>
        <xdr:cNvPr id="203" name="円/楕円 202"/>
        <xdr:cNvSpPr/>
      </xdr:nvSpPr>
      <xdr:spPr>
        <a:xfrm>
          <a:off x="1968500" y="133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112462</xdr:rowOff>
    </xdr:from>
    <xdr:ext cx="599010" cy="259045"/>
    <xdr:sp macro="" textlink="">
      <xdr:nvSpPr>
        <xdr:cNvPr id="204" name="テキスト ボックス 203"/>
        <xdr:cNvSpPr txBox="1"/>
      </xdr:nvSpPr>
      <xdr:spPr>
        <a:xfrm>
          <a:off x="1719794" y="131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56178</xdr:rowOff>
    </xdr:from>
    <xdr:to>
      <xdr:col>1</xdr:col>
      <xdr:colOff>485775</xdr:colOff>
      <xdr:row>78</xdr:row>
      <xdr:rowOff>157778</xdr:rowOff>
    </xdr:to>
    <xdr:sp macro="" textlink="">
      <xdr:nvSpPr>
        <xdr:cNvPr id="205" name="円/楕円 204"/>
        <xdr:cNvSpPr/>
      </xdr:nvSpPr>
      <xdr:spPr>
        <a:xfrm>
          <a:off x="1079500" y="134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148905</xdr:rowOff>
    </xdr:from>
    <xdr:ext cx="599010" cy="259045"/>
    <xdr:sp macro="" textlink="">
      <xdr:nvSpPr>
        <xdr:cNvPr id="206" name="テキスト ボックス 205"/>
        <xdr:cNvSpPr txBox="1"/>
      </xdr:nvSpPr>
      <xdr:spPr>
        <a:xfrm>
          <a:off x="830794" y="1352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139007</xdr:rowOff>
    </xdr:from>
    <xdr:to>
      <xdr:col>6</xdr:col>
      <xdr:colOff>511175</xdr:colOff>
      <xdr:row>98</xdr:row>
      <xdr:rowOff>144311</xdr:rowOff>
    </xdr:to>
    <xdr:cxnSp macro="">
      <xdr:nvCxnSpPr>
        <xdr:cNvPr id="235" name="直線コネクタ 234"/>
        <xdr:cNvCxnSpPr/>
      </xdr:nvCxnSpPr>
      <xdr:spPr>
        <a:xfrm flipV="1">
          <a:off x="3797300" y="16941107"/>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144311</xdr:rowOff>
    </xdr:from>
    <xdr:to>
      <xdr:col>5</xdr:col>
      <xdr:colOff>358775</xdr:colOff>
      <xdr:row>98</xdr:row>
      <xdr:rowOff>150296</xdr:rowOff>
    </xdr:to>
    <xdr:cxnSp macro="">
      <xdr:nvCxnSpPr>
        <xdr:cNvPr id="238" name="直線コネクタ 237"/>
        <xdr:cNvCxnSpPr/>
      </xdr:nvCxnSpPr>
      <xdr:spPr>
        <a:xfrm flipV="1">
          <a:off x="2908300" y="16946411"/>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135322</xdr:rowOff>
    </xdr:from>
    <xdr:to>
      <xdr:col>4</xdr:col>
      <xdr:colOff>155575</xdr:colOff>
      <xdr:row>98</xdr:row>
      <xdr:rowOff>150296</xdr:rowOff>
    </xdr:to>
    <xdr:cxnSp macro="">
      <xdr:nvCxnSpPr>
        <xdr:cNvPr id="241" name="直線コネクタ 240"/>
        <xdr:cNvCxnSpPr/>
      </xdr:nvCxnSpPr>
      <xdr:spPr>
        <a:xfrm>
          <a:off x="2019300" y="16937422"/>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130628</xdr:rowOff>
    </xdr:from>
    <xdr:to>
      <xdr:col>2</xdr:col>
      <xdr:colOff>638175</xdr:colOff>
      <xdr:row>98</xdr:row>
      <xdr:rowOff>135322</xdr:rowOff>
    </xdr:to>
    <xdr:cxnSp macro="">
      <xdr:nvCxnSpPr>
        <xdr:cNvPr id="244" name="直線コネクタ 243"/>
        <xdr:cNvCxnSpPr/>
      </xdr:nvCxnSpPr>
      <xdr:spPr>
        <a:xfrm>
          <a:off x="1130300" y="16932728"/>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88207</xdr:rowOff>
    </xdr:from>
    <xdr:to>
      <xdr:col>6</xdr:col>
      <xdr:colOff>561975</xdr:colOff>
      <xdr:row>99</xdr:row>
      <xdr:rowOff>18357</xdr:rowOff>
    </xdr:to>
    <xdr:sp macro="" textlink="">
      <xdr:nvSpPr>
        <xdr:cNvPr id="254" name="円/楕円 253"/>
        <xdr:cNvSpPr/>
      </xdr:nvSpPr>
      <xdr:spPr>
        <a:xfrm>
          <a:off x="45847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3134</xdr:rowOff>
    </xdr:from>
    <xdr:ext cx="534377" cy="259045"/>
    <xdr:sp macro="" textlink="">
      <xdr:nvSpPr>
        <xdr:cNvPr id="255" name="衛生費該当値テキスト"/>
        <xdr:cNvSpPr txBox="1"/>
      </xdr:nvSpPr>
      <xdr:spPr>
        <a:xfrm>
          <a:off x="4686300" y="16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93511</xdr:rowOff>
    </xdr:from>
    <xdr:to>
      <xdr:col>5</xdr:col>
      <xdr:colOff>409575</xdr:colOff>
      <xdr:row>99</xdr:row>
      <xdr:rowOff>23661</xdr:rowOff>
    </xdr:to>
    <xdr:sp macro="" textlink="">
      <xdr:nvSpPr>
        <xdr:cNvPr id="256" name="円/楕円 255"/>
        <xdr:cNvSpPr/>
      </xdr:nvSpPr>
      <xdr:spPr>
        <a:xfrm>
          <a:off x="3746500" y="16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14788</xdr:rowOff>
    </xdr:from>
    <xdr:ext cx="534377" cy="259045"/>
    <xdr:sp macro="" textlink="">
      <xdr:nvSpPr>
        <xdr:cNvPr id="257" name="テキスト ボックス 256"/>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99496</xdr:rowOff>
    </xdr:from>
    <xdr:to>
      <xdr:col>4</xdr:col>
      <xdr:colOff>206375</xdr:colOff>
      <xdr:row>99</xdr:row>
      <xdr:rowOff>29646</xdr:rowOff>
    </xdr:to>
    <xdr:sp macro="" textlink="">
      <xdr:nvSpPr>
        <xdr:cNvPr id="258" name="円/楕円 257"/>
        <xdr:cNvSpPr/>
      </xdr:nvSpPr>
      <xdr:spPr>
        <a:xfrm>
          <a:off x="2857500" y="169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20773</xdr:rowOff>
    </xdr:from>
    <xdr:ext cx="534377" cy="259045"/>
    <xdr:sp macro="" textlink="">
      <xdr:nvSpPr>
        <xdr:cNvPr id="259" name="テキスト ボックス 258"/>
        <xdr:cNvSpPr txBox="1"/>
      </xdr:nvSpPr>
      <xdr:spPr>
        <a:xfrm>
          <a:off x="2641111" y="169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84522</xdr:rowOff>
    </xdr:from>
    <xdr:to>
      <xdr:col>3</xdr:col>
      <xdr:colOff>3175</xdr:colOff>
      <xdr:row>99</xdr:row>
      <xdr:rowOff>14672</xdr:rowOff>
    </xdr:to>
    <xdr:sp macro="" textlink="">
      <xdr:nvSpPr>
        <xdr:cNvPr id="260" name="円/楕円 259"/>
        <xdr:cNvSpPr/>
      </xdr:nvSpPr>
      <xdr:spPr>
        <a:xfrm>
          <a:off x="1968500" y="168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5799</xdr:rowOff>
    </xdr:from>
    <xdr:ext cx="534377" cy="259045"/>
    <xdr:sp macro="" textlink="">
      <xdr:nvSpPr>
        <xdr:cNvPr id="261" name="テキスト ボックス 260"/>
        <xdr:cNvSpPr txBox="1"/>
      </xdr:nvSpPr>
      <xdr:spPr>
        <a:xfrm>
          <a:off x="1752111" y="169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79828</xdr:rowOff>
    </xdr:from>
    <xdr:to>
      <xdr:col>1</xdr:col>
      <xdr:colOff>485775</xdr:colOff>
      <xdr:row>99</xdr:row>
      <xdr:rowOff>9978</xdr:rowOff>
    </xdr:to>
    <xdr:sp macro="" textlink="">
      <xdr:nvSpPr>
        <xdr:cNvPr id="262" name="円/楕円 261"/>
        <xdr:cNvSpPr/>
      </xdr:nvSpPr>
      <xdr:spPr>
        <a:xfrm>
          <a:off x="1079500" y="16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1105</xdr:rowOff>
    </xdr:from>
    <xdr:ext cx="534377" cy="259045"/>
    <xdr:sp macro="" textlink="">
      <xdr:nvSpPr>
        <xdr:cNvPr id="263" name="テキスト ボックス 262"/>
        <xdr:cNvSpPr txBox="1"/>
      </xdr:nvSpPr>
      <xdr:spPr>
        <a:xfrm>
          <a:off x="863111" y="169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149225</xdr:rowOff>
    </xdr:from>
    <xdr:to>
      <xdr:col>15</xdr:col>
      <xdr:colOff>180975</xdr:colOff>
      <xdr:row>39</xdr:row>
      <xdr:rowOff>44450</xdr:rowOff>
    </xdr:to>
    <xdr:cxnSp macro="">
      <xdr:nvCxnSpPr>
        <xdr:cNvPr id="292" name="直線コネクタ 291"/>
        <xdr:cNvCxnSpPr/>
      </xdr:nvCxnSpPr>
      <xdr:spPr>
        <a:xfrm>
          <a:off x="9639300" y="632142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149225</xdr:rowOff>
    </xdr:from>
    <xdr:to>
      <xdr:col>14</xdr:col>
      <xdr:colOff>28575</xdr:colOff>
      <xdr:row>38</xdr:row>
      <xdr:rowOff>28448</xdr:rowOff>
    </xdr:to>
    <xdr:cxnSp macro="">
      <xdr:nvCxnSpPr>
        <xdr:cNvPr id="295" name="直線コネクタ 294"/>
        <xdr:cNvCxnSpPr/>
      </xdr:nvCxnSpPr>
      <xdr:spPr>
        <a:xfrm flipV="1">
          <a:off x="8750300" y="6321425"/>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151892</xdr:rowOff>
    </xdr:from>
    <xdr:to>
      <xdr:col>12</xdr:col>
      <xdr:colOff>511175</xdr:colOff>
      <xdr:row>38</xdr:row>
      <xdr:rowOff>28448</xdr:rowOff>
    </xdr:to>
    <xdr:cxnSp macro="">
      <xdr:nvCxnSpPr>
        <xdr:cNvPr id="298" name="直線コネクタ 297"/>
        <xdr:cNvCxnSpPr/>
      </xdr:nvCxnSpPr>
      <xdr:spPr>
        <a:xfrm>
          <a:off x="7861300" y="61526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151892</xdr:rowOff>
    </xdr:from>
    <xdr:to>
      <xdr:col>11</xdr:col>
      <xdr:colOff>307975</xdr:colOff>
      <xdr:row>37</xdr:row>
      <xdr:rowOff>79121</xdr:rowOff>
    </xdr:to>
    <xdr:cxnSp macro="">
      <xdr:nvCxnSpPr>
        <xdr:cNvPr id="301" name="直線コネクタ 300"/>
        <xdr:cNvCxnSpPr/>
      </xdr:nvCxnSpPr>
      <xdr:spPr>
        <a:xfrm flipV="1">
          <a:off x="6972300" y="6152642"/>
          <a:ext cx="8890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98425</xdr:rowOff>
    </xdr:from>
    <xdr:to>
      <xdr:col>14</xdr:col>
      <xdr:colOff>79375</xdr:colOff>
      <xdr:row>37</xdr:row>
      <xdr:rowOff>28575</xdr:rowOff>
    </xdr:to>
    <xdr:sp macro="" textlink="">
      <xdr:nvSpPr>
        <xdr:cNvPr id="313" name="円/楕円 312"/>
        <xdr:cNvSpPr/>
      </xdr:nvSpPr>
      <xdr:spPr>
        <a:xfrm>
          <a:off x="9588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45102</xdr:rowOff>
    </xdr:from>
    <xdr:ext cx="469744" cy="259045"/>
    <xdr:sp macro="" textlink="">
      <xdr:nvSpPr>
        <xdr:cNvPr id="314" name="テキスト ボックス 313"/>
        <xdr:cNvSpPr txBox="1"/>
      </xdr:nvSpPr>
      <xdr:spPr>
        <a:xfrm>
          <a:off x="9404427"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149098</xdr:rowOff>
    </xdr:from>
    <xdr:to>
      <xdr:col>12</xdr:col>
      <xdr:colOff>561975</xdr:colOff>
      <xdr:row>38</xdr:row>
      <xdr:rowOff>79248</xdr:rowOff>
    </xdr:to>
    <xdr:sp macro="" textlink="">
      <xdr:nvSpPr>
        <xdr:cNvPr id="315" name="円/楕円 314"/>
        <xdr:cNvSpPr/>
      </xdr:nvSpPr>
      <xdr:spPr>
        <a:xfrm>
          <a:off x="8699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70375</xdr:rowOff>
    </xdr:from>
    <xdr:ext cx="378565" cy="259045"/>
    <xdr:sp macro="" textlink="">
      <xdr:nvSpPr>
        <xdr:cNvPr id="316" name="テキスト ボックス 315"/>
        <xdr:cNvSpPr txBox="1"/>
      </xdr:nvSpPr>
      <xdr:spPr>
        <a:xfrm>
          <a:off x="8561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101092</xdr:rowOff>
    </xdr:from>
    <xdr:to>
      <xdr:col>11</xdr:col>
      <xdr:colOff>358775</xdr:colOff>
      <xdr:row>36</xdr:row>
      <xdr:rowOff>31242</xdr:rowOff>
    </xdr:to>
    <xdr:sp macro="" textlink="">
      <xdr:nvSpPr>
        <xdr:cNvPr id="317" name="円/楕円 316"/>
        <xdr:cNvSpPr/>
      </xdr:nvSpPr>
      <xdr:spPr>
        <a:xfrm>
          <a:off x="7810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47769</xdr:rowOff>
    </xdr:from>
    <xdr:ext cx="469744" cy="259045"/>
    <xdr:sp macro="" textlink="">
      <xdr:nvSpPr>
        <xdr:cNvPr id="318" name="テキスト ボックス 317"/>
        <xdr:cNvSpPr txBox="1"/>
      </xdr:nvSpPr>
      <xdr:spPr>
        <a:xfrm>
          <a:off x="7626427"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28321</xdr:rowOff>
    </xdr:from>
    <xdr:to>
      <xdr:col>10</xdr:col>
      <xdr:colOff>155575</xdr:colOff>
      <xdr:row>37</xdr:row>
      <xdr:rowOff>129921</xdr:rowOff>
    </xdr:to>
    <xdr:sp macro="" textlink="">
      <xdr:nvSpPr>
        <xdr:cNvPr id="319" name="円/楕円 318"/>
        <xdr:cNvSpPr/>
      </xdr:nvSpPr>
      <xdr:spPr>
        <a:xfrm>
          <a:off x="692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121048</xdr:rowOff>
    </xdr:from>
    <xdr:ext cx="378565" cy="259045"/>
    <xdr:sp macro="" textlink="">
      <xdr:nvSpPr>
        <xdr:cNvPr id="320" name="テキスト ボックス 319"/>
        <xdr:cNvSpPr txBox="1"/>
      </xdr:nvSpPr>
      <xdr:spPr>
        <a:xfrm>
          <a:off x="6783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136937</xdr:rowOff>
    </xdr:from>
    <xdr:to>
      <xdr:col>15</xdr:col>
      <xdr:colOff>180975</xdr:colOff>
      <xdr:row>58</xdr:row>
      <xdr:rowOff>39059</xdr:rowOff>
    </xdr:to>
    <xdr:cxnSp macro="">
      <xdr:nvCxnSpPr>
        <xdr:cNvPr id="349" name="直線コネクタ 348"/>
        <xdr:cNvCxnSpPr/>
      </xdr:nvCxnSpPr>
      <xdr:spPr>
        <a:xfrm>
          <a:off x="9639300" y="9909587"/>
          <a:ext cx="838200" cy="7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136937</xdr:rowOff>
    </xdr:from>
    <xdr:to>
      <xdr:col>14</xdr:col>
      <xdr:colOff>28575</xdr:colOff>
      <xdr:row>58</xdr:row>
      <xdr:rowOff>54946</xdr:rowOff>
    </xdr:to>
    <xdr:cxnSp macro="">
      <xdr:nvCxnSpPr>
        <xdr:cNvPr id="352" name="直線コネクタ 351"/>
        <xdr:cNvCxnSpPr/>
      </xdr:nvCxnSpPr>
      <xdr:spPr>
        <a:xfrm flipV="1">
          <a:off x="8750300" y="9909587"/>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54946</xdr:rowOff>
    </xdr:from>
    <xdr:to>
      <xdr:col>12</xdr:col>
      <xdr:colOff>511175</xdr:colOff>
      <xdr:row>58</xdr:row>
      <xdr:rowOff>59195</xdr:rowOff>
    </xdr:to>
    <xdr:cxnSp macro="">
      <xdr:nvCxnSpPr>
        <xdr:cNvPr id="355" name="直線コネクタ 354"/>
        <xdr:cNvCxnSpPr/>
      </xdr:nvCxnSpPr>
      <xdr:spPr>
        <a:xfrm flipV="1">
          <a:off x="7861300" y="9999046"/>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23285</xdr:rowOff>
    </xdr:from>
    <xdr:to>
      <xdr:col>11</xdr:col>
      <xdr:colOff>307975</xdr:colOff>
      <xdr:row>58</xdr:row>
      <xdr:rowOff>59195</xdr:rowOff>
    </xdr:to>
    <xdr:cxnSp macro="">
      <xdr:nvCxnSpPr>
        <xdr:cNvPr id="358" name="直線コネクタ 357"/>
        <xdr:cNvCxnSpPr/>
      </xdr:nvCxnSpPr>
      <xdr:spPr>
        <a:xfrm>
          <a:off x="6972300" y="9967385"/>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159709</xdr:rowOff>
    </xdr:from>
    <xdr:to>
      <xdr:col>15</xdr:col>
      <xdr:colOff>231775</xdr:colOff>
      <xdr:row>58</xdr:row>
      <xdr:rowOff>89859</xdr:rowOff>
    </xdr:to>
    <xdr:sp macro="" textlink="">
      <xdr:nvSpPr>
        <xdr:cNvPr id="368" name="円/楕円 367"/>
        <xdr:cNvSpPr/>
      </xdr:nvSpPr>
      <xdr:spPr>
        <a:xfrm>
          <a:off x="10426700" y="9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138136</xdr:rowOff>
    </xdr:from>
    <xdr:ext cx="469744" cy="259045"/>
    <xdr:sp macro="" textlink="">
      <xdr:nvSpPr>
        <xdr:cNvPr id="369" name="農林水産業費該当値テキスト"/>
        <xdr:cNvSpPr txBox="1"/>
      </xdr:nvSpPr>
      <xdr:spPr>
        <a:xfrm>
          <a:off x="10528300" y="99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86137</xdr:rowOff>
    </xdr:from>
    <xdr:to>
      <xdr:col>14</xdr:col>
      <xdr:colOff>79375</xdr:colOff>
      <xdr:row>58</xdr:row>
      <xdr:rowOff>16287</xdr:rowOff>
    </xdr:to>
    <xdr:sp macro="" textlink="">
      <xdr:nvSpPr>
        <xdr:cNvPr id="370" name="円/楕円 369"/>
        <xdr:cNvSpPr/>
      </xdr:nvSpPr>
      <xdr:spPr>
        <a:xfrm>
          <a:off x="9588500" y="98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32814</xdr:rowOff>
    </xdr:from>
    <xdr:ext cx="534377" cy="259045"/>
    <xdr:sp macro="" textlink="">
      <xdr:nvSpPr>
        <xdr:cNvPr id="371" name="テキスト ボックス 370"/>
        <xdr:cNvSpPr txBox="1"/>
      </xdr:nvSpPr>
      <xdr:spPr>
        <a:xfrm>
          <a:off x="9372111" y="96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4146</xdr:rowOff>
    </xdr:from>
    <xdr:to>
      <xdr:col>12</xdr:col>
      <xdr:colOff>561975</xdr:colOff>
      <xdr:row>58</xdr:row>
      <xdr:rowOff>105746</xdr:rowOff>
    </xdr:to>
    <xdr:sp macro="" textlink="">
      <xdr:nvSpPr>
        <xdr:cNvPr id="372" name="円/楕円 371"/>
        <xdr:cNvSpPr/>
      </xdr:nvSpPr>
      <xdr:spPr>
        <a:xfrm>
          <a:off x="8699500" y="99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96873</xdr:rowOff>
    </xdr:from>
    <xdr:ext cx="469744" cy="259045"/>
    <xdr:sp macro="" textlink="">
      <xdr:nvSpPr>
        <xdr:cNvPr id="373" name="テキスト ボックス 372"/>
        <xdr:cNvSpPr txBox="1"/>
      </xdr:nvSpPr>
      <xdr:spPr>
        <a:xfrm>
          <a:off x="8515427" y="100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8395</xdr:rowOff>
    </xdr:from>
    <xdr:to>
      <xdr:col>11</xdr:col>
      <xdr:colOff>358775</xdr:colOff>
      <xdr:row>58</xdr:row>
      <xdr:rowOff>109995</xdr:rowOff>
    </xdr:to>
    <xdr:sp macro="" textlink="">
      <xdr:nvSpPr>
        <xdr:cNvPr id="374" name="円/楕円 373"/>
        <xdr:cNvSpPr/>
      </xdr:nvSpPr>
      <xdr:spPr>
        <a:xfrm>
          <a:off x="7810500" y="99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101122</xdr:rowOff>
    </xdr:from>
    <xdr:ext cx="469744" cy="259045"/>
    <xdr:sp macro="" textlink="">
      <xdr:nvSpPr>
        <xdr:cNvPr id="375" name="テキスト ボックス 374"/>
        <xdr:cNvSpPr txBox="1"/>
      </xdr:nvSpPr>
      <xdr:spPr>
        <a:xfrm>
          <a:off x="7626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143935</xdr:rowOff>
    </xdr:from>
    <xdr:to>
      <xdr:col>10</xdr:col>
      <xdr:colOff>155575</xdr:colOff>
      <xdr:row>58</xdr:row>
      <xdr:rowOff>74085</xdr:rowOff>
    </xdr:to>
    <xdr:sp macro="" textlink="">
      <xdr:nvSpPr>
        <xdr:cNvPr id="376" name="円/楕円 375"/>
        <xdr:cNvSpPr/>
      </xdr:nvSpPr>
      <xdr:spPr>
        <a:xfrm>
          <a:off x="6921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65212</xdr:rowOff>
    </xdr:from>
    <xdr:ext cx="534377" cy="259045"/>
    <xdr:sp macro="" textlink="">
      <xdr:nvSpPr>
        <xdr:cNvPr id="377" name="テキスト ボックス 376"/>
        <xdr:cNvSpPr txBox="1"/>
      </xdr:nvSpPr>
      <xdr:spPr>
        <a:xfrm>
          <a:off x="6705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109029</xdr:rowOff>
    </xdr:from>
    <xdr:to>
      <xdr:col>15</xdr:col>
      <xdr:colOff>180975</xdr:colOff>
      <xdr:row>77</xdr:row>
      <xdr:rowOff>166560</xdr:rowOff>
    </xdr:to>
    <xdr:cxnSp macro="">
      <xdr:nvCxnSpPr>
        <xdr:cNvPr id="406" name="直線コネクタ 405"/>
        <xdr:cNvCxnSpPr/>
      </xdr:nvCxnSpPr>
      <xdr:spPr>
        <a:xfrm>
          <a:off x="9639300" y="13310679"/>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78817</xdr:rowOff>
    </xdr:from>
    <xdr:to>
      <xdr:col>14</xdr:col>
      <xdr:colOff>28575</xdr:colOff>
      <xdr:row>77</xdr:row>
      <xdr:rowOff>109029</xdr:rowOff>
    </xdr:to>
    <xdr:cxnSp macro="">
      <xdr:nvCxnSpPr>
        <xdr:cNvPr id="409" name="直線コネクタ 408"/>
        <xdr:cNvCxnSpPr/>
      </xdr:nvCxnSpPr>
      <xdr:spPr>
        <a:xfrm>
          <a:off x="8750300" y="13280467"/>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78817</xdr:rowOff>
    </xdr:from>
    <xdr:to>
      <xdr:col>12</xdr:col>
      <xdr:colOff>511175</xdr:colOff>
      <xdr:row>78</xdr:row>
      <xdr:rowOff>8026</xdr:rowOff>
    </xdr:to>
    <xdr:cxnSp macro="">
      <xdr:nvCxnSpPr>
        <xdr:cNvPr id="412" name="直線コネクタ 411"/>
        <xdr:cNvCxnSpPr/>
      </xdr:nvCxnSpPr>
      <xdr:spPr>
        <a:xfrm flipV="1">
          <a:off x="7861300" y="13280467"/>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8026</xdr:rowOff>
    </xdr:from>
    <xdr:to>
      <xdr:col>11</xdr:col>
      <xdr:colOff>307975</xdr:colOff>
      <xdr:row>78</xdr:row>
      <xdr:rowOff>99200</xdr:rowOff>
    </xdr:to>
    <xdr:cxnSp macro="">
      <xdr:nvCxnSpPr>
        <xdr:cNvPr id="415" name="直線コネクタ 414"/>
        <xdr:cNvCxnSpPr/>
      </xdr:nvCxnSpPr>
      <xdr:spPr>
        <a:xfrm flipV="1">
          <a:off x="6972300" y="13381126"/>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115760</xdr:rowOff>
    </xdr:from>
    <xdr:to>
      <xdr:col>15</xdr:col>
      <xdr:colOff>231775</xdr:colOff>
      <xdr:row>78</xdr:row>
      <xdr:rowOff>45910</xdr:rowOff>
    </xdr:to>
    <xdr:sp macro="" textlink="">
      <xdr:nvSpPr>
        <xdr:cNvPr id="425" name="円/楕円 424"/>
        <xdr:cNvSpPr/>
      </xdr:nvSpPr>
      <xdr:spPr>
        <a:xfrm>
          <a:off x="104267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94187</xdr:rowOff>
    </xdr:from>
    <xdr:ext cx="469744" cy="259045"/>
    <xdr:sp macro="" textlink="">
      <xdr:nvSpPr>
        <xdr:cNvPr id="426" name="商工費該当値テキスト"/>
        <xdr:cNvSpPr txBox="1"/>
      </xdr:nvSpPr>
      <xdr:spPr>
        <a:xfrm>
          <a:off x="10528300" y="132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58229</xdr:rowOff>
    </xdr:from>
    <xdr:to>
      <xdr:col>14</xdr:col>
      <xdr:colOff>79375</xdr:colOff>
      <xdr:row>77</xdr:row>
      <xdr:rowOff>159829</xdr:rowOff>
    </xdr:to>
    <xdr:sp macro="" textlink="">
      <xdr:nvSpPr>
        <xdr:cNvPr id="427" name="円/楕円 426"/>
        <xdr:cNvSpPr/>
      </xdr:nvSpPr>
      <xdr:spPr>
        <a:xfrm>
          <a:off x="9588500" y="132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4906</xdr:rowOff>
    </xdr:from>
    <xdr:ext cx="469744" cy="259045"/>
    <xdr:sp macro="" textlink="">
      <xdr:nvSpPr>
        <xdr:cNvPr id="428" name="テキスト ボックス 427"/>
        <xdr:cNvSpPr txBox="1"/>
      </xdr:nvSpPr>
      <xdr:spPr>
        <a:xfrm>
          <a:off x="9404427" y="13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28017</xdr:rowOff>
    </xdr:from>
    <xdr:to>
      <xdr:col>12</xdr:col>
      <xdr:colOff>561975</xdr:colOff>
      <xdr:row>77</xdr:row>
      <xdr:rowOff>129617</xdr:rowOff>
    </xdr:to>
    <xdr:sp macro="" textlink="">
      <xdr:nvSpPr>
        <xdr:cNvPr id="429" name="円/楕円 428"/>
        <xdr:cNvSpPr/>
      </xdr:nvSpPr>
      <xdr:spPr>
        <a:xfrm>
          <a:off x="8699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146144</xdr:rowOff>
    </xdr:from>
    <xdr:ext cx="469744" cy="259045"/>
    <xdr:sp macro="" textlink="">
      <xdr:nvSpPr>
        <xdr:cNvPr id="430" name="テキスト ボックス 429"/>
        <xdr:cNvSpPr txBox="1"/>
      </xdr:nvSpPr>
      <xdr:spPr>
        <a:xfrm>
          <a:off x="8515427" y="13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128676</xdr:rowOff>
    </xdr:from>
    <xdr:to>
      <xdr:col>11</xdr:col>
      <xdr:colOff>358775</xdr:colOff>
      <xdr:row>78</xdr:row>
      <xdr:rowOff>58826</xdr:rowOff>
    </xdr:to>
    <xdr:sp macro="" textlink="">
      <xdr:nvSpPr>
        <xdr:cNvPr id="431" name="円/楕円 430"/>
        <xdr:cNvSpPr/>
      </xdr:nvSpPr>
      <xdr:spPr>
        <a:xfrm>
          <a:off x="7810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49953</xdr:rowOff>
    </xdr:from>
    <xdr:ext cx="469744" cy="259045"/>
    <xdr:sp macro="" textlink="">
      <xdr:nvSpPr>
        <xdr:cNvPr id="432" name="テキスト ボックス 431"/>
        <xdr:cNvSpPr txBox="1"/>
      </xdr:nvSpPr>
      <xdr:spPr>
        <a:xfrm>
          <a:off x="7626427"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48400</xdr:rowOff>
    </xdr:from>
    <xdr:to>
      <xdr:col>10</xdr:col>
      <xdr:colOff>155575</xdr:colOff>
      <xdr:row>78</xdr:row>
      <xdr:rowOff>150000</xdr:rowOff>
    </xdr:to>
    <xdr:sp macro="" textlink="">
      <xdr:nvSpPr>
        <xdr:cNvPr id="433" name="円/楕円 432"/>
        <xdr:cNvSpPr/>
      </xdr:nvSpPr>
      <xdr:spPr>
        <a:xfrm>
          <a:off x="69215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141127</xdr:rowOff>
    </xdr:from>
    <xdr:ext cx="469744" cy="259045"/>
    <xdr:sp macro="" textlink="">
      <xdr:nvSpPr>
        <xdr:cNvPr id="434" name="テキスト ボックス 433"/>
        <xdr:cNvSpPr txBox="1"/>
      </xdr:nvSpPr>
      <xdr:spPr>
        <a:xfrm>
          <a:off x="6737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134214</xdr:rowOff>
    </xdr:from>
    <xdr:to>
      <xdr:col>15</xdr:col>
      <xdr:colOff>180975</xdr:colOff>
      <xdr:row>97</xdr:row>
      <xdr:rowOff>56384</xdr:rowOff>
    </xdr:to>
    <xdr:cxnSp macro="">
      <xdr:nvCxnSpPr>
        <xdr:cNvPr id="467" name="直線コネクタ 466"/>
        <xdr:cNvCxnSpPr/>
      </xdr:nvCxnSpPr>
      <xdr:spPr>
        <a:xfrm>
          <a:off x="9639300" y="16593414"/>
          <a:ext cx="838200" cy="9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134214</xdr:rowOff>
    </xdr:from>
    <xdr:to>
      <xdr:col>14</xdr:col>
      <xdr:colOff>28575</xdr:colOff>
      <xdr:row>97</xdr:row>
      <xdr:rowOff>110734</xdr:rowOff>
    </xdr:to>
    <xdr:cxnSp macro="">
      <xdr:nvCxnSpPr>
        <xdr:cNvPr id="470" name="直線コネクタ 469"/>
        <xdr:cNvCxnSpPr/>
      </xdr:nvCxnSpPr>
      <xdr:spPr>
        <a:xfrm flipV="1">
          <a:off x="8750300" y="16593414"/>
          <a:ext cx="889000" cy="1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110734</xdr:rowOff>
    </xdr:from>
    <xdr:to>
      <xdr:col>12</xdr:col>
      <xdr:colOff>511175</xdr:colOff>
      <xdr:row>98</xdr:row>
      <xdr:rowOff>2197</xdr:rowOff>
    </xdr:to>
    <xdr:cxnSp macro="">
      <xdr:nvCxnSpPr>
        <xdr:cNvPr id="473" name="直線コネクタ 472"/>
        <xdr:cNvCxnSpPr/>
      </xdr:nvCxnSpPr>
      <xdr:spPr>
        <a:xfrm flipV="1">
          <a:off x="7861300" y="16741384"/>
          <a:ext cx="889000" cy="6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159531</xdr:rowOff>
    </xdr:from>
    <xdr:to>
      <xdr:col>11</xdr:col>
      <xdr:colOff>307975</xdr:colOff>
      <xdr:row>98</xdr:row>
      <xdr:rowOff>2197</xdr:rowOff>
    </xdr:to>
    <xdr:cxnSp macro="">
      <xdr:nvCxnSpPr>
        <xdr:cNvPr id="476" name="直線コネクタ 475"/>
        <xdr:cNvCxnSpPr/>
      </xdr:nvCxnSpPr>
      <xdr:spPr>
        <a:xfrm>
          <a:off x="6972300" y="16790181"/>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5584</xdr:rowOff>
    </xdr:from>
    <xdr:to>
      <xdr:col>15</xdr:col>
      <xdr:colOff>231775</xdr:colOff>
      <xdr:row>97</xdr:row>
      <xdr:rowOff>107184</xdr:rowOff>
    </xdr:to>
    <xdr:sp macro="" textlink="">
      <xdr:nvSpPr>
        <xdr:cNvPr id="486" name="円/楕円 485"/>
        <xdr:cNvSpPr/>
      </xdr:nvSpPr>
      <xdr:spPr>
        <a:xfrm>
          <a:off x="10426700" y="166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28461</xdr:rowOff>
    </xdr:from>
    <xdr:ext cx="534377" cy="259045"/>
    <xdr:sp macro="" textlink="">
      <xdr:nvSpPr>
        <xdr:cNvPr id="487" name="土木費該当値テキスト"/>
        <xdr:cNvSpPr txBox="1"/>
      </xdr:nvSpPr>
      <xdr:spPr>
        <a:xfrm>
          <a:off x="10528300"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83414</xdr:rowOff>
    </xdr:from>
    <xdr:to>
      <xdr:col>14</xdr:col>
      <xdr:colOff>79375</xdr:colOff>
      <xdr:row>97</xdr:row>
      <xdr:rowOff>13564</xdr:rowOff>
    </xdr:to>
    <xdr:sp macro="" textlink="">
      <xdr:nvSpPr>
        <xdr:cNvPr id="488" name="円/楕円 487"/>
        <xdr:cNvSpPr/>
      </xdr:nvSpPr>
      <xdr:spPr>
        <a:xfrm>
          <a:off x="9588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30091</xdr:rowOff>
    </xdr:from>
    <xdr:ext cx="534377" cy="259045"/>
    <xdr:sp macro="" textlink="">
      <xdr:nvSpPr>
        <xdr:cNvPr id="489" name="テキスト ボックス 488"/>
        <xdr:cNvSpPr txBox="1"/>
      </xdr:nvSpPr>
      <xdr:spPr>
        <a:xfrm>
          <a:off x="9372111" y="163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59934</xdr:rowOff>
    </xdr:from>
    <xdr:to>
      <xdr:col>12</xdr:col>
      <xdr:colOff>561975</xdr:colOff>
      <xdr:row>97</xdr:row>
      <xdr:rowOff>161534</xdr:rowOff>
    </xdr:to>
    <xdr:sp macro="" textlink="">
      <xdr:nvSpPr>
        <xdr:cNvPr id="490" name="円/楕円 489"/>
        <xdr:cNvSpPr/>
      </xdr:nvSpPr>
      <xdr:spPr>
        <a:xfrm>
          <a:off x="8699500" y="166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152661</xdr:rowOff>
    </xdr:from>
    <xdr:ext cx="534377" cy="259045"/>
    <xdr:sp macro="" textlink="">
      <xdr:nvSpPr>
        <xdr:cNvPr id="491" name="テキスト ボックス 490"/>
        <xdr:cNvSpPr txBox="1"/>
      </xdr:nvSpPr>
      <xdr:spPr>
        <a:xfrm>
          <a:off x="8483111" y="167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122847</xdr:rowOff>
    </xdr:from>
    <xdr:to>
      <xdr:col>11</xdr:col>
      <xdr:colOff>358775</xdr:colOff>
      <xdr:row>98</xdr:row>
      <xdr:rowOff>52997</xdr:rowOff>
    </xdr:to>
    <xdr:sp macro="" textlink="">
      <xdr:nvSpPr>
        <xdr:cNvPr id="492" name="円/楕円 491"/>
        <xdr:cNvSpPr/>
      </xdr:nvSpPr>
      <xdr:spPr>
        <a:xfrm>
          <a:off x="7810500" y="167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44124</xdr:rowOff>
    </xdr:from>
    <xdr:ext cx="534377" cy="259045"/>
    <xdr:sp macro="" textlink="">
      <xdr:nvSpPr>
        <xdr:cNvPr id="493" name="テキスト ボックス 492"/>
        <xdr:cNvSpPr txBox="1"/>
      </xdr:nvSpPr>
      <xdr:spPr>
        <a:xfrm>
          <a:off x="7594111" y="168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108731</xdr:rowOff>
    </xdr:from>
    <xdr:to>
      <xdr:col>10</xdr:col>
      <xdr:colOff>155575</xdr:colOff>
      <xdr:row>98</xdr:row>
      <xdr:rowOff>38881</xdr:rowOff>
    </xdr:to>
    <xdr:sp macro="" textlink="">
      <xdr:nvSpPr>
        <xdr:cNvPr id="494" name="円/楕円 493"/>
        <xdr:cNvSpPr/>
      </xdr:nvSpPr>
      <xdr:spPr>
        <a:xfrm>
          <a:off x="6921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30008</xdr:rowOff>
    </xdr:from>
    <xdr:ext cx="534377" cy="259045"/>
    <xdr:sp macro="" textlink="">
      <xdr:nvSpPr>
        <xdr:cNvPr id="495" name="テキスト ボックス 494"/>
        <xdr:cNvSpPr txBox="1"/>
      </xdr:nvSpPr>
      <xdr:spPr>
        <a:xfrm>
          <a:off x="6705111" y="168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132476</xdr:rowOff>
    </xdr:from>
    <xdr:to>
      <xdr:col>23</xdr:col>
      <xdr:colOff>517525</xdr:colOff>
      <xdr:row>37</xdr:row>
      <xdr:rowOff>150764</xdr:rowOff>
    </xdr:to>
    <xdr:cxnSp macro="">
      <xdr:nvCxnSpPr>
        <xdr:cNvPr id="523" name="直線コネクタ 522"/>
        <xdr:cNvCxnSpPr/>
      </xdr:nvCxnSpPr>
      <xdr:spPr>
        <a:xfrm>
          <a:off x="15481300" y="647612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92928</xdr:rowOff>
    </xdr:from>
    <xdr:to>
      <xdr:col>22</xdr:col>
      <xdr:colOff>365125</xdr:colOff>
      <xdr:row>37</xdr:row>
      <xdr:rowOff>132476</xdr:rowOff>
    </xdr:to>
    <xdr:cxnSp macro="">
      <xdr:nvCxnSpPr>
        <xdr:cNvPr id="526" name="直線コネクタ 525"/>
        <xdr:cNvCxnSpPr/>
      </xdr:nvCxnSpPr>
      <xdr:spPr>
        <a:xfrm>
          <a:off x="14592300" y="643657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63942</xdr:rowOff>
    </xdr:from>
    <xdr:to>
      <xdr:col>21</xdr:col>
      <xdr:colOff>161925</xdr:colOff>
      <xdr:row>37</xdr:row>
      <xdr:rowOff>92928</xdr:rowOff>
    </xdr:to>
    <xdr:cxnSp macro="">
      <xdr:nvCxnSpPr>
        <xdr:cNvPr id="529" name="直線コネクタ 528"/>
        <xdr:cNvCxnSpPr/>
      </xdr:nvCxnSpPr>
      <xdr:spPr>
        <a:xfrm>
          <a:off x="13703300" y="640759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134579</xdr:rowOff>
    </xdr:from>
    <xdr:to>
      <xdr:col>19</xdr:col>
      <xdr:colOff>644525</xdr:colOff>
      <xdr:row>37</xdr:row>
      <xdr:rowOff>63942</xdr:rowOff>
    </xdr:to>
    <xdr:cxnSp macro="">
      <xdr:nvCxnSpPr>
        <xdr:cNvPr id="532" name="直線コネクタ 531"/>
        <xdr:cNvCxnSpPr/>
      </xdr:nvCxnSpPr>
      <xdr:spPr>
        <a:xfrm>
          <a:off x="12814300" y="6306779"/>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99964</xdr:rowOff>
    </xdr:from>
    <xdr:to>
      <xdr:col>23</xdr:col>
      <xdr:colOff>568325</xdr:colOff>
      <xdr:row>38</xdr:row>
      <xdr:rowOff>30114</xdr:rowOff>
    </xdr:to>
    <xdr:sp macro="" textlink="">
      <xdr:nvSpPr>
        <xdr:cNvPr id="542" name="円/楕円 541"/>
        <xdr:cNvSpPr/>
      </xdr:nvSpPr>
      <xdr:spPr>
        <a:xfrm>
          <a:off x="162687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78391</xdr:rowOff>
    </xdr:from>
    <xdr:ext cx="534377" cy="259045"/>
    <xdr:sp macro="" textlink="">
      <xdr:nvSpPr>
        <xdr:cNvPr id="543" name="消防費該当値テキスト"/>
        <xdr:cNvSpPr txBox="1"/>
      </xdr:nvSpPr>
      <xdr:spPr>
        <a:xfrm>
          <a:off x="16370300"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81676</xdr:rowOff>
    </xdr:from>
    <xdr:to>
      <xdr:col>22</xdr:col>
      <xdr:colOff>415925</xdr:colOff>
      <xdr:row>38</xdr:row>
      <xdr:rowOff>11826</xdr:rowOff>
    </xdr:to>
    <xdr:sp macro="" textlink="">
      <xdr:nvSpPr>
        <xdr:cNvPr id="544" name="円/楕円 543"/>
        <xdr:cNvSpPr/>
      </xdr:nvSpPr>
      <xdr:spPr>
        <a:xfrm>
          <a:off x="154305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2953</xdr:rowOff>
    </xdr:from>
    <xdr:ext cx="534377" cy="259045"/>
    <xdr:sp macro="" textlink="">
      <xdr:nvSpPr>
        <xdr:cNvPr id="545" name="テキスト ボックス 544"/>
        <xdr:cNvSpPr txBox="1"/>
      </xdr:nvSpPr>
      <xdr:spPr>
        <a:xfrm>
          <a:off x="15214111" y="65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42128</xdr:rowOff>
    </xdr:from>
    <xdr:to>
      <xdr:col>21</xdr:col>
      <xdr:colOff>212725</xdr:colOff>
      <xdr:row>37</xdr:row>
      <xdr:rowOff>143728</xdr:rowOff>
    </xdr:to>
    <xdr:sp macro="" textlink="">
      <xdr:nvSpPr>
        <xdr:cNvPr id="546" name="円/楕円 545"/>
        <xdr:cNvSpPr/>
      </xdr:nvSpPr>
      <xdr:spPr>
        <a:xfrm>
          <a:off x="14541500" y="63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134855</xdr:rowOff>
    </xdr:from>
    <xdr:ext cx="534377" cy="259045"/>
    <xdr:sp macro="" textlink="">
      <xdr:nvSpPr>
        <xdr:cNvPr id="547" name="テキスト ボックス 546"/>
        <xdr:cNvSpPr txBox="1"/>
      </xdr:nvSpPr>
      <xdr:spPr>
        <a:xfrm>
          <a:off x="14325111" y="64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13142</xdr:rowOff>
    </xdr:from>
    <xdr:to>
      <xdr:col>20</xdr:col>
      <xdr:colOff>9525</xdr:colOff>
      <xdr:row>37</xdr:row>
      <xdr:rowOff>114742</xdr:rowOff>
    </xdr:to>
    <xdr:sp macro="" textlink="">
      <xdr:nvSpPr>
        <xdr:cNvPr id="548" name="円/楕円 547"/>
        <xdr:cNvSpPr/>
      </xdr:nvSpPr>
      <xdr:spPr>
        <a:xfrm>
          <a:off x="13652500" y="63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105869</xdr:rowOff>
    </xdr:from>
    <xdr:ext cx="534377" cy="259045"/>
    <xdr:sp macro="" textlink="">
      <xdr:nvSpPr>
        <xdr:cNvPr id="549" name="テキスト ボックス 548"/>
        <xdr:cNvSpPr txBox="1"/>
      </xdr:nvSpPr>
      <xdr:spPr>
        <a:xfrm>
          <a:off x="13436111" y="6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83779</xdr:rowOff>
    </xdr:from>
    <xdr:to>
      <xdr:col>18</xdr:col>
      <xdr:colOff>492125</xdr:colOff>
      <xdr:row>37</xdr:row>
      <xdr:rowOff>13929</xdr:rowOff>
    </xdr:to>
    <xdr:sp macro="" textlink="">
      <xdr:nvSpPr>
        <xdr:cNvPr id="550" name="円/楕円 549"/>
        <xdr:cNvSpPr/>
      </xdr:nvSpPr>
      <xdr:spPr>
        <a:xfrm>
          <a:off x="12763500" y="62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30456</xdr:rowOff>
    </xdr:from>
    <xdr:ext cx="534377" cy="259045"/>
    <xdr:sp macro="" textlink="">
      <xdr:nvSpPr>
        <xdr:cNvPr id="551" name="テキスト ボックス 550"/>
        <xdr:cNvSpPr txBox="1"/>
      </xdr:nvSpPr>
      <xdr:spPr>
        <a:xfrm>
          <a:off x="12547111" y="60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73787</xdr:rowOff>
    </xdr:from>
    <xdr:to>
      <xdr:col>23</xdr:col>
      <xdr:colOff>517525</xdr:colOff>
      <xdr:row>57</xdr:row>
      <xdr:rowOff>139831</xdr:rowOff>
    </xdr:to>
    <xdr:cxnSp macro="">
      <xdr:nvCxnSpPr>
        <xdr:cNvPr id="582" name="直線コネクタ 581"/>
        <xdr:cNvCxnSpPr/>
      </xdr:nvCxnSpPr>
      <xdr:spPr>
        <a:xfrm>
          <a:off x="15481300" y="9846437"/>
          <a:ext cx="838200" cy="6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73787</xdr:rowOff>
    </xdr:from>
    <xdr:to>
      <xdr:col>22</xdr:col>
      <xdr:colOff>365125</xdr:colOff>
      <xdr:row>57</xdr:row>
      <xdr:rowOff>145916</xdr:rowOff>
    </xdr:to>
    <xdr:cxnSp macro="">
      <xdr:nvCxnSpPr>
        <xdr:cNvPr id="585" name="直線コネクタ 584"/>
        <xdr:cNvCxnSpPr/>
      </xdr:nvCxnSpPr>
      <xdr:spPr>
        <a:xfrm flipV="1">
          <a:off x="14592300" y="9846437"/>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138045</xdr:rowOff>
    </xdr:from>
    <xdr:to>
      <xdr:col>21</xdr:col>
      <xdr:colOff>161925</xdr:colOff>
      <xdr:row>57</xdr:row>
      <xdr:rowOff>145916</xdr:rowOff>
    </xdr:to>
    <xdr:cxnSp macro="">
      <xdr:nvCxnSpPr>
        <xdr:cNvPr id="588" name="直線コネクタ 587"/>
        <xdr:cNvCxnSpPr/>
      </xdr:nvCxnSpPr>
      <xdr:spPr>
        <a:xfrm>
          <a:off x="13703300" y="9739245"/>
          <a:ext cx="889000" cy="17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138045</xdr:rowOff>
    </xdr:from>
    <xdr:to>
      <xdr:col>19</xdr:col>
      <xdr:colOff>644525</xdr:colOff>
      <xdr:row>56</xdr:row>
      <xdr:rowOff>143597</xdr:rowOff>
    </xdr:to>
    <xdr:cxnSp macro="">
      <xdr:nvCxnSpPr>
        <xdr:cNvPr id="591" name="直線コネクタ 590"/>
        <xdr:cNvCxnSpPr/>
      </xdr:nvCxnSpPr>
      <xdr:spPr>
        <a:xfrm flipV="1">
          <a:off x="12814300" y="973924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89031</xdr:rowOff>
    </xdr:from>
    <xdr:to>
      <xdr:col>23</xdr:col>
      <xdr:colOff>568325</xdr:colOff>
      <xdr:row>58</xdr:row>
      <xdr:rowOff>19181</xdr:rowOff>
    </xdr:to>
    <xdr:sp macro="" textlink="">
      <xdr:nvSpPr>
        <xdr:cNvPr id="601" name="円/楕円 600"/>
        <xdr:cNvSpPr/>
      </xdr:nvSpPr>
      <xdr:spPr>
        <a:xfrm>
          <a:off x="16268700" y="98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3958</xdr:rowOff>
    </xdr:from>
    <xdr:ext cx="534377" cy="259045"/>
    <xdr:sp macro="" textlink="">
      <xdr:nvSpPr>
        <xdr:cNvPr id="602" name="教育費該当値テキスト"/>
        <xdr:cNvSpPr txBox="1"/>
      </xdr:nvSpPr>
      <xdr:spPr>
        <a:xfrm>
          <a:off x="16370300" y="97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22987</xdr:rowOff>
    </xdr:from>
    <xdr:to>
      <xdr:col>22</xdr:col>
      <xdr:colOff>415925</xdr:colOff>
      <xdr:row>57</xdr:row>
      <xdr:rowOff>124587</xdr:rowOff>
    </xdr:to>
    <xdr:sp macro="" textlink="">
      <xdr:nvSpPr>
        <xdr:cNvPr id="603" name="円/楕円 602"/>
        <xdr:cNvSpPr/>
      </xdr:nvSpPr>
      <xdr:spPr>
        <a:xfrm>
          <a:off x="15430500" y="97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115714</xdr:rowOff>
    </xdr:from>
    <xdr:ext cx="534377" cy="259045"/>
    <xdr:sp macro="" textlink="">
      <xdr:nvSpPr>
        <xdr:cNvPr id="604" name="テキスト ボックス 603"/>
        <xdr:cNvSpPr txBox="1"/>
      </xdr:nvSpPr>
      <xdr:spPr>
        <a:xfrm>
          <a:off x="15214111" y="98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95116</xdr:rowOff>
    </xdr:from>
    <xdr:to>
      <xdr:col>21</xdr:col>
      <xdr:colOff>212725</xdr:colOff>
      <xdr:row>58</xdr:row>
      <xdr:rowOff>25266</xdr:rowOff>
    </xdr:to>
    <xdr:sp macro="" textlink="">
      <xdr:nvSpPr>
        <xdr:cNvPr id="605" name="円/楕円 604"/>
        <xdr:cNvSpPr/>
      </xdr:nvSpPr>
      <xdr:spPr>
        <a:xfrm>
          <a:off x="14541500" y="98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16393</xdr:rowOff>
    </xdr:from>
    <xdr:ext cx="534377" cy="259045"/>
    <xdr:sp macro="" textlink="">
      <xdr:nvSpPr>
        <xdr:cNvPr id="606" name="テキスト ボックス 605"/>
        <xdr:cNvSpPr txBox="1"/>
      </xdr:nvSpPr>
      <xdr:spPr>
        <a:xfrm>
          <a:off x="14325111" y="9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87245</xdr:rowOff>
    </xdr:from>
    <xdr:to>
      <xdr:col>20</xdr:col>
      <xdr:colOff>9525</xdr:colOff>
      <xdr:row>57</xdr:row>
      <xdr:rowOff>17395</xdr:rowOff>
    </xdr:to>
    <xdr:sp macro="" textlink="">
      <xdr:nvSpPr>
        <xdr:cNvPr id="607" name="円/楕円 606"/>
        <xdr:cNvSpPr/>
      </xdr:nvSpPr>
      <xdr:spPr>
        <a:xfrm>
          <a:off x="13652500" y="9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8522</xdr:rowOff>
    </xdr:from>
    <xdr:ext cx="534377" cy="259045"/>
    <xdr:sp macro="" textlink="">
      <xdr:nvSpPr>
        <xdr:cNvPr id="608" name="テキスト ボックス 607"/>
        <xdr:cNvSpPr txBox="1"/>
      </xdr:nvSpPr>
      <xdr:spPr>
        <a:xfrm>
          <a:off x="13436111" y="97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92797</xdr:rowOff>
    </xdr:from>
    <xdr:to>
      <xdr:col>18</xdr:col>
      <xdr:colOff>492125</xdr:colOff>
      <xdr:row>57</xdr:row>
      <xdr:rowOff>22947</xdr:rowOff>
    </xdr:to>
    <xdr:sp macro="" textlink="">
      <xdr:nvSpPr>
        <xdr:cNvPr id="609" name="円/楕円 608"/>
        <xdr:cNvSpPr/>
      </xdr:nvSpPr>
      <xdr:spPr>
        <a:xfrm>
          <a:off x="12763500" y="969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14074</xdr:rowOff>
    </xdr:from>
    <xdr:ext cx="534377" cy="259045"/>
    <xdr:sp macro="" textlink="">
      <xdr:nvSpPr>
        <xdr:cNvPr id="610" name="テキスト ボックス 609"/>
        <xdr:cNvSpPr txBox="1"/>
      </xdr:nvSpPr>
      <xdr:spPr>
        <a:xfrm>
          <a:off x="12547111" y="97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31877</xdr:rowOff>
    </xdr:from>
    <xdr:to>
      <xdr:col>23</xdr:col>
      <xdr:colOff>517525</xdr:colOff>
      <xdr:row>79</xdr:row>
      <xdr:rowOff>37116</xdr:rowOff>
    </xdr:to>
    <xdr:cxnSp macro="">
      <xdr:nvCxnSpPr>
        <xdr:cNvPr id="639" name="直線コネクタ 638"/>
        <xdr:cNvCxnSpPr/>
      </xdr:nvCxnSpPr>
      <xdr:spPr>
        <a:xfrm flipV="1">
          <a:off x="15481300" y="13576427"/>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37116</xdr:rowOff>
    </xdr:from>
    <xdr:to>
      <xdr:col>22</xdr:col>
      <xdr:colOff>365125</xdr:colOff>
      <xdr:row>79</xdr:row>
      <xdr:rowOff>43345</xdr:rowOff>
    </xdr:to>
    <xdr:cxnSp macro="">
      <xdr:nvCxnSpPr>
        <xdr:cNvPr id="642" name="直線コネクタ 641"/>
        <xdr:cNvCxnSpPr/>
      </xdr:nvCxnSpPr>
      <xdr:spPr>
        <a:xfrm flipV="1">
          <a:off x="14592300" y="1358166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23152</xdr:rowOff>
    </xdr:from>
    <xdr:to>
      <xdr:col>21</xdr:col>
      <xdr:colOff>161925</xdr:colOff>
      <xdr:row>79</xdr:row>
      <xdr:rowOff>43345</xdr:rowOff>
    </xdr:to>
    <xdr:cxnSp macro="">
      <xdr:nvCxnSpPr>
        <xdr:cNvPr id="645" name="直線コネクタ 644"/>
        <xdr:cNvCxnSpPr/>
      </xdr:nvCxnSpPr>
      <xdr:spPr>
        <a:xfrm>
          <a:off x="13703300" y="1356770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23152</xdr:rowOff>
    </xdr:from>
    <xdr:to>
      <xdr:col>19</xdr:col>
      <xdr:colOff>644525</xdr:colOff>
      <xdr:row>79</xdr:row>
      <xdr:rowOff>26163</xdr:rowOff>
    </xdr:to>
    <xdr:cxnSp macro="">
      <xdr:nvCxnSpPr>
        <xdr:cNvPr id="648" name="直線コネクタ 647"/>
        <xdr:cNvCxnSpPr/>
      </xdr:nvCxnSpPr>
      <xdr:spPr>
        <a:xfrm flipV="1">
          <a:off x="12814300" y="13567702"/>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152527</xdr:rowOff>
    </xdr:from>
    <xdr:to>
      <xdr:col>23</xdr:col>
      <xdr:colOff>568325</xdr:colOff>
      <xdr:row>79</xdr:row>
      <xdr:rowOff>82677</xdr:rowOff>
    </xdr:to>
    <xdr:sp macro="" textlink="">
      <xdr:nvSpPr>
        <xdr:cNvPr id="658" name="円/楕円 657"/>
        <xdr:cNvSpPr/>
      </xdr:nvSpPr>
      <xdr:spPr>
        <a:xfrm>
          <a:off x="162687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157766</xdr:rowOff>
    </xdr:from>
    <xdr:to>
      <xdr:col>22</xdr:col>
      <xdr:colOff>415925</xdr:colOff>
      <xdr:row>79</xdr:row>
      <xdr:rowOff>87916</xdr:rowOff>
    </xdr:to>
    <xdr:sp macro="" textlink="">
      <xdr:nvSpPr>
        <xdr:cNvPr id="660" name="円/楕円 659"/>
        <xdr:cNvSpPr/>
      </xdr:nvSpPr>
      <xdr:spPr>
        <a:xfrm>
          <a:off x="15430500" y="13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79043</xdr:rowOff>
    </xdr:from>
    <xdr:ext cx="378565" cy="259045"/>
    <xdr:sp macro="" textlink="">
      <xdr:nvSpPr>
        <xdr:cNvPr id="661" name="テキスト ボックス 660"/>
        <xdr:cNvSpPr txBox="1"/>
      </xdr:nvSpPr>
      <xdr:spPr>
        <a:xfrm>
          <a:off x="15292017" y="1362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163995</xdr:rowOff>
    </xdr:from>
    <xdr:to>
      <xdr:col>21</xdr:col>
      <xdr:colOff>212725</xdr:colOff>
      <xdr:row>79</xdr:row>
      <xdr:rowOff>94145</xdr:rowOff>
    </xdr:to>
    <xdr:sp macro="" textlink="">
      <xdr:nvSpPr>
        <xdr:cNvPr id="662" name="円/楕円 661"/>
        <xdr:cNvSpPr/>
      </xdr:nvSpPr>
      <xdr:spPr>
        <a:xfrm>
          <a:off x="14541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85272</xdr:rowOff>
    </xdr:from>
    <xdr:ext cx="313932" cy="259045"/>
    <xdr:sp macro="" textlink="">
      <xdr:nvSpPr>
        <xdr:cNvPr id="663" name="テキスト ボックス 662"/>
        <xdr:cNvSpPr txBox="1"/>
      </xdr:nvSpPr>
      <xdr:spPr>
        <a:xfrm>
          <a:off x="14435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143802</xdr:rowOff>
    </xdr:from>
    <xdr:to>
      <xdr:col>20</xdr:col>
      <xdr:colOff>9525</xdr:colOff>
      <xdr:row>79</xdr:row>
      <xdr:rowOff>73952</xdr:rowOff>
    </xdr:to>
    <xdr:sp macro="" textlink="">
      <xdr:nvSpPr>
        <xdr:cNvPr id="664" name="円/楕円 663"/>
        <xdr:cNvSpPr/>
      </xdr:nvSpPr>
      <xdr:spPr>
        <a:xfrm>
          <a:off x="13652500" y="13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65079</xdr:rowOff>
    </xdr:from>
    <xdr:ext cx="469744" cy="259045"/>
    <xdr:sp macro="" textlink="">
      <xdr:nvSpPr>
        <xdr:cNvPr id="665" name="テキスト ボックス 664"/>
        <xdr:cNvSpPr txBox="1"/>
      </xdr:nvSpPr>
      <xdr:spPr>
        <a:xfrm>
          <a:off x="13468427" y="136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146813</xdr:rowOff>
    </xdr:from>
    <xdr:to>
      <xdr:col>18</xdr:col>
      <xdr:colOff>492125</xdr:colOff>
      <xdr:row>79</xdr:row>
      <xdr:rowOff>76963</xdr:rowOff>
    </xdr:to>
    <xdr:sp macro="" textlink="">
      <xdr:nvSpPr>
        <xdr:cNvPr id="666" name="円/楕円 665"/>
        <xdr:cNvSpPr/>
      </xdr:nvSpPr>
      <xdr:spPr>
        <a:xfrm>
          <a:off x="127635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68090</xdr:rowOff>
    </xdr:from>
    <xdr:ext cx="378565" cy="259045"/>
    <xdr:sp macro="" textlink="">
      <xdr:nvSpPr>
        <xdr:cNvPr id="667" name="テキスト ボックス 666"/>
        <xdr:cNvSpPr txBox="1"/>
      </xdr:nvSpPr>
      <xdr:spPr>
        <a:xfrm>
          <a:off x="12625017" y="1361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91128</xdr:rowOff>
    </xdr:from>
    <xdr:to>
      <xdr:col>23</xdr:col>
      <xdr:colOff>517525</xdr:colOff>
      <xdr:row>97</xdr:row>
      <xdr:rowOff>103820</xdr:rowOff>
    </xdr:to>
    <xdr:cxnSp macro="">
      <xdr:nvCxnSpPr>
        <xdr:cNvPr id="698" name="直線コネクタ 697"/>
        <xdr:cNvCxnSpPr/>
      </xdr:nvCxnSpPr>
      <xdr:spPr>
        <a:xfrm>
          <a:off x="15481300" y="16721778"/>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68573</xdr:rowOff>
    </xdr:from>
    <xdr:to>
      <xdr:col>22</xdr:col>
      <xdr:colOff>365125</xdr:colOff>
      <xdr:row>97</xdr:row>
      <xdr:rowOff>91128</xdr:rowOff>
    </xdr:to>
    <xdr:cxnSp macro="">
      <xdr:nvCxnSpPr>
        <xdr:cNvPr id="701" name="直線コネクタ 700"/>
        <xdr:cNvCxnSpPr/>
      </xdr:nvCxnSpPr>
      <xdr:spPr>
        <a:xfrm>
          <a:off x="14592300" y="1669922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68573</xdr:rowOff>
    </xdr:from>
    <xdr:to>
      <xdr:col>21</xdr:col>
      <xdr:colOff>161925</xdr:colOff>
      <xdr:row>97</xdr:row>
      <xdr:rowOff>71055</xdr:rowOff>
    </xdr:to>
    <xdr:cxnSp macro="">
      <xdr:nvCxnSpPr>
        <xdr:cNvPr id="704" name="直線コネクタ 703"/>
        <xdr:cNvCxnSpPr/>
      </xdr:nvCxnSpPr>
      <xdr:spPr>
        <a:xfrm flipV="1">
          <a:off x="13703300" y="166992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67768</xdr:rowOff>
    </xdr:from>
    <xdr:to>
      <xdr:col>19</xdr:col>
      <xdr:colOff>644525</xdr:colOff>
      <xdr:row>97</xdr:row>
      <xdr:rowOff>71055</xdr:rowOff>
    </xdr:to>
    <xdr:cxnSp macro="">
      <xdr:nvCxnSpPr>
        <xdr:cNvPr id="707" name="直線コネクタ 706"/>
        <xdr:cNvCxnSpPr/>
      </xdr:nvCxnSpPr>
      <xdr:spPr>
        <a:xfrm>
          <a:off x="12814300" y="16698418"/>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53020</xdr:rowOff>
    </xdr:from>
    <xdr:to>
      <xdr:col>23</xdr:col>
      <xdr:colOff>568325</xdr:colOff>
      <xdr:row>97</xdr:row>
      <xdr:rowOff>154620</xdr:rowOff>
    </xdr:to>
    <xdr:sp macro="" textlink="">
      <xdr:nvSpPr>
        <xdr:cNvPr id="717" name="円/楕円 716"/>
        <xdr:cNvSpPr/>
      </xdr:nvSpPr>
      <xdr:spPr>
        <a:xfrm>
          <a:off x="16268700" y="16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31447</xdr:rowOff>
    </xdr:from>
    <xdr:ext cx="534377" cy="259045"/>
    <xdr:sp macro="" textlink="">
      <xdr:nvSpPr>
        <xdr:cNvPr id="718" name="公債費該当値テキスト"/>
        <xdr:cNvSpPr txBox="1"/>
      </xdr:nvSpPr>
      <xdr:spPr>
        <a:xfrm>
          <a:off x="16370300" y="166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40328</xdr:rowOff>
    </xdr:from>
    <xdr:to>
      <xdr:col>22</xdr:col>
      <xdr:colOff>415925</xdr:colOff>
      <xdr:row>97</xdr:row>
      <xdr:rowOff>141928</xdr:rowOff>
    </xdr:to>
    <xdr:sp macro="" textlink="">
      <xdr:nvSpPr>
        <xdr:cNvPr id="719" name="円/楕円 718"/>
        <xdr:cNvSpPr/>
      </xdr:nvSpPr>
      <xdr:spPr>
        <a:xfrm>
          <a:off x="15430500" y="166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158455</xdr:rowOff>
    </xdr:from>
    <xdr:ext cx="534377" cy="259045"/>
    <xdr:sp macro="" textlink="">
      <xdr:nvSpPr>
        <xdr:cNvPr id="720" name="テキスト ボックス 719"/>
        <xdr:cNvSpPr txBox="1"/>
      </xdr:nvSpPr>
      <xdr:spPr>
        <a:xfrm>
          <a:off x="15214111" y="1644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17773</xdr:rowOff>
    </xdr:from>
    <xdr:to>
      <xdr:col>21</xdr:col>
      <xdr:colOff>212725</xdr:colOff>
      <xdr:row>97</xdr:row>
      <xdr:rowOff>119373</xdr:rowOff>
    </xdr:to>
    <xdr:sp macro="" textlink="">
      <xdr:nvSpPr>
        <xdr:cNvPr id="721" name="円/楕円 720"/>
        <xdr:cNvSpPr/>
      </xdr:nvSpPr>
      <xdr:spPr>
        <a:xfrm>
          <a:off x="14541500" y="166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135900</xdr:rowOff>
    </xdr:from>
    <xdr:ext cx="534377" cy="259045"/>
    <xdr:sp macro="" textlink="">
      <xdr:nvSpPr>
        <xdr:cNvPr id="722" name="テキスト ボックス 721"/>
        <xdr:cNvSpPr txBox="1"/>
      </xdr:nvSpPr>
      <xdr:spPr>
        <a:xfrm>
          <a:off x="14325111" y="164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20255</xdr:rowOff>
    </xdr:from>
    <xdr:to>
      <xdr:col>20</xdr:col>
      <xdr:colOff>9525</xdr:colOff>
      <xdr:row>97</xdr:row>
      <xdr:rowOff>121855</xdr:rowOff>
    </xdr:to>
    <xdr:sp macro="" textlink="">
      <xdr:nvSpPr>
        <xdr:cNvPr id="723" name="円/楕円 722"/>
        <xdr:cNvSpPr/>
      </xdr:nvSpPr>
      <xdr:spPr>
        <a:xfrm>
          <a:off x="136525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112982</xdr:rowOff>
    </xdr:from>
    <xdr:ext cx="534377" cy="259045"/>
    <xdr:sp macro="" textlink="">
      <xdr:nvSpPr>
        <xdr:cNvPr id="724" name="テキスト ボックス 723"/>
        <xdr:cNvSpPr txBox="1"/>
      </xdr:nvSpPr>
      <xdr:spPr>
        <a:xfrm>
          <a:off x="13436111" y="167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16968</xdr:rowOff>
    </xdr:from>
    <xdr:to>
      <xdr:col>18</xdr:col>
      <xdr:colOff>492125</xdr:colOff>
      <xdr:row>97</xdr:row>
      <xdr:rowOff>118568</xdr:rowOff>
    </xdr:to>
    <xdr:sp macro="" textlink="">
      <xdr:nvSpPr>
        <xdr:cNvPr id="725" name="円/楕円 724"/>
        <xdr:cNvSpPr/>
      </xdr:nvSpPr>
      <xdr:spPr>
        <a:xfrm>
          <a:off x="12763500" y="166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109695</xdr:rowOff>
    </xdr:from>
    <xdr:ext cx="534377" cy="259045"/>
    <xdr:sp macro="" textlink="">
      <xdr:nvSpPr>
        <xdr:cNvPr id="726" name="テキスト ボックス 725"/>
        <xdr:cNvSpPr txBox="1"/>
      </xdr:nvSpPr>
      <xdr:spPr>
        <a:xfrm>
          <a:off x="12547111" y="167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類似団体内順位では、議会費・総務費・民生費・農林水産業費・商工費・土木費・公債費が高く。衛生費・消防費・教育費で低くなっている。総務費では人件費が高いことが要因であり、民生費では</a:t>
          </a:r>
          <a:r>
            <a:rPr kumimoji="1" lang="ja-JP" altLang="ja-JP" sz="1300">
              <a:solidFill>
                <a:schemeClr val="dk1"/>
              </a:solidFill>
              <a:effectLst/>
              <a:latin typeface="+mn-lt"/>
              <a:ea typeface="+mn-ea"/>
              <a:cs typeface="+mn-cs"/>
            </a:rPr>
            <a:t>認定子ども園への移行に伴う子どものための教育・保育給付事業の給付金や障害者介護給付費</a:t>
          </a:r>
          <a:r>
            <a:rPr kumimoji="1" lang="ja-JP" altLang="en-US" sz="1300">
              <a:solidFill>
                <a:schemeClr val="dk1"/>
              </a:solidFill>
              <a:effectLst/>
              <a:latin typeface="+mn-lt"/>
              <a:ea typeface="+mn-ea"/>
              <a:cs typeface="+mn-cs"/>
            </a:rPr>
            <a:t>の増加などによるもである。農林水産業費では、畜産競争力強化整備事業等の施設整備事業が皆減になったことなどにより</a:t>
          </a:r>
          <a:r>
            <a:rPr kumimoji="1" lang="en-US" altLang="ja-JP" sz="1300">
              <a:solidFill>
                <a:schemeClr val="dk1"/>
              </a:solidFill>
              <a:effectLst/>
              <a:latin typeface="+mn-lt"/>
              <a:ea typeface="+mn-ea"/>
              <a:cs typeface="+mn-cs"/>
            </a:rPr>
            <a:t>29.3</a:t>
          </a:r>
          <a:r>
            <a:rPr kumimoji="1" lang="ja-JP" altLang="en-US" sz="1300">
              <a:solidFill>
                <a:schemeClr val="dk1"/>
              </a:solidFill>
              <a:effectLst/>
              <a:latin typeface="+mn-lt"/>
              <a:ea typeface="+mn-ea"/>
              <a:cs typeface="+mn-cs"/>
            </a:rPr>
            <a:t>％の大幅な減。商工費については、プレミアム商品券や新規就労者雇用等支援事業の終了により</a:t>
          </a:r>
          <a:r>
            <a:rPr kumimoji="1" lang="en-US" altLang="ja-JP" sz="1300">
              <a:solidFill>
                <a:schemeClr val="dk1"/>
              </a:solidFill>
              <a:effectLst/>
              <a:latin typeface="+mn-lt"/>
              <a:ea typeface="+mn-ea"/>
              <a:cs typeface="+mn-cs"/>
            </a:rPr>
            <a:t>20.5</a:t>
          </a:r>
          <a:r>
            <a:rPr kumimoji="1" lang="ja-JP" altLang="en-US" sz="1300">
              <a:solidFill>
                <a:schemeClr val="dk1"/>
              </a:solidFill>
              <a:effectLst/>
              <a:latin typeface="+mn-lt"/>
              <a:ea typeface="+mn-ea"/>
              <a:cs typeface="+mn-cs"/>
            </a:rPr>
            <a:t>％の減。土木費においても都市再生整備事業や街並み環境整備事業の終了などにより</a:t>
          </a:r>
          <a:r>
            <a:rPr kumimoji="1" lang="en-US" altLang="ja-JP" sz="1300">
              <a:solidFill>
                <a:schemeClr val="dk1"/>
              </a:solidFill>
              <a:effectLst/>
              <a:latin typeface="+mn-lt"/>
              <a:ea typeface="+mn-ea"/>
              <a:cs typeface="+mn-cs"/>
            </a:rPr>
            <a:t>17.9</a:t>
          </a:r>
          <a:r>
            <a:rPr kumimoji="1" lang="ja-JP" altLang="en-US" sz="1300">
              <a:solidFill>
                <a:schemeClr val="dk1"/>
              </a:solidFill>
              <a:effectLst/>
              <a:latin typeface="+mn-lt"/>
              <a:ea typeface="+mn-ea"/>
              <a:cs typeface="+mn-cs"/>
            </a:rPr>
            <a:t>％の減となった。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衛生費では、一部事務組合への負担金の増などにより</a:t>
          </a:r>
          <a:r>
            <a:rPr kumimoji="1" lang="en-US" altLang="ja-JP" sz="1300">
              <a:solidFill>
                <a:schemeClr val="dk1"/>
              </a:solidFill>
              <a:effectLst/>
              <a:latin typeface="+mn-lt"/>
              <a:ea typeface="+mn-ea"/>
              <a:cs typeface="+mn-cs"/>
            </a:rPr>
            <a:t>7.6</a:t>
          </a:r>
          <a:r>
            <a:rPr kumimoji="1" lang="ja-JP" altLang="en-US" sz="1300">
              <a:solidFill>
                <a:schemeClr val="dk1"/>
              </a:solidFill>
              <a:effectLst/>
              <a:latin typeface="+mn-lt"/>
              <a:ea typeface="+mn-ea"/>
              <a:cs typeface="+mn-cs"/>
            </a:rPr>
            <a:t>％の増。消防費では防災行政無線の設置工事が減少したものの、デジタル無線整備の起債償還開始により一部事務組合である消防組合への負担金が増額となった。教育費では、新図書館開館による備品購入費の減や中央公民館耐震化事業が終了したことなどにより</a:t>
          </a:r>
          <a:r>
            <a:rPr kumimoji="1" lang="en-US" altLang="ja-JP" sz="1300">
              <a:solidFill>
                <a:schemeClr val="dk1"/>
              </a:solidFill>
              <a:effectLst/>
              <a:latin typeface="+mn-lt"/>
              <a:ea typeface="+mn-ea"/>
              <a:cs typeface="+mn-cs"/>
            </a:rPr>
            <a:t>17.8</a:t>
          </a:r>
          <a:r>
            <a:rPr kumimoji="1" lang="ja-JP" altLang="en-US" sz="1300">
              <a:solidFill>
                <a:schemeClr val="dk1"/>
              </a:solidFill>
              <a:effectLst/>
              <a:latin typeface="+mn-lt"/>
              <a:ea typeface="+mn-ea"/>
              <a:cs typeface="+mn-cs"/>
            </a:rPr>
            <a:t>％の減となった。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実質収支額については例年</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％程度の確保をしている。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地方消費税交付金や普通交付税、臨時財政対策債の大幅な減少により財源不足が生じたため</a:t>
          </a:r>
          <a:r>
            <a:rPr kumimoji="1" lang="ja-JP" altLang="ja-JP" sz="1300">
              <a:solidFill>
                <a:schemeClr val="dk1"/>
              </a:solidFill>
              <a:effectLst/>
              <a:latin typeface="+mn-lt"/>
              <a:ea typeface="+mn-ea"/>
              <a:cs typeface="+mn-cs"/>
            </a:rPr>
            <a:t>財政調整基金残高は</a:t>
          </a:r>
          <a:r>
            <a:rPr kumimoji="1" lang="en-US" altLang="ja-JP" sz="1300">
              <a:solidFill>
                <a:schemeClr val="dk1"/>
              </a:solidFill>
              <a:effectLst/>
              <a:latin typeface="+mn-lt"/>
              <a:ea typeface="+mn-ea"/>
              <a:cs typeface="+mn-cs"/>
            </a:rPr>
            <a:t>2.02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実質単年度収支における比率は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連続でマイナスとなった。さらに、財源不足により多額の基金取崩しを行ったため比率が悪化した。今後も財源不足が続くことが予想される。収納対策や企業誘致による税収確保を図るとともに、全ての経費についての徹底した見直しが必要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全会計において収支不足はないが、全体の比率としては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水道事業会計では、流動資産の増加により比率が</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一般会計では、財政調整基金及び減債基金から繰入を行い、昨年度と同程度の実質収支を確保した。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介護保険特別会計（保険事業勘定）は、介護給付費の減少により比率が</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ポイント上昇した。また、国民健康保険特別会計においても医療費の減少により</a:t>
          </a:r>
          <a:r>
            <a:rPr kumimoji="1" lang="en-US" altLang="ja-JP" sz="1400">
              <a:latin typeface="ＭＳ ゴシック" pitchFamily="49" charset="-128"/>
              <a:ea typeface="ＭＳ ゴシック" pitchFamily="49" charset="-128"/>
            </a:rPr>
            <a:t>0.69</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や介護保険特別会計では、医療費の適正化や介護予防事業などを積極的に進め安定した財政運営を行っていく。また公共下水道事業特別会計においては現在法適化を進めており、より詳細な経営分析を行うこと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一般会計においては、基金取崩しに頼らない財政運営を行えるよう、中期財政計画を作成し計画的な事業執行を行う。</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9899903</v>
      </c>
      <c r="BO4" s="381"/>
      <c r="BP4" s="381"/>
      <c r="BQ4" s="381"/>
      <c r="BR4" s="381"/>
      <c r="BS4" s="381"/>
      <c r="BT4" s="381"/>
      <c r="BU4" s="382"/>
      <c r="BV4" s="380">
        <v>10461216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2.8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9726529</v>
      </c>
      <c r="BO5" s="418"/>
      <c r="BP5" s="418"/>
      <c r="BQ5" s="418"/>
      <c r="BR5" s="418"/>
      <c r="BS5" s="418"/>
      <c r="BT5" s="418"/>
      <c r="BU5" s="419"/>
      <c r="BV5" s="417">
        <v>10260947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96.9</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173374</v>
      </c>
      <c r="BO6" s="418"/>
      <c r="BP6" s="418"/>
      <c r="BQ6" s="418"/>
      <c r="BR6" s="418"/>
      <c r="BS6" s="418"/>
      <c r="BT6" s="418"/>
      <c r="BU6" s="419"/>
      <c r="BV6" s="417">
        <v>200269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102.5</v>
      </c>
      <c r="CU6" s="455"/>
      <c r="CV6" s="455"/>
      <c r="CW6" s="455"/>
      <c r="CX6" s="455"/>
      <c r="CY6" s="455"/>
      <c r="CZ6" s="455"/>
      <c r="DA6" s="456"/>
      <c r="DB6" s="454">
        <v>97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530</v>
      </c>
      <c r="BO7" s="418"/>
      <c r="BP7" s="418"/>
      <c r="BQ7" s="418"/>
      <c r="BR7" s="418"/>
      <c r="BS7" s="418"/>
      <c r="BT7" s="418"/>
      <c r="BU7" s="419"/>
      <c r="BV7" s="417">
        <v>27928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5964172</v>
      </c>
      <c r="CU7" s="418"/>
      <c r="CV7" s="418"/>
      <c r="CW7" s="418"/>
      <c r="CX7" s="418"/>
      <c r="CY7" s="418"/>
      <c r="CZ7" s="418"/>
      <c r="DA7" s="419"/>
      <c r="DB7" s="417">
        <v>6052010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172844</v>
      </c>
      <c r="BO8" s="418"/>
      <c r="BP8" s="418"/>
      <c r="BQ8" s="418"/>
      <c r="BR8" s="418"/>
      <c r="BS8" s="418"/>
      <c r="BT8" s="418"/>
      <c r="BU8" s="419"/>
      <c r="BV8" s="417">
        <v>172341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28058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503</v>
      </c>
      <c r="BO9" s="418"/>
      <c r="BP9" s="418"/>
      <c r="BQ9" s="418"/>
      <c r="BR9" s="418"/>
      <c r="BS9" s="418"/>
      <c r="BT9" s="418"/>
      <c r="BU9" s="419"/>
      <c r="BV9" s="417">
        <v>-38463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28221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383</v>
      </c>
      <c r="BO10" s="418"/>
      <c r="BP10" s="418"/>
      <c r="BQ10" s="418"/>
      <c r="BR10" s="418"/>
      <c r="BS10" s="418"/>
      <c r="BT10" s="418"/>
      <c r="BU10" s="419"/>
      <c r="BV10" s="417">
        <v>593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28561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28454</v>
      </c>
      <c r="S13" s="499"/>
      <c r="T13" s="499"/>
      <c r="U13" s="499"/>
      <c r="V13" s="500"/>
      <c r="W13" s="433" t="s">
        <v>123</v>
      </c>
      <c r="X13" s="434"/>
      <c r="Y13" s="434"/>
      <c r="Z13" s="434"/>
      <c r="AA13" s="434"/>
      <c r="AB13" s="424"/>
      <c r="AC13" s="468">
        <v>969</v>
      </c>
      <c r="AD13" s="469"/>
      <c r="AE13" s="469"/>
      <c r="AF13" s="469"/>
      <c r="AG13" s="508"/>
      <c r="AH13" s="468">
        <v>1036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-199114</v>
      </c>
      <c r="BO13" s="418"/>
      <c r="BP13" s="418"/>
      <c r="BQ13" s="418"/>
      <c r="BR13" s="418"/>
      <c r="BS13" s="418"/>
      <c r="BT13" s="418"/>
      <c r="BU13" s="419"/>
      <c r="BV13" s="417">
        <v>-37870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28518</v>
      </c>
      <c r="S14" s="499"/>
      <c r="T14" s="499"/>
      <c r="U14" s="499"/>
      <c r="V14" s="500"/>
      <c r="W14" s="407"/>
      <c r="X14" s="408"/>
      <c r="Y14" s="408"/>
      <c r="Z14" s="408"/>
      <c r="AA14" s="408"/>
      <c r="AB14" s="397"/>
      <c r="AC14" s="501">
        <v>7.3</v>
      </c>
      <c r="AD14" s="502"/>
      <c r="AE14" s="502"/>
      <c r="AF14" s="502"/>
      <c r="AG14" s="503"/>
      <c r="AH14" s="501">
        <v>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60</v>
      </c>
      <c r="CU14" s="513"/>
      <c r="CV14" s="513"/>
      <c r="CW14" s="513"/>
      <c r="CX14" s="513"/>
      <c r="CY14" s="513"/>
      <c r="CZ14" s="513"/>
      <c r="DA14" s="514"/>
      <c r="DB14" s="512">
        <v>61.9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28417</v>
      </c>
      <c r="S15" s="499"/>
      <c r="T15" s="499"/>
      <c r="U15" s="499"/>
      <c r="V15" s="500"/>
      <c r="W15" s="433" t="s">
        <v>130</v>
      </c>
      <c r="X15" s="434"/>
      <c r="Y15" s="434"/>
      <c r="Z15" s="434"/>
      <c r="AA15" s="434"/>
      <c r="AB15" s="424"/>
      <c r="AC15" s="468">
        <v>3214</v>
      </c>
      <c r="AD15" s="469"/>
      <c r="AE15" s="469"/>
      <c r="AF15" s="469"/>
      <c r="AG15" s="508"/>
      <c r="AH15" s="468">
        <v>3471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2777906</v>
      </c>
      <c r="BO15" s="381"/>
      <c r="BP15" s="381"/>
      <c r="BQ15" s="381"/>
      <c r="BR15" s="381"/>
      <c r="BS15" s="381"/>
      <c r="BT15" s="381"/>
      <c r="BU15" s="382"/>
      <c r="BV15" s="380">
        <v>2620023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24.2</v>
      </c>
      <c r="AD16" s="502"/>
      <c r="AE16" s="502"/>
      <c r="AF16" s="502"/>
      <c r="AG16" s="503"/>
      <c r="AH16" s="501">
        <v>26.9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4905133</v>
      </c>
      <c r="BO16" s="418"/>
      <c r="BP16" s="418"/>
      <c r="BQ16" s="418"/>
      <c r="BR16" s="418"/>
      <c r="BS16" s="418"/>
      <c r="BT16" s="418"/>
      <c r="BU16" s="419"/>
      <c r="BV16" s="417">
        <v>4959324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9105</v>
      </c>
      <c r="AD17" s="469"/>
      <c r="AE17" s="469"/>
      <c r="AF17" s="469"/>
      <c r="AG17" s="508"/>
      <c r="AH17" s="468">
        <v>8417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3524679</v>
      </c>
      <c r="BO17" s="418"/>
      <c r="BP17" s="418"/>
      <c r="BQ17" s="418"/>
      <c r="BR17" s="418"/>
      <c r="BS17" s="418"/>
      <c r="BT17" s="418"/>
      <c r="BU17" s="419"/>
      <c r="BV17" s="417">
        <v>3302631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73.319999999999993</v>
      </c>
      <c r="M18" s="530"/>
      <c r="N18" s="530"/>
      <c r="O18" s="530"/>
      <c r="P18" s="530"/>
      <c r="Q18" s="530"/>
      <c r="R18" s="531"/>
      <c r="S18" s="531"/>
      <c r="T18" s="531"/>
      <c r="U18" s="531"/>
      <c r="V18" s="532"/>
      <c r="W18" s="435"/>
      <c r="X18" s="436"/>
      <c r="Y18" s="436"/>
      <c r="Z18" s="436"/>
      <c r="AA18" s="436"/>
      <c r="AB18" s="427"/>
      <c r="AC18" s="533">
        <v>68.5</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5734913</v>
      </c>
      <c r="BO18" s="418"/>
      <c r="BP18" s="418"/>
      <c r="BQ18" s="418"/>
      <c r="BR18" s="418"/>
      <c r="BS18" s="418"/>
      <c r="BT18" s="418"/>
      <c r="BU18" s="419"/>
      <c r="BV18" s="417">
        <v>5728564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6560266</v>
      </c>
      <c r="BO19" s="418"/>
      <c r="BP19" s="418"/>
      <c r="BQ19" s="418"/>
      <c r="BR19" s="418"/>
      <c r="BS19" s="418"/>
      <c r="BT19" s="418"/>
      <c r="BU19" s="419"/>
      <c r="BV19" s="417">
        <v>6780787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10855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10250065</v>
      </c>
      <c r="BO23" s="418"/>
      <c r="BP23" s="418"/>
      <c r="BQ23" s="418"/>
      <c r="BR23" s="418"/>
      <c r="BS23" s="418"/>
      <c r="BT23" s="418"/>
      <c r="BU23" s="419"/>
      <c r="BV23" s="417">
        <v>10149279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7800</v>
      </c>
      <c r="R24" s="469"/>
      <c r="S24" s="469"/>
      <c r="T24" s="469"/>
      <c r="U24" s="469"/>
      <c r="V24" s="508"/>
      <c r="W24" s="563"/>
      <c r="X24" s="551"/>
      <c r="Y24" s="552"/>
      <c r="Z24" s="467" t="s">
        <v>154</v>
      </c>
      <c r="AA24" s="447"/>
      <c r="AB24" s="447"/>
      <c r="AC24" s="447"/>
      <c r="AD24" s="447"/>
      <c r="AE24" s="447"/>
      <c r="AF24" s="447"/>
      <c r="AG24" s="448"/>
      <c r="AH24" s="468">
        <v>164</v>
      </c>
      <c r="AI24" s="469"/>
      <c r="AJ24" s="469"/>
      <c r="AK24" s="469"/>
      <c r="AL24" s="508"/>
      <c r="AM24" s="468">
        <v>533000</v>
      </c>
      <c r="AN24" s="469"/>
      <c r="AO24" s="469"/>
      <c r="AP24" s="469"/>
      <c r="AQ24" s="469"/>
      <c r="AR24" s="508"/>
      <c r="AS24" s="468">
        <v>3250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9125528</v>
      </c>
      <c r="BO24" s="418"/>
      <c r="BP24" s="418"/>
      <c r="BQ24" s="418"/>
      <c r="BR24" s="418"/>
      <c r="BS24" s="418"/>
      <c r="BT24" s="418"/>
      <c r="BU24" s="419"/>
      <c r="BV24" s="417">
        <v>9129448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6278</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1540744</v>
      </c>
      <c r="BO25" s="381"/>
      <c r="BP25" s="381"/>
      <c r="BQ25" s="381"/>
      <c r="BR25" s="381"/>
      <c r="BS25" s="381"/>
      <c r="BT25" s="381"/>
      <c r="BU25" s="382"/>
      <c r="BV25" s="380">
        <v>1703766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5760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3880</v>
      </c>
      <c r="R27" s="469"/>
      <c r="S27" s="469"/>
      <c r="T27" s="469"/>
      <c r="U27" s="469"/>
      <c r="V27" s="508"/>
      <c r="W27" s="563"/>
      <c r="X27" s="551"/>
      <c r="Y27" s="552"/>
      <c r="Z27" s="467" t="s">
        <v>164</v>
      </c>
      <c r="AA27" s="447"/>
      <c r="AB27" s="447"/>
      <c r="AC27" s="447"/>
      <c r="AD27" s="447"/>
      <c r="AE27" s="447"/>
      <c r="AF27" s="447"/>
      <c r="AG27" s="448"/>
      <c r="AH27" s="468">
        <v>14</v>
      </c>
      <c r="AI27" s="469"/>
      <c r="AJ27" s="469"/>
      <c r="AK27" s="469"/>
      <c r="AL27" s="508"/>
      <c r="AM27" s="468">
        <v>46068</v>
      </c>
      <c r="AN27" s="469"/>
      <c r="AO27" s="469"/>
      <c r="AP27" s="469"/>
      <c r="AQ27" s="469"/>
      <c r="AR27" s="508"/>
      <c r="AS27" s="468">
        <v>3291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223541</v>
      </c>
      <c r="BO27" s="587"/>
      <c r="BP27" s="587"/>
      <c r="BQ27" s="587"/>
      <c r="BR27" s="587"/>
      <c r="BS27" s="587"/>
      <c r="BT27" s="587"/>
      <c r="BU27" s="588"/>
      <c r="BV27" s="586">
        <v>223515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3310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1032095</v>
      </c>
      <c r="BO28" s="381"/>
      <c r="BP28" s="381"/>
      <c r="BQ28" s="381"/>
      <c r="BR28" s="381"/>
      <c r="BS28" s="381"/>
      <c r="BT28" s="381"/>
      <c r="BU28" s="382"/>
      <c r="BV28" s="380">
        <v>1169371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3220</v>
      </c>
      <c r="R29" s="469"/>
      <c r="S29" s="469"/>
      <c r="T29" s="469"/>
      <c r="U29" s="469"/>
      <c r="V29" s="508"/>
      <c r="W29" s="564"/>
      <c r="X29" s="565"/>
      <c r="Y29" s="566"/>
      <c r="Z29" s="467" t="s">
        <v>171</v>
      </c>
      <c r="AA29" s="447"/>
      <c r="AB29" s="447"/>
      <c r="AC29" s="447"/>
      <c r="AD29" s="447"/>
      <c r="AE29" s="447"/>
      <c r="AF29" s="447"/>
      <c r="AG29" s="448"/>
      <c r="AH29" s="468">
        <v>178</v>
      </c>
      <c r="AI29" s="469"/>
      <c r="AJ29" s="469"/>
      <c r="AK29" s="469"/>
      <c r="AL29" s="508"/>
      <c r="AM29" s="468">
        <v>579068</v>
      </c>
      <c r="AN29" s="469"/>
      <c r="AO29" s="469"/>
      <c r="AP29" s="469"/>
      <c r="AQ29" s="469"/>
      <c r="AR29" s="508"/>
      <c r="AS29" s="468">
        <v>3253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577951</v>
      </c>
      <c r="BO29" s="418"/>
      <c r="BP29" s="418"/>
      <c r="BQ29" s="418"/>
      <c r="BR29" s="418"/>
      <c r="BS29" s="418"/>
      <c r="BT29" s="418"/>
      <c r="BU29" s="419"/>
      <c r="BV29" s="417">
        <v>617713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513336</v>
      </c>
      <c r="BO30" s="587"/>
      <c r="BP30" s="587"/>
      <c r="BQ30" s="587"/>
      <c r="BR30" s="587"/>
      <c r="BS30" s="587"/>
      <c r="BT30" s="587"/>
      <c r="BU30" s="588"/>
      <c r="BV30" s="586">
        <v>496698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大分県退職手当組合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日出町土地開発公社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大分県消防補償等組合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大分県交通災害共済組合（交通災害共済事業会計）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漁業集落排水事業特別会計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杵築速見環境浄化組合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別杵速見地域広域市町村圏事務組合（一般会計）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別杵速見地域広域市町村圏事務組合（秋草葬祭場事業特別会計）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別杵速見地域広域市町村圏事務組合（藤ヶ谷清掃センター事業特別会計）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別杵速見地域広域市町村圏事務組合（介護認定審査会事業特別会計）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別杵速見地域広域市町村圏事務組合（普通会計）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杵築速見消防組合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7" t="s">
        <v>530</v>
      </c>
      <c r="D34" s="1187"/>
      <c r="E34" s="1188"/>
      <c r="F34" s="32">
        <v>4.34</v>
      </c>
      <c r="G34" s="33">
        <v>4.38</v>
      </c>
      <c r="H34" s="33">
        <v>5.15</v>
      </c>
      <c r="I34" s="33">
        <v>5.71</v>
      </c>
      <c r="J34" s="34">
        <v>6.63</v>
      </c>
      <c r="K34" s="22"/>
      <c r="L34" s="22"/>
      <c r="M34" s="22"/>
      <c r="N34" s="22"/>
      <c r="O34" s="22"/>
      <c r="P34" s="22"/>
    </row>
    <row r="35" spans="1:16" ht="39" customHeight="1">
      <c r="A35" s="22"/>
      <c r="B35" s="35"/>
      <c r="C35" s="1181" t="s">
        <v>531</v>
      </c>
      <c r="D35" s="1182"/>
      <c r="E35" s="1183"/>
      <c r="F35" s="36">
        <v>3.49</v>
      </c>
      <c r="G35" s="37">
        <v>3.52</v>
      </c>
      <c r="H35" s="37">
        <v>3.54</v>
      </c>
      <c r="I35" s="37">
        <v>2.84</v>
      </c>
      <c r="J35" s="38">
        <v>2.89</v>
      </c>
      <c r="K35" s="22"/>
      <c r="L35" s="22"/>
      <c r="M35" s="22"/>
      <c r="N35" s="22"/>
      <c r="O35" s="22"/>
      <c r="P35" s="22"/>
    </row>
    <row r="36" spans="1:16" ht="39" customHeight="1">
      <c r="A36" s="22"/>
      <c r="B36" s="35"/>
      <c r="C36" s="1181" t="s">
        <v>532</v>
      </c>
      <c r="D36" s="1182"/>
      <c r="E36" s="1183"/>
      <c r="F36" s="36">
        <v>0.31</v>
      </c>
      <c r="G36" s="37">
        <v>0.55000000000000004</v>
      </c>
      <c r="H36" s="37">
        <v>0.98</v>
      </c>
      <c r="I36" s="37">
        <v>0.55000000000000004</v>
      </c>
      <c r="J36" s="38">
        <v>1.18</v>
      </c>
      <c r="K36" s="22"/>
      <c r="L36" s="22"/>
      <c r="M36" s="22"/>
      <c r="N36" s="22"/>
      <c r="O36" s="22"/>
      <c r="P36" s="22"/>
    </row>
    <row r="37" spans="1:16" ht="39" customHeight="1">
      <c r="A37" s="22"/>
      <c r="B37" s="35"/>
      <c r="C37" s="1181" t="s">
        <v>533</v>
      </c>
      <c r="D37" s="1182"/>
      <c r="E37" s="1183"/>
      <c r="F37" s="36">
        <v>2.59</v>
      </c>
      <c r="G37" s="37">
        <v>2.2799999999999998</v>
      </c>
      <c r="H37" s="37">
        <v>0.32</v>
      </c>
      <c r="I37" s="37">
        <v>0.44</v>
      </c>
      <c r="J37" s="38">
        <v>1.1299999999999999</v>
      </c>
      <c r="K37" s="22"/>
      <c r="L37" s="22"/>
      <c r="M37" s="22"/>
      <c r="N37" s="22"/>
      <c r="O37" s="22"/>
      <c r="P37" s="22"/>
    </row>
    <row r="38" spans="1:16" ht="39" customHeight="1">
      <c r="A38" s="22"/>
      <c r="B38" s="35"/>
      <c r="C38" s="1181" t="s">
        <v>534</v>
      </c>
      <c r="D38" s="1182"/>
      <c r="E38" s="1183"/>
      <c r="F38" s="36">
        <v>0</v>
      </c>
      <c r="G38" s="37">
        <v>0.01</v>
      </c>
      <c r="H38" s="37">
        <v>0</v>
      </c>
      <c r="I38" s="37">
        <v>0.01</v>
      </c>
      <c r="J38" s="38">
        <v>0</v>
      </c>
      <c r="K38" s="22"/>
      <c r="L38" s="22"/>
      <c r="M38" s="22"/>
      <c r="N38" s="22"/>
      <c r="O38" s="22"/>
      <c r="P38" s="22"/>
    </row>
    <row r="39" spans="1:16" ht="39" customHeight="1">
      <c r="A39" s="22"/>
      <c r="B39" s="35"/>
      <c r="C39" s="1181" t="s">
        <v>535</v>
      </c>
      <c r="D39" s="1182"/>
      <c r="E39" s="1183"/>
      <c r="F39" s="36">
        <v>0</v>
      </c>
      <c r="G39" s="37">
        <v>0</v>
      </c>
      <c r="H39" s="37">
        <v>0</v>
      </c>
      <c r="I39" s="37">
        <v>0</v>
      </c>
      <c r="J39" s="38">
        <v>0</v>
      </c>
      <c r="K39" s="22"/>
      <c r="L39" s="22"/>
      <c r="M39" s="22"/>
      <c r="N39" s="22"/>
      <c r="O39" s="22"/>
      <c r="P39" s="22"/>
    </row>
    <row r="40" spans="1:16" ht="39" customHeight="1">
      <c r="A40" s="22"/>
      <c r="B40" s="35"/>
      <c r="C40" s="1181" t="s">
        <v>536</v>
      </c>
      <c r="D40" s="1182"/>
      <c r="E40" s="1183"/>
      <c r="F40" s="36">
        <v>0</v>
      </c>
      <c r="G40" s="37">
        <v>0</v>
      </c>
      <c r="H40" s="37">
        <v>0</v>
      </c>
      <c r="I40" s="37">
        <v>0</v>
      </c>
      <c r="J40" s="38">
        <v>0</v>
      </c>
      <c r="K40" s="22"/>
      <c r="L40" s="22"/>
      <c r="M40" s="22"/>
      <c r="N40" s="22"/>
      <c r="O40" s="22"/>
      <c r="P40" s="22"/>
    </row>
    <row r="41" spans="1:16" ht="39" customHeight="1">
      <c r="A41" s="22"/>
      <c r="B41" s="35"/>
      <c r="C41" s="1181" t="s">
        <v>537</v>
      </c>
      <c r="D41" s="1182"/>
      <c r="E41" s="1183"/>
      <c r="F41" s="36">
        <v>0</v>
      </c>
      <c r="G41" s="37">
        <v>0</v>
      </c>
      <c r="H41" s="37">
        <v>0</v>
      </c>
      <c r="I41" s="37">
        <v>0</v>
      </c>
      <c r="J41" s="38">
        <v>0</v>
      </c>
      <c r="K41" s="22"/>
      <c r="L41" s="22"/>
      <c r="M41" s="22"/>
      <c r="N41" s="22"/>
      <c r="O41" s="22"/>
      <c r="P41" s="22"/>
    </row>
    <row r="42" spans="1:16" ht="39" customHeight="1">
      <c r="A42" s="22"/>
      <c r="B42" s="39"/>
      <c r="C42" s="1181" t="s">
        <v>538</v>
      </c>
      <c r="D42" s="1182"/>
      <c r="E42" s="1183"/>
      <c r="F42" s="36" t="s">
        <v>481</v>
      </c>
      <c r="G42" s="37" t="s">
        <v>481</v>
      </c>
      <c r="H42" s="37" t="s">
        <v>481</v>
      </c>
      <c r="I42" s="37" t="s">
        <v>481</v>
      </c>
      <c r="J42" s="38" t="s">
        <v>481</v>
      </c>
      <c r="K42" s="22"/>
      <c r="L42" s="22"/>
      <c r="M42" s="22"/>
      <c r="N42" s="22"/>
      <c r="O42" s="22"/>
      <c r="P42" s="22"/>
    </row>
    <row r="43" spans="1:16" ht="39" customHeight="1" thickBot="1">
      <c r="A43" s="22"/>
      <c r="B43" s="40"/>
      <c r="C43" s="1184" t="s">
        <v>539</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7" t="s">
        <v>11</v>
      </c>
      <c r="C45" s="1198"/>
      <c r="D45" s="58"/>
      <c r="E45" s="1203" t="s">
        <v>12</v>
      </c>
      <c r="F45" s="1203"/>
      <c r="G45" s="1203"/>
      <c r="H45" s="1203"/>
      <c r="I45" s="1203"/>
      <c r="J45" s="1204"/>
      <c r="K45" s="59">
        <v>990</v>
      </c>
      <c r="L45" s="60">
        <v>976</v>
      </c>
      <c r="M45" s="60">
        <v>981</v>
      </c>
      <c r="N45" s="60">
        <v>919</v>
      </c>
      <c r="O45" s="61">
        <v>887</v>
      </c>
      <c r="P45" s="48"/>
      <c r="Q45" s="48"/>
      <c r="R45" s="48"/>
      <c r="S45" s="48"/>
      <c r="T45" s="48"/>
      <c r="U45" s="48"/>
    </row>
    <row r="46" spans="1:21" ht="30.75" customHeight="1">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c r="A47" s="48"/>
      <c r="B47" s="1199"/>
      <c r="C47" s="1200"/>
      <c r="D47" s="62"/>
      <c r="E47" s="1191" t="s">
        <v>14</v>
      </c>
      <c r="F47" s="1191"/>
      <c r="G47" s="1191"/>
      <c r="H47" s="1191"/>
      <c r="I47" s="1191"/>
      <c r="J47" s="1192"/>
      <c r="K47" s="63" t="s">
        <v>481</v>
      </c>
      <c r="L47" s="64" t="s">
        <v>481</v>
      </c>
      <c r="M47" s="64" t="s">
        <v>481</v>
      </c>
      <c r="N47" s="64" t="s">
        <v>481</v>
      </c>
      <c r="O47" s="65" t="s">
        <v>481</v>
      </c>
      <c r="P47" s="48"/>
      <c r="Q47" s="48"/>
      <c r="R47" s="48"/>
      <c r="S47" s="48"/>
      <c r="T47" s="48"/>
      <c r="U47" s="48"/>
    </row>
    <row r="48" spans="1:21" ht="30.75" customHeight="1">
      <c r="A48" s="48"/>
      <c r="B48" s="1199"/>
      <c r="C48" s="1200"/>
      <c r="D48" s="62"/>
      <c r="E48" s="1191" t="s">
        <v>15</v>
      </c>
      <c r="F48" s="1191"/>
      <c r="G48" s="1191"/>
      <c r="H48" s="1191"/>
      <c r="I48" s="1191"/>
      <c r="J48" s="1192"/>
      <c r="K48" s="63">
        <v>240</v>
      </c>
      <c r="L48" s="64">
        <v>227</v>
      </c>
      <c r="M48" s="64">
        <v>281</v>
      </c>
      <c r="N48" s="64">
        <v>298</v>
      </c>
      <c r="O48" s="65">
        <v>271</v>
      </c>
      <c r="P48" s="48"/>
      <c r="Q48" s="48"/>
      <c r="R48" s="48"/>
      <c r="S48" s="48"/>
      <c r="T48" s="48"/>
      <c r="U48" s="48"/>
    </row>
    <row r="49" spans="1:21" ht="30.75" customHeight="1">
      <c r="A49" s="48"/>
      <c r="B49" s="1199"/>
      <c r="C49" s="1200"/>
      <c r="D49" s="62"/>
      <c r="E49" s="1191" t="s">
        <v>16</v>
      </c>
      <c r="F49" s="1191"/>
      <c r="G49" s="1191"/>
      <c r="H49" s="1191"/>
      <c r="I49" s="1191"/>
      <c r="J49" s="1192"/>
      <c r="K49" s="63">
        <v>31</v>
      </c>
      <c r="L49" s="64">
        <v>5</v>
      </c>
      <c r="M49" s="64">
        <v>11</v>
      </c>
      <c r="N49" s="64">
        <v>16</v>
      </c>
      <c r="O49" s="65">
        <v>84</v>
      </c>
      <c r="P49" s="48"/>
      <c r="Q49" s="48"/>
      <c r="R49" s="48"/>
      <c r="S49" s="48"/>
      <c r="T49" s="48"/>
      <c r="U49" s="48"/>
    </row>
    <row r="50" spans="1:21" ht="30.75" customHeight="1">
      <c r="A50" s="48"/>
      <c r="B50" s="1199"/>
      <c r="C50" s="1200"/>
      <c r="D50" s="62"/>
      <c r="E50" s="1191" t="s">
        <v>17</v>
      </c>
      <c r="F50" s="1191"/>
      <c r="G50" s="1191"/>
      <c r="H50" s="1191"/>
      <c r="I50" s="1191"/>
      <c r="J50" s="1192"/>
      <c r="K50" s="63" t="s">
        <v>481</v>
      </c>
      <c r="L50" s="64" t="s">
        <v>481</v>
      </c>
      <c r="M50" s="64" t="s">
        <v>481</v>
      </c>
      <c r="N50" s="64" t="s">
        <v>481</v>
      </c>
      <c r="O50" s="65" t="s">
        <v>481</v>
      </c>
      <c r="P50" s="48"/>
      <c r="Q50" s="48"/>
      <c r="R50" s="48"/>
      <c r="S50" s="48"/>
      <c r="T50" s="48"/>
      <c r="U50" s="48"/>
    </row>
    <row r="51" spans="1:21" ht="30.75" customHeight="1">
      <c r="A51" s="48"/>
      <c r="B51" s="1201"/>
      <c r="C51" s="1202"/>
      <c r="D51" s="66"/>
      <c r="E51" s="1191" t="s">
        <v>18</v>
      </c>
      <c r="F51" s="1191"/>
      <c r="G51" s="1191"/>
      <c r="H51" s="1191"/>
      <c r="I51" s="1191"/>
      <c r="J51" s="1192"/>
      <c r="K51" s="63" t="s">
        <v>481</v>
      </c>
      <c r="L51" s="64" t="s">
        <v>481</v>
      </c>
      <c r="M51" s="64" t="s">
        <v>481</v>
      </c>
      <c r="N51" s="64" t="s">
        <v>481</v>
      </c>
      <c r="O51" s="65" t="s">
        <v>481</v>
      </c>
      <c r="P51" s="48"/>
      <c r="Q51" s="48"/>
      <c r="R51" s="48"/>
      <c r="S51" s="48"/>
      <c r="T51" s="48"/>
      <c r="U51" s="48"/>
    </row>
    <row r="52" spans="1:21" ht="30.75" customHeight="1">
      <c r="A52" s="48"/>
      <c r="B52" s="1189" t="s">
        <v>19</v>
      </c>
      <c r="C52" s="1190"/>
      <c r="D52" s="66"/>
      <c r="E52" s="1191" t="s">
        <v>20</v>
      </c>
      <c r="F52" s="1191"/>
      <c r="G52" s="1191"/>
      <c r="H52" s="1191"/>
      <c r="I52" s="1191"/>
      <c r="J52" s="1192"/>
      <c r="K52" s="63">
        <v>788</v>
      </c>
      <c r="L52" s="64">
        <v>787</v>
      </c>
      <c r="M52" s="64">
        <v>822</v>
      </c>
      <c r="N52" s="64">
        <v>829</v>
      </c>
      <c r="O52" s="65">
        <v>758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473</v>
      </c>
      <c r="L53" s="69">
        <v>421</v>
      </c>
      <c r="M53" s="69">
        <v>451</v>
      </c>
      <c r="N53" s="69">
        <v>404</v>
      </c>
      <c r="O53" s="70">
        <v>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5" t="s">
        <v>24</v>
      </c>
      <c r="C41" s="1206"/>
      <c r="D41" s="81"/>
      <c r="E41" s="1211" t="s">
        <v>25</v>
      </c>
      <c r="F41" s="1211"/>
      <c r="G41" s="1211"/>
      <c r="H41" s="1212"/>
      <c r="I41" s="82">
        <v>9486</v>
      </c>
      <c r="J41" s="83">
        <v>9770</v>
      </c>
      <c r="K41" s="83">
        <v>9775</v>
      </c>
      <c r="L41" s="83">
        <v>10149</v>
      </c>
      <c r="M41" s="84">
        <v>10250</v>
      </c>
    </row>
    <row r="42" spans="2:13" ht="27.75" customHeight="1">
      <c r="B42" s="1207"/>
      <c r="C42" s="1208"/>
      <c r="D42" s="85"/>
      <c r="E42" s="1213" t="s">
        <v>26</v>
      </c>
      <c r="F42" s="1213"/>
      <c r="G42" s="1213"/>
      <c r="H42" s="1214"/>
      <c r="I42" s="86">
        <v>185</v>
      </c>
      <c r="J42" s="87">
        <v>165</v>
      </c>
      <c r="K42" s="87">
        <v>145</v>
      </c>
      <c r="L42" s="87">
        <v>125</v>
      </c>
      <c r="M42" s="88">
        <v>105</v>
      </c>
    </row>
    <row r="43" spans="2:13" ht="27.75" customHeight="1">
      <c r="B43" s="1207"/>
      <c r="C43" s="1208"/>
      <c r="D43" s="85"/>
      <c r="E43" s="1213" t="s">
        <v>27</v>
      </c>
      <c r="F43" s="1213"/>
      <c r="G43" s="1213"/>
      <c r="H43" s="1214"/>
      <c r="I43" s="86">
        <v>3168</v>
      </c>
      <c r="J43" s="87">
        <v>2975</v>
      </c>
      <c r="K43" s="87">
        <v>2955</v>
      </c>
      <c r="L43" s="87">
        <v>2856</v>
      </c>
      <c r="M43" s="88">
        <v>2793</v>
      </c>
    </row>
    <row r="44" spans="2:13" ht="27.75" customHeight="1">
      <c r="B44" s="1207"/>
      <c r="C44" s="1208"/>
      <c r="D44" s="85"/>
      <c r="E44" s="1213" t="s">
        <v>28</v>
      </c>
      <c r="F44" s="1213"/>
      <c r="G44" s="1213"/>
      <c r="H44" s="1214"/>
      <c r="I44" s="86">
        <v>267</v>
      </c>
      <c r="J44" s="87">
        <v>754</v>
      </c>
      <c r="K44" s="87">
        <v>967</v>
      </c>
      <c r="L44" s="87">
        <v>977</v>
      </c>
      <c r="M44" s="88">
        <v>944</v>
      </c>
    </row>
    <row r="45" spans="2:13" ht="27.75" customHeight="1">
      <c r="B45" s="1207"/>
      <c r="C45" s="1208"/>
      <c r="D45" s="85"/>
      <c r="E45" s="1213" t="s">
        <v>29</v>
      </c>
      <c r="F45" s="1213"/>
      <c r="G45" s="1213"/>
      <c r="H45" s="1214"/>
      <c r="I45" s="86">
        <v>1539</v>
      </c>
      <c r="J45" s="87">
        <v>1452</v>
      </c>
      <c r="K45" s="87">
        <v>975</v>
      </c>
      <c r="L45" s="87">
        <v>653</v>
      </c>
      <c r="M45" s="88">
        <v>412</v>
      </c>
    </row>
    <row r="46" spans="2:13" ht="27.75" customHeight="1">
      <c r="B46" s="1207"/>
      <c r="C46" s="1208"/>
      <c r="D46" s="89"/>
      <c r="E46" s="1213" t="s">
        <v>30</v>
      </c>
      <c r="F46" s="1213"/>
      <c r="G46" s="1213"/>
      <c r="H46" s="1214"/>
      <c r="I46" s="86" t="s">
        <v>481</v>
      </c>
      <c r="J46" s="87" t="s">
        <v>481</v>
      </c>
      <c r="K46" s="87" t="s">
        <v>481</v>
      </c>
      <c r="L46" s="87" t="s">
        <v>481</v>
      </c>
      <c r="M46" s="88" t="s">
        <v>481</v>
      </c>
    </row>
    <row r="47" spans="2:13" ht="27.75" customHeight="1">
      <c r="B47" s="1207"/>
      <c r="C47" s="1208"/>
      <c r="D47" s="90"/>
      <c r="E47" s="1215" t="s">
        <v>31</v>
      </c>
      <c r="F47" s="1216"/>
      <c r="G47" s="1216"/>
      <c r="H47" s="1217"/>
      <c r="I47" s="86" t="s">
        <v>481</v>
      </c>
      <c r="J47" s="87" t="s">
        <v>481</v>
      </c>
      <c r="K47" s="87" t="s">
        <v>481</v>
      </c>
      <c r="L47" s="87" t="s">
        <v>481</v>
      </c>
      <c r="M47" s="88" t="s">
        <v>481</v>
      </c>
    </row>
    <row r="48" spans="2:13" ht="27.75" customHeight="1">
      <c r="B48" s="1207"/>
      <c r="C48" s="1208"/>
      <c r="D48" s="85"/>
      <c r="E48" s="1213" t="s">
        <v>32</v>
      </c>
      <c r="F48" s="1213"/>
      <c r="G48" s="1213"/>
      <c r="H48" s="1214"/>
      <c r="I48" s="86" t="s">
        <v>481</v>
      </c>
      <c r="J48" s="87" t="s">
        <v>481</v>
      </c>
      <c r="K48" s="87" t="s">
        <v>481</v>
      </c>
      <c r="L48" s="87" t="s">
        <v>481</v>
      </c>
      <c r="M48" s="88" t="s">
        <v>481</v>
      </c>
    </row>
    <row r="49" spans="2:13" ht="27.75" customHeight="1">
      <c r="B49" s="1209"/>
      <c r="C49" s="1210"/>
      <c r="D49" s="85"/>
      <c r="E49" s="1213" t="s">
        <v>33</v>
      </c>
      <c r="F49" s="1213"/>
      <c r="G49" s="1213"/>
      <c r="H49" s="1214"/>
      <c r="I49" s="86" t="s">
        <v>481</v>
      </c>
      <c r="J49" s="87" t="s">
        <v>481</v>
      </c>
      <c r="K49" s="87" t="s">
        <v>481</v>
      </c>
      <c r="L49" s="87" t="s">
        <v>481</v>
      </c>
      <c r="M49" s="88" t="s">
        <v>481</v>
      </c>
    </row>
    <row r="50" spans="2:13" ht="27.75" customHeight="1">
      <c r="B50" s="1218" t="s">
        <v>34</v>
      </c>
      <c r="C50" s="1219"/>
      <c r="D50" s="91"/>
      <c r="E50" s="1213" t="s">
        <v>35</v>
      </c>
      <c r="F50" s="1213"/>
      <c r="G50" s="1213"/>
      <c r="H50" s="1214"/>
      <c r="I50" s="86">
        <v>2431</v>
      </c>
      <c r="J50" s="87">
        <v>2540</v>
      </c>
      <c r="K50" s="87">
        <v>2477</v>
      </c>
      <c r="L50" s="87">
        <v>2550</v>
      </c>
      <c r="M50" s="88">
        <v>2394</v>
      </c>
    </row>
    <row r="51" spans="2:13" ht="27.75" customHeight="1">
      <c r="B51" s="1207"/>
      <c r="C51" s="1208"/>
      <c r="D51" s="85"/>
      <c r="E51" s="1213" t="s">
        <v>36</v>
      </c>
      <c r="F51" s="1213"/>
      <c r="G51" s="1213"/>
      <c r="H51" s="1214"/>
      <c r="I51" s="86">
        <v>253</v>
      </c>
      <c r="J51" s="87">
        <v>229</v>
      </c>
      <c r="K51" s="87">
        <v>187</v>
      </c>
      <c r="L51" s="87">
        <v>161</v>
      </c>
      <c r="M51" s="88">
        <v>151</v>
      </c>
    </row>
    <row r="52" spans="2:13" ht="27.75" customHeight="1">
      <c r="B52" s="1209"/>
      <c r="C52" s="1210"/>
      <c r="D52" s="85"/>
      <c r="E52" s="1213" t="s">
        <v>37</v>
      </c>
      <c r="F52" s="1213"/>
      <c r="G52" s="1213"/>
      <c r="H52" s="1214"/>
      <c r="I52" s="86">
        <v>8752</v>
      </c>
      <c r="J52" s="87">
        <v>8912</v>
      </c>
      <c r="K52" s="87">
        <v>8799</v>
      </c>
      <c r="L52" s="87">
        <v>8792</v>
      </c>
      <c r="M52" s="88">
        <v>8814</v>
      </c>
    </row>
    <row r="53" spans="2:13" ht="27.75" customHeight="1" thickBot="1">
      <c r="B53" s="1220" t="s">
        <v>21</v>
      </c>
      <c r="C53" s="1221"/>
      <c r="D53" s="92"/>
      <c r="E53" s="1222" t="s">
        <v>38</v>
      </c>
      <c r="F53" s="1222"/>
      <c r="G53" s="1222"/>
      <c r="H53" s="1223"/>
      <c r="I53" s="93">
        <v>3209</v>
      </c>
      <c r="J53" s="94">
        <v>3437</v>
      </c>
      <c r="K53" s="94">
        <v>3355</v>
      </c>
      <c r="L53" s="94">
        <v>3258</v>
      </c>
      <c r="M53" s="95">
        <v>3145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24" t="s">
        <v>577</v>
      </c>
      <c r="H43" s="1225"/>
      <c r="I43" s="1225"/>
      <c r="J43" s="1225"/>
      <c r="K43" s="1225"/>
      <c r="L43" s="1225"/>
      <c r="M43" s="1225"/>
      <c r="N43" s="1225"/>
      <c r="O43" s="1226"/>
    </row>
    <row r="44" spans="2:17">
      <c r="B44" s="250"/>
      <c r="C44" s="246"/>
      <c r="D44" s="246"/>
      <c r="E44" s="246"/>
      <c r="F44" s="246"/>
      <c r="G44" s="1227"/>
      <c r="H44" s="1228"/>
      <c r="I44" s="1228"/>
      <c r="J44" s="1228"/>
      <c r="K44" s="1228"/>
      <c r="L44" s="1228"/>
      <c r="M44" s="1228"/>
      <c r="N44" s="1228"/>
      <c r="O44" s="1229"/>
    </row>
    <row r="45" spans="2:17">
      <c r="B45" s="250"/>
      <c r="C45" s="246"/>
      <c r="D45" s="246"/>
      <c r="E45" s="246"/>
      <c r="F45" s="246"/>
      <c r="G45" s="1227"/>
      <c r="H45" s="1228"/>
      <c r="I45" s="1228"/>
      <c r="J45" s="1228"/>
      <c r="K45" s="1228"/>
      <c r="L45" s="1228"/>
      <c r="M45" s="1228"/>
      <c r="N45" s="1228"/>
      <c r="O45" s="1229"/>
    </row>
    <row r="46" spans="2:17">
      <c r="B46" s="250"/>
      <c r="C46" s="246"/>
      <c r="D46" s="246"/>
      <c r="E46" s="246"/>
      <c r="F46" s="246"/>
      <c r="G46" s="1227"/>
      <c r="H46" s="1228"/>
      <c r="I46" s="1228"/>
      <c r="J46" s="1228"/>
      <c r="K46" s="1228"/>
      <c r="L46" s="1228"/>
      <c r="M46" s="1228"/>
      <c r="N46" s="1228"/>
      <c r="O46" s="1229"/>
    </row>
    <row r="47" spans="2:17">
      <c r="B47" s="250"/>
      <c r="C47" s="246"/>
      <c r="D47" s="246"/>
      <c r="E47" s="246"/>
      <c r="F47" s="246"/>
      <c r="G47" s="1230"/>
      <c r="H47" s="1231"/>
      <c r="I47" s="1231"/>
      <c r="J47" s="1231"/>
      <c r="K47" s="1231"/>
      <c r="L47" s="1231"/>
      <c r="M47" s="1231"/>
      <c r="N47" s="1231"/>
      <c r="O47" s="1232"/>
    </row>
    <row r="48" spans="2:17">
      <c r="B48" s="250"/>
      <c r="C48" s="246"/>
      <c r="D48" s="246"/>
      <c r="E48" s="246"/>
      <c r="F48" s="246"/>
      <c r="G48" s="246"/>
      <c r="H48" s="355"/>
      <c r="I48" s="355"/>
      <c r="J48" s="355"/>
    </row>
    <row r="49" spans="1:17">
      <c r="B49" s="250"/>
      <c r="C49" s="246"/>
      <c r="D49" s="246"/>
      <c r="E49" s="246"/>
      <c r="F49" s="246"/>
      <c r="G49" s="245" t="s">
        <v>569</v>
      </c>
    </row>
    <row r="50" spans="1:17">
      <c r="B50" s="250"/>
      <c r="C50" s="246"/>
      <c r="D50" s="246"/>
      <c r="E50" s="246"/>
      <c r="F50" s="246"/>
      <c r="G50" s="1233"/>
      <c r="H50" s="1234"/>
      <c r="I50" s="1234"/>
      <c r="J50" s="1235"/>
      <c r="K50" s="356" t="s">
        <v>521</v>
      </c>
      <c r="L50" s="356" t="s">
        <v>522</v>
      </c>
      <c r="M50" s="356" t="s">
        <v>523</v>
      </c>
      <c r="N50" s="356" t="s">
        <v>524</v>
      </c>
      <c r="O50" s="356" t="s">
        <v>525</v>
      </c>
    </row>
    <row r="51" spans="1:17">
      <c r="B51" s="250"/>
      <c r="C51" s="246"/>
      <c r="D51" s="246"/>
      <c r="E51" s="246"/>
      <c r="F51" s="246"/>
      <c r="G51" s="1236" t="s">
        <v>570</v>
      </c>
      <c r="H51" s="1237"/>
      <c r="I51" s="1242" t="s">
        <v>571</v>
      </c>
      <c r="J51" s="1242"/>
      <c r="K51" s="1244"/>
      <c r="L51" s="1244"/>
      <c r="M51" s="1244"/>
      <c r="N51" s="1245">
        <v>61.9</v>
      </c>
      <c r="O51" s="1244"/>
    </row>
    <row r="52" spans="1:17">
      <c r="B52" s="250"/>
      <c r="C52" s="246"/>
      <c r="D52" s="246"/>
      <c r="E52" s="246"/>
      <c r="F52" s="246"/>
      <c r="G52" s="1238"/>
      <c r="H52" s="1239"/>
      <c r="I52" s="1243"/>
      <c r="J52" s="1243"/>
      <c r="K52" s="1245"/>
      <c r="L52" s="1245"/>
      <c r="M52" s="1245"/>
      <c r="N52" s="1245"/>
      <c r="O52" s="1245"/>
    </row>
    <row r="53" spans="1:17">
      <c r="A53" s="357"/>
      <c r="B53" s="250"/>
      <c r="C53" s="246"/>
      <c r="D53" s="246"/>
      <c r="E53" s="246"/>
      <c r="F53" s="246"/>
      <c r="G53" s="1238"/>
      <c r="H53" s="1239"/>
      <c r="I53" s="1246" t="s">
        <v>576</v>
      </c>
      <c r="J53" s="1246"/>
      <c r="K53" s="1247"/>
      <c r="L53" s="1247"/>
      <c r="M53" s="1247"/>
      <c r="N53" s="1249">
        <v>58.8</v>
      </c>
      <c r="O53" s="1247"/>
    </row>
    <row r="54" spans="1:17">
      <c r="A54" s="357"/>
      <c r="B54" s="250"/>
      <c r="C54" s="246"/>
      <c r="D54" s="246"/>
      <c r="E54" s="246"/>
      <c r="F54" s="246"/>
      <c r="G54" s="1240"/>
      <c r="H54" s="1241"/>
      <c r="I54" s="1246"/>
      <c r="J54" s="1246"/>
      <c r="K54" s="1248"/>
      <c r="L54" s="1248"/>
      <c r="M54" s="1248"/>
      <c r="N54" s="1248"/>
      <c r="O54" s="1248"/>
    </row>
    <row r="55" spans="1:17">
      <c r="A55" s="357"/>
      <c r="B55" s="250"/>
      <c r="C55" s="246"/>
      <c r="D55" s="246"/>
      <c r="E55" s="246"/>
      <c r="F55" s="246"/>
      <c r="G55" s="1250" t="s">
        <v>572</v>
      </c>
      <c r="H55" s="1251"/>
      <c r="I55" s="1246" t="s">
        <v>571</v>
      </c>
      <c r="J55" s="1246"/>
      <c r="K55" s="1244"/>
      <c r="L55" s="1244"/>
      <c r="M55" s="1244"/>
      <c r="N55" s="1245">
        <v>13</v>
      </c>
      <c r="O55" s="1244"/>
    </row>
    <row r="56" spans="1:17">
      <c r="A56" s="357"/>
      <c r="B56" s="250"/>
      <c r="C56" s="246"/>
      <c r="D56" s="246"/>
      <c r="E56" s="246"/>
      <c r="F56" s="246"/>
      <c r="G56" s="1252"/>
      <c r="H56" s="1253"/>
      <c r="I56" s="1246"/>
      <c r="J56" s="1246"/>
      <c r="K56" s="1245"/>
      <c r="L56" s="1245"/>
      <c r="M56" s="1245"/>
      <c r="N56" s="1245"/>
      <c r="O56" s="1245"/>
    </row>
    <row r="57" spans="1:17" s="357" customFormat="1">
      <c r="B57" s="358"/>
      <c r="C57" s="354"/>
      <c r="D57" s="354"/>
      <c r="E57" s="354"/>
      <c r="F57" s="354"/>
      <c r="G57" s="1252"/>
      <c r="H57" s="1253"/>
      <c r="I57" s="1256" t="s">
        <v>576</v>
      </c>
      <c r="J57" s="1256"/>
      <c r="K57" s="1247"/>
      <c r="L57" s="1247"/>
      <c r="M57" s="1247"/>
      <c r="N57" s="1249">
        <v>53.4</v>
      </c>
      <c r="O57" s="1247"/>
      <c r="P57" s="359"/>
      <c r="Q57" s="358"/>
    </row>
    <row r="58" spans="1:17" s="357" customFormat="1">
      <c r="A58" s="245"/>
      <c r="B58" s="358"/>
      <c r="C58" s="354"/>
      <c r="D58" s="354"/>
      <c r="E58" s="354"/>
      <c r="F58" s="354"/>
      <c r="G58" s="1254"/>
      <c r="H58" s="1255"/>
      <c r="I58" s="1256"/>
      <c r="J58" s="1256"/>
      <c r="K58" s="1248"/>
      <c r="L58" s="1248"/>
      <c r="M58" s="1248"/>
      <c r="N58" s="1248"/>
      <c r="O58" s="124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24" t="s">
        <v>578</v>
      </c>
      <c r="H65" s="1225"/>
      <c r="I65" s="1225"/>
      <c r="J65" s="1225"/>
      <c r="K65" s="1225"/>
      <c r="L65" s="1225"/>
      <c r="M65" s="1225"/>
      <c r="N65" s="1225"/>
      <c r="O65" s="1226"/>
    </row>
    <row r="66" spans="2:30">
      <c r="B66" s="250"/>
      <c r="C66" s="246"/>
      <c r="D66" s="246"/>
      <c r="E66" s="246"/>
      <c r="F66" s="246"/>
      <c r="G66" s="1227"/>
      <c r="H66" s="1228"/>
      <c r="I66" s="1228"/>
      <c r="J66" s="1228"/>
      <c r="K66" s="1228"/>
      <c r="L66" s="1228"/>
      <c r="M66" s="1228"/>
      <c r="N66" s="1228"/>
      <c r="O66" s="1229"/>
    </row>
    <row r="67" spans="2:30">
      <c r="B67" s="250"/>
      <c r="C67" s="246"/>
      <c r="D67" s="246"/>
      <c r="E67" s="246"/>
      <c r="F67" s="246"/>
      <c r="G67" s="1227"/>
      <c r="H67" s="1228"/>
      <c r="I67" s="1228"/>
      <c r="J67" s="1228"/>
      <c r="K67" s="1228"/>
      <c r="L67" s="1228"/>
      <c r="M67" s="1228"/>
      <c r="N67" s="1228"/>
      <c r="O67" s="1229"/>
    </row>
    <row r="68" spans="2:30">
      <c r="B68" s="250"/>
      <c r="C68" s="246"/>
      <c r="D68" s="246"/>
      <c r="E68" s="246"/>
      <c r="F68" s="246"/>
      <c r="G68" s="1227"/>
      <c r="H68" s="1228"/>
      <c r="I68" s="1228"/>
      <c r="J68" s="1228"/>
      <c r="K68" s="1228"/>
      <c r="L68" s="1228"/>
      <c r="M68" s="1228"/>
      <c r="N68" s="1228"/>
      <c r="O68" s="1229"/>
    </row>
    <row r="69" spans="2:30">
      <c r="B69" s="250"/>
      <c r="C69" s="246"/>
      <c r="D69" s="246"/>
      <c r="E69" s="246"/>
      <c r="F69" s="246"/>
      <c r="G69" s="1230"/>
      <c r="H69" s="1231"/>
      <c r="I69" s="1231"/>
      <c r="J69" s="1231"/>
      <c r="K69" s="1231"/>
      <c r="L69" s="1231"/>
      <c r="M69" s="1231"/>
      <c r="N69" s="1231"/>
      <c r="O69" s="123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574</v>
      </c>
      <c r="I71" s="370"/>
      <c r="J71" s="366"/>
      <c r="K71" s="366"/>
      <c r="L71" s="367"/>
      <c r="M71" s="366"/>
      <c r="N71" s="367"/>
      <c r="O71" s="368"/>
    </row>
    <row r="72" spans="2:30">
      <c r="B72" s="250"/>
      <c r="C72" s="246"/>
      <c r="D72" s="246"/>
      <c r="E72" s="246"/>
      <c r="F72" s="246"/>
      <c r="G72" s="1233"/>
      <c r="H72" s="1234"/>
      <c r="I72" s="1234"/>
      <c r="J72" s="1235"/>
      <c r="K72" s="356" t="s">
        <v>521</v>
      </c>
      <c r="L72" s="356" t="s">
        <v>522</v>
      </c>
      <c r="M72" s="356" t="s">
        <v>523</v>
      </c>
      <c r="N72" s="356" t="s">
        <v>524</v>
      </c>
      <c r="O72" s="356" t="s">
        <v>525</v>
      </c>
    </row>
    <row r="73" spans="2:30">
      <c r="B73" s="250"/>
      <c r="C73" s="246"/>
      <c r="D73" s="246"/>
      <c r="E73" s="246"/>
      <c r="F73" s="246"/>
      <c r="G73" s="1236" t="s">
        <v>570</v>
      </c>
      <c r="H73" s="1237"/>
      <c r="I73" s="1242" t="s">
        <v>571</v>
      </c>
      <c r="J73" s="1242"/>
      <c r="K73" s="1257">
        <v>61.7</v>
      </c>
      <c r="L73" s="1257">
        <v>65.7</v>
      </c>
      <c r="M73" s="1245">
        <v>64.900000000000006</v>
      </c>
      <c r="N73" s="1245">
        <v>61.9</v>
      </c>
      <c r="O73" s="1245">
        <v>60</v>
      </c>
      <c r="S73" s="245">
        <v>9.9</v>
      </c>
    </row>
    <row r="74" spans="2:30">
      <c r="B74" s="250"/>
      <c r="C74" s="246"/>
      <c r="D74" s="246"/>
      <c r="E74" s="246"/>
      <c r="F74" s="246"/>
      <c r="G74" s="1238"/>
      <c r="H74" s="1239"/>
      <c r="I74" s="1243"/>
      <c r="J74" s="1243"/>
      <c r="K74" s="1257"/>
      <c r="L74" s="1257"/>
      <c r="M74" s="1245"/>
      <c r="N74" s="1245"/>
      <c r="O74" s="1245"/>
    </row>
    <row r="75" spans="2:30">
      <c r="B75" s="250"/>
      <c r="C75" s="246"/>
      <c r="D75" s="246"/>
      <c r="E75" s="246"/>
      <c r="F75" s="246"/>
      <c r="G75" s="1238"/>
      <c r="H75" s="1239"/>
      <c r="I75" s="1246" t="s">
        <v>575</v>
      </c>
      <c r="J75" s="1246"/>
      <c r="K75" s="1249">
        <v>9.6</v>
      </c>
      <c r="L75" s="1249">
        <v>8.9</v>
      </c>
      <c r="M75" s="1249">
        <v>8.6</v>
      </c>
      <c r="N75" s="1249">
        <v>8.1</v>
      </c>
      <c r="O75" s="1249">
        <v>8.5</v>
      </c>
      <c r="U75" s="245">
        <v>81.2</v>
      </c>
      <c r="W75" s="245">
        <v>87.2</v>
      </c>
      <c r="Y75" s="245">
        <v>99.8</v>
      </c>
      <c r="AA75" s="245">
        <v>109.5</v>
      </c>
      <c r="AC75" s="245">
        <v>115.2</v>
      </c>
    </row>
    <row r="76" spans="2:30">
      <c r="B76" s="250"/>
      <c r="C76" s="246"/>
      <c r="D76" s="246"/>
      <c r="E76" s="246"/>
      <c r="F76" s="246"/>
      <c r="G76" s="1240"/>
      <c r="H76" s="1241"/>
      <c r="I76" s="1246"/>
      <c r="J76" s="1246"/>
      <c r="K76" s="1248"/>
      <c r="L76" s="1248"/>
      <c r="M76" s="1248"/>
      <c r="N76" s="1248"/>
      <c r="O76" s="1248"/>
    </row>
    <row r="77" spans="2:30">
      <c r="B77" s="250"/>
      <c r="C77" s="246"/>
      <c r="D77" s="246"/>
      <c r="E77" s="246"/>
      <c r="F77" s="246"/>
      <c r="G77" s="1250" t="s">
        <v>572</v>
      </c>
      <c r="H77" s="1251"/>
      <c r="I77" s="1246" t="s">
        <v>571</v>
      </c>
      <c r="J77" s="1246"/>
      <c r="K77" s="1257">
        <v>30.7</v>
      </c>
      <c r="L77" s="1257">
        <v>22.3</v>
      </c>
      <c r="M77" s="1245">
        <v>20.3</v>
      </c>
      <c r="N77" s="1245">
        <v>13</v>
      </c>
      <c r="O77" s="1245">
        <v>21</v>
      </c>
      <c r="R77" s="245">
        <v>12.3</v>
      </c>
      <c r="T77" s="245">
        <v>11.1</v>
      </c>
    </row>
    <row r="78" spans="2:30">
      <c r="B78" s="250"/>
      <c r="C78" s="246"/>
      <c r="D78" s="246"/>
      <c r="E78" s="246"/>
      <c r="F78" s="246"/>
      <c r="G78" s="1252"/>
      <c r="H78" s="1253"/>
      <c r="I78" s="1246"/>
      <c r="J78" s="1246"/>
      <c r="K78" s="1257"/>
      <c r="L78" s="1257"/>
      <c r="M78" s="1245"/>
      <c r="N78" s="1245"/>
      <c r="O78" s="1245"/>
    </row>
    <row r="79" spans="2:30">
      <c r="B79" s="250"/>
      <c r="C79" s="246"/>
      <c r="D79" s="246"/>
      <c r="E79" s="246"/>
      <c r="F79" s="246"/>
      <c r="G79" s="1252"/>
      <c r="H79" s="1253"/>
      <c r="I79" s="1258" t="s">
        <v>575</v>
      </c>
      <c r="J79" s="1256"/>
      <c r="K79" s="1259">
        <v>9.1999999999999993</v>
      </c>
      <c r="L79" s="1259">
        <v>8.5</v>
      </c>
      <c r="M79" s="1259">
        <v>7.7</v>
      </c>
      <c r="N79" s="1259">
        <v>6.8</v>
      </c>
      <c r="O79" s="1259">
        <v>6.8</v>
      </c>
      <c r="V79" s="245">
        <v>53.5</v>
      </c>
      <c r="X79" s="245">
        <v>48.2</v>
      </c>
      <c r="Z79" s="245">
        <v>34.200000000000003</v>
      </c>
      <c r="AB79" s="245">
        <v>30.3</v>
      </c>
      <c r="AD79" s="245">
        <v>28.9</v>
      </c>
    </row>
    <row r="80" spans="2:30">
      <c r="B80" s="250"/>
      <c r="C80" s="246"/>
      <c r="D80" s="246"/>
      <c r="E80" s="246"/>
      <c r="F80" s="246"/>
      <c r="G80" s="1254"/>
      <c r="H80" s="1255"/>
      <c r="I80" s="1256"/>
      <c r="J80" s="1256"/>
      <c r="K80" s="1259"/>
      <c r="L80" s="1259"/>
      <c r="M80" s="1259"/>
      <c r="N80" s="1259"/>
      <c r="O80" s="1259"/>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44410</v>
      </c>
      <c r="E3" s="118"/>
      <c r="F3" s="119">
        <v>46819</v>
      </c>
      <c r="G3" s="120"/>
      <c r="H3" s="121"/>
    </row>
    <row r="4" spans="1:8">
      <c r="A4" s="122"/>
      <c r="B4" s="123"/>
      <c r="C4" s="124"/>
      <c r="D4" s="125">
        <v>24704</v>
      </c>
      <c r="E4" s="126"/>
      <c r="F4" s="127">
        <v>24121</v>
      </c>
      <c r="G4" s="128"/>
      <c r="H4" s="129"/>
    </row>
    <row r="5" spans="1:8">
      <c r="A5" s="110" t="s">
        <v>515</v>
      </c>
      <c r="B5" s="115"/>
      <c r="C5" s="116"/>
      <c r="D5" s="117">
        <v>45157</v>
      </c>
      <c r="E5" s="118"/>
      <c r="F5" s="119">
        <v>53270</v>
      </c>
      <c r="G5" s="120"/>
      <c r="H5" s="121"/>
    </row>
    <row r="6" spans="1:8">
      <c r="A6" s="122"/>
      <c r="B6" s="123"/>
      <c r="C6" s="124"/>
      <c r="D6" s="125">
        <v>25381</v>
      </c>
      <c r="E6" s="126"/>
      <c r="F6" s="127">
        <v>24316</v>
      </c>
      <c r="G6" s="128"/>
      <c r="H6" s="129"/>
    </row>
    <row r="7" spans="1:8">
      <c r="A7" s="110" t="s">
        <v>516</v>
      </c>
      <c r="B7" s="115"/>
      <c r="C7" s="116"/>
      <c r="D7" s="117">
        <v>36779</v>
      </c>
      <c r="E7" s="118"/>
      <c r="F7" s="119">
        <v>53292</v>
      </c>
      <c r="G7" s="120"/>
      <c r="H7" s="121"/>
    </row>
    <row r="8" spans="1:8">
      <c r="A8" s="122"/>
      <c r="B8" s="123"/>
      <c r="C8" s="124"/>
      <c r="D8" s="125">
        <v>17557</v>
      </c>
      <c r="E8" s="126"/>
      <c r="F8" s="127">
        <v>28900</v>
      </c>
      <c r="G8" s="128"/>
      <c r="H8" s="129"/>
    </row>
    <row r="9" spans="1:8">
      <c r="A9" s="110" t="s">
        <v>517</v>
      </c>
      <c r="B9" s="115"/>
      <c r="C9" s="116"/>
      <c r="D9" s="117">
        <v>60311</v>
      </c>
      <c r="E9" s="118"/>
      <c r="F9" s="119">
        <v>49919</v>
      </c>
      <c r="G9" s="120"/>
      <c r="H9" s="121"/>
    </row>
    <row r="10" spans="1:8">
      <c r="A10" s="122"/>
      <c r="B10" s="123"/>
      <c r="C10" s="124"/>
      <c r="D10" s="125">
        <v>23804</v>
      </c>
      <c r="E10" s="126"/>
      <c r="F10" s="127">
        <v>26398</v>
      </c>
      <c r="G10" s="128"/>
      <c r="H10" s="129"/>
    </row>
    <row r="11" spans="1:8">
      <c r="A11" s="110" t="s">
        <v>518</v>
      </c>
      <c r="B11" s="115"/>
      <c r="C11" s="116"/>
      <c r="D11" s="117">
        <v>41433</v>
      </c>
      <c r="E11" s="118"/>
      <c r="F11" s="119">
        <v>47738</v>
      </c>
      <c r="G11" s="120"/>
      <c r="H11" s="121"/>
    </row>
    <row r="12" spans="1:8">
      <c r="A12" s="122"/>
      <c r="B12" s="123"/>
      <c r="C12" s="130"/>
      <c r="D12" s="125">
        <v>23627</v>
      </c>
      <c r="E12" s="126"/>
      <c r="F12" s="127">
        <v>24937</v>
      </c>
      <c r="G12" s="128"/>
      <c r="H12" s="129"/>
    </row>
    <row r="13" spans="1:8">
      <c r="A13" s="110"/>
      <c r="B13" s="115"/>
      <c r="C13" s="131"/>
      <c r="D13" s="132">
        <v>45618</v>
      </c>
      <c r="E13" s="133"/>
      <c r="F13" s="134">
        <v>50208</v>
      </c>
      <c r="G13" s="135"/>
      <c r="H13" s="121"/>
    </row>
    <row r="14" spans="1:8">
      <c r="A14" s="122"/>
      <c r="B14" s="123"/>
      <c r="C14" s="124"/>
      <c r="D14" s="125">
        <v>23015</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3.49</v>
      </c>
      <c r="C19" s="136">
        <f>ROUND(VALUE(SUBSTITUTE(実質収支比率等に係る経年分析!G$48,"▲","-")),2)</f>
        <v>3.53</v>
      </c>
      <c r="D19" s="136">
        <f>ROUND(VALUE(SUBSTITUTE(実質収支比率等に係る経年分析!H$48,"▲","-")),2)</f>
        <v>3.55</v>
      </c>
      <c r="E19" s="136">
        <f>ROUND(VALUE(SUBSTITUTE(実質収支比率等に係る経年分析!I$48,"▲","-")),2)</f>
        <v>2.85</v>
      </c>
      <c r="F19" s="136">
        <f>ROUND(VALUE(SUBSTITUTE(実質収支比率等に係る経年分析!J$48,"▲","-")),2)</f>
        <v>2.9</v>
      </c>
    </row>
    <row r="20" spans="1:11">
      <c r="A20" s="136" t="s">
        <v>43</v>
      </c>
      <c r="B20" s="136">
        <f>ROUND(VALUE(SUBSTITUTE(実質収支比率等に係る経年分析!F$47,"▲","-")),2)</f>
        <v>18.829999999999998</v>
      </c>
      <c r="C20" s="136">
        <f>ROUND(VALUE(SUBSTITUTE(実質収支比率等に係る経年分析!G$47,"▲","-")),2)</f>
        <v>19.03</v>
      </c>
      <c r="D20" s="136">
        <f>ROUND(VALUE(SUBSTITUTE(実質収支比率等に係る経年分析!H$47,"▲","-")),2)</f>
        <v>18.38</v>
      </c>
      <c r="E20" s="136">
        <f>ROUND(VALUE(SUBSTITUTE(実質収支比率等に係る経年分析!I$47,"▲","-")),2)</f>
        <v>19.32</v>
      </c>
      <c r="F20" s="136">
        <f>ROUND(VALUE(SUBSTITUTE(実質収支比率等に係る経年分析!J$47,"▲","-")),2)</f>
        <v>17.3</v>
      </c>
    </row>
    <row r="21" spans="1:11">
      <c r="A21" s="136" t="s">
        <v>44</v>
      </c>
      <c r="B21" s="136">
        <f>IF(ISNUMBER(VALUE(SUBSTITUTE(実質収支比率等に係る経年分析!F$49,"▲","-"))),ROUND(VALUE(SUBSTITUTE(実質収支比率等に係る経年分析!F$49,"▲","-")),2),NA())</f>
        <v>0.13</v>
      </c>
      <c r="C21" s="136">
        <f>IF(ISNUMBER(VALUE(SUBSTITUTE(実質収支比率等に係る経年分析!G$49,"▲","-"))),ROUND(VALUE(SUBSTITUTE(実質収支比率等に係る経年分析!G$49,"▲","-")),2),NA())</f>
        <v>-0.95</v>
      </c>
      <c r="D21" s="136">
        <f>IF(ISNUMBER(VALUE(SUBSTITUTE(実質収支比率等に係る経年分析!H$49,"▲","-"))),ROUND(VALUE(SUBSTITUTE(実質収支比率等に係る経年分析!H$49,"▲","-")),2),NA())</f>
        <v>-2.0099999999999998</v>
      </c>
      <c r="E21" s="136">
        <f>IF(ISNUMBER(VALUE(SUBSTITUTE(実質収支比率等に係る経年分析!I$49,"▲","-"))),ROUND(VALUE(SUBSTITUTE(実質収支比率等に係る経年分析!I$49,"▲","-")),2),NA())</f>
        <v>-0.63</v>
      </c>
      <c r="F21" s="136">
        <f>IF(ISNUMBER(VALUE(SUBSTITUTE(実質収支比率等に係る経年分析!J$49,"▲","-"))),ROUND(VALUE(SUBSTITUTE(実質収支比率等に係る経年分析!J$49,"▲","-")),2),NA())</f>
        <v>-3.34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2.2799999999999998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1.1299999999999999</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0.55000000000000004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788</v>
      </c>
      <c r="E42" s="138"/>
      <c r="F42" s="138"/>
      <c r="G42" s="138">
        <f>'実質公債費比率（分子）の構造'!L$52</f>
        <v>787</v>
      </c>
      <c r="H42" s="138"/>
      <c r="I42" s="138"/>
      <c r="J42" s="138">
        <f>'実質公債費比率（分子）の構造'!M$52</f>
        <v>822</v>
      </c>
      <c r="K42" s="138"/>
      <c r="L42" s="138"/>
      <c r="M42" s="138">
        <f>'実質公債費比率（分子）の構造'!N$52</f>
        <v>829</v>
      </c>
      <c r="N42" s="138"/>
      <c r="O42" s="138"/>
      <c r="P42" s="138">
        <f>'実質公債費比率（分子）の構造'!O$52</f>
        <v>758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31</v>
      </c>
      <c r="C45" s="138"/>
      <c r="D45" s="138"/>
      <c r="E45" s="138">
        <f>'実質公債費比率（分子）の構造'!L$49</f>
        <v>5</v>
      </c>
      <c r="F45" s="138"/>
      <c r="G45" s="138"/>
      <c r="H45" s="138">
        <f>'実質公債費比率（分子）の構造'!M$49</f>
        <v>11</v>
      </c>
      <c r="I45" s="138"/>
      <c r="J45" s="138"/>
      <c r="K45" s="138">
        <f>'実質公債費比率（分子）の構造'!N$49</f>
        <v>16</v>
      </c>
      <c r="L45" s="138"/>
      <c r="M45" s="138"/>
      <c r="N45" s="138">
        <f>'実質公債費比率（分子）の構造'!O$49</f>
        <v>84</v>
      </c>
      <c r="O45" s="138"/>
      <c r="P45" s="138"/>
    </row>
    <row r="46" spans="1:16">
      <c r="A46" s="138" t="s">
        <v>55</v>
      </c>
      <c r="B46" s="138">
        <f>'実質公債費比率（分子）の構造'!K$48</f>
        <v>240</v>
      </c>
      <c r="C46" s="138"/>
      <c r="D46" s="138"/>
      <c r="E46" s="138">
        <f>'実質公債費比率（分子）の構造'!L$48</f>
        <v>227</v>
      </c>
      <c r="F46" s="138"/>
      <c r="G46" s="138"/>
      <c r="H46" s="138">
        <f>'実質公債費比率（分子）の構造'!M$48</f>
        <v>281</v>
      </c>
      <c r="I46" s="138"/>
      <c r="J46" s="138"/>
      <c r="K46" s="138">
        <f>'実質公債費比率（分子）の構造'!N$48</f>
        <v>298</v>
      </c>
      <c r="L46" s="138"/>
      <c r="M46" s="138"/>
      <c r="N46" s="138">
        <f>'実質公債費比率（分子）の構造'!O$48</f>
        <v>271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990</v>
      </c>
      <c r="C49" s="138"/>
      <c r="D49" s="138"/>
      <c r="E49" s="138">
        <f>'実質公債費比率（分子）の構造'!L$45</f>
        <v>976</v>
      </c>
      <c r="F49" s="138"/>
      <c r="G49" s="138"/>
      <c r="H49" s="138">
        <f>'実質公債費比率（分子）の構造'!M$45</f>
        <v>981</v>
      </c>
      <c r="I49" s="138"/>
      <c r="J49" s="138"/>
      <c r="K49" s="138">
        <f>'実質公債費比率（分子）の構造'!N$45</f>
        <v>919</v>
      </c>
      <c r="L49" s="138"/>
      <c r="M49" s="138"/>
      <c r="N49" s="138">
        <f>'実質公債費比率（分子）の構造'!O$45</f>
        <v>887</v>
      </c>
      <c r="O49" s="138"/>
      <c r="P49" s="138"/>
    </row>
    <row r="50" spans="1:16">
      <c r="A50" s="138" t="s">
        <v>59</v>
      </c>
      <c r="B50" s="138" t="e">
        <f>NA()</f>
        <v>#N/A</v>
      </c>
      <c r="C50" s="138">
        <f>IF(ISNUMBER('実質公債費比率（分子）の構造'!K$53),'実質公債費比率（分子）の構造'!K$53,NA())</f>
        <v>473</v>
      </c>
      <c r="D50" s="138" t="e">
        <f>NA()</f>
        <v>#N/A</v>
      </c>
      <c r="E50" s="138" t="e">
        <f>NA()</f>
        <v>#N/A</v>
      </c>
      <c r="F50" s="138">
        <f>IF(ISNUMBER('実質公債費比率（分子）の構造'!L$53),'実質公債費比率（分子）の構造'!L$53,NA())</f>
        <v>421</v>
      </c>
      <c r="G50" s="138" t="e">
        <f>NA()</f>
        <v>#N/A</v>
      </c>
      <c r="H50" s="138" t="e">
        <f>NA()</f>
        <v>#N/A</v>
      </c>
      <c r="I50" s="138">
        <f>IF(ISNUMBER('実質公債費比率（分子）の構造'!M$53),'実質公債費比率（分子）の構造'!M$53,NA())</f>
        <v>451</v>
      </c>
      <c r="J50" s="138" t="e">
        <f>NA()</f>
        <v>#N/A</v>
      </c>
      <c r="K50" s="138" t="e">
        <f>NA()</f>
        <v>#N/A</v>
      </c>
      <c r="L50" s="138">
        <f>IF(ISNUMBER('実質公債費比率（分子）の構造'!N$53),'実質公債費比率（分子）の構造'!N$53,NA())</f>
        <v>404</v>
      </c>
      <c r="M50" s="138" t="e">
        <f>NA()</f>
        <v>#N/A</v>
      </c>
      <c r="N50" s="138" t="e">
        <f>NA()</f>
        <v>#N/A</v>
      </c>
      <c r="O50" s="138">
        <f>IF(ISNUMBER('実質公債費比率（分子）の構造'!O$53),'実質公債費比率（分子）の構造'!O$53,NA())</f>
        <v>484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8752</v>
      </c>
      <c r="E56" s="137"/>
      <c r="F56" s="137"/>
      <c r="G56" s="137">
        <f>'将来負担比率（分子）の構造'!J$52</f>
        <v>8912</v>
      </c>
      <c r="H56" s="137"/>
      <c r="I56" s="137"/>
      <c r="J56" s="137">
        <f>'将来負担比率（分子）の構造'!K$52</f>
        <v>8799</v>
      </c>
      <c r="K56" s="137"/>
      <c r="L56" s="137"/>
      <c r="M56" s="137">
        <f>'将来負担比率（分子）の構造'!L$52</f>
        <v>8792</v>
      </c>
      <c r="N56" s="137"/>
      <c r="O56" s="137"/>
      <c r="P56" s="137">
        <f>'将来負担比率（分子）の構造'!M$52</f>
        <v>8814</v>
      </c>
    </row>
    <row r="57" spans="1:16">
      <c r="A57" s="137" t="s">
        <v>36</v>
      </c>
      <c r="B57" s="137"/>
      <c r="C57" s="137"/>
      <c r="D57" s="137">
        <f>'将来負担比率（分子）の構造'!I$51</f>
        <v>253</v>
      </c>
      <c r="E57" s="137"/>
      <c r="F57" s="137"/>
      <c r="G57" s="137">
        <f>'将来負担比率（分子）の構造'!J$51</f>
        <v>229</v>
      </c>
      <c r="H57" s="137"/>
      <c r="I57" s="137"/>
      <c r="J57" s="137">
        <f>'将来負担比率（分子）の構造'!K$51</f>
        <v>187</v>
      </c>
      <c r="K57" s="137"/>
      <c r="L57" s="137"/>
      <c r="M57" s="137">
        <f>'将来負担比率（分子）の構造'!L$51</f>
        <v>161</v>
      </c>
      <c r="N57" s="137"/>
      <c r="O57" s="137"/>
      <c r="P57" s="137">
        <f>'将来負担比率（分子）の構造'!M$51</f>
        <v>151</v>
      </c>
    </row>
    <row r="58" spans="1:16">
      <c r="A58" s="137" t="s">
        <v>35</v>
      </c>
      <c r="B58" s="137"/>
      <c r="C58" s="137"/>
      <c r="D58" s="137">
        <f>'将来負担比率（分子）の構造'!I$50</f>
        <v>2431</v>
      </c>
      <c r="E58" s="137"/>
      <c r="F58" s="137"/>
      <c r="G58" s="137">
        <f>'将来負担比率（分子）の構造'!J$50</f>
        <v>2540</v>
      </c>
      <c r="H58" s="137"/>
      <c r="I58" s="137"/>
      <c r="J58" s="137">
        <f>'将来負担比率（分子）の構造'!K$50</f>
        <v>2477</v>
      </c>
      <c r="K58" s="137"/>
      <c r="L58" s="137"/>
      <c r="M58" s="137">
        <f>'将来負担比率（分子）の構造'!L$50</f>
        <v>2550</v>
      </c>
      <c r="N58" s="137"/>
      <c r="O58" s="137"/>
      <c r="P58" s="137">
        <f>'将来負担比率（分子）の構造'!M$50</f>
        <v>2394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1539</v>
      </c>
      <c r="C62" s="137"/>
      <c r="D62" s="137"/>
      <c r="E62" s="137">
        <f>'将来負担比率（分子）の構造'!J$45</f>
        <v>1452</v>
      </c>
      <c r="F62" s="137"/>
      <c r="G62" s="137"/>
      <c r="H62" s="137">
        <f>'将来負担比率（分子）の構造'!K$45</f>
        <v>975</v>
      </c>
      <c r="I62" s="137"/>
      <c r="J62" s="137"/>
      <c r="K62" s="137">
        <f>'将来負担比率（分子）の構造'!L$45</f>
        <v>653</v>
      </c>
      <c r="L62" s="137"/>
      <c r="M62" s="137"/>
      <c r="N62" s="137">
        <f>'将来負担比率（分子）の構造'!M$45</f>
        <v>412</v>
      </c>
      <c r="O62" s="137"/>
      <c r="P62" s="137"/>
    </row>
    <row r="63" spans="1:16">
      <c r="A63" s="137" t="s">
        <v>28</v>
      </c>
      <c r="B63" s="137">
        <f>'将来負担比率（分子）の構造'!I$44</f>
        <v>267</v>
      </c>
      <c r="C63" s="137"/>
      <c r="D63" s="137"/>
      <c r="E63" s="137">
        <f>'将来負担比率（分子）の構造'!J$44</f>
        <v>754</v>
      </c>
      <c r="F63" s="137"/>
      <c r="G63" s="137"/>
      <c r="H63" s="137">
        <f>'将来負担比率（分子）の構造'!K$44</f>
        <v>967</v>
      </c>
      <c r="I63" s="137"/>
      <c r="J63" s="137"/>
      <c r="K63" s="137">
        <f>'将来負担比率（分子）の構造'!L$44</f>
        <v>977</v>
      </c>
      <c r="L63" s="137"/>
      <c r="M63" s="137"/>
      <c r="N63" s="137">
        <f>'将来負担比率（分子）の構造'!M$44</f>
        <v>944</v>
      </c>
      <c r="O63" s="137"/>
      <c r="P63" s="137"/>
    </row>
    <row r="64" spans="1:16">
      <c r="A64" s="137" t="s">
        <v>27</v>
      </c>
      <c r="B64" s="137">
        <f>'将来負担比率（分子）の構造'!I$43</f>
        <v>3168</v>
      </c>
      <c r="C64" s="137"/>
      <c r="D64" s="137"/>
      <c r="E64" s="137">
        <f>'将来負担比率（分子）の構造'!J$43</f>
        <v>2975</v>
      </c>
      <c r="F64" s="137"/>
      <c r="G64" s="137"/>
      <c r="H64" s="137">
        <f>'将来負担比率（分子）の構造'!K$43</f>
        <v>2955</v>
      </c>
      <c r="I64" s="137"/>
      <c r="J64" s="137"/>
      <c r="K64" s="137">
        <f>'将来負担比率（分子）の構造'!L$43</f>
        <v>2856</v>
      </c>
      <c r="L64" s="137"/>
      <c r="M64" s="137"/>
      <c r="N64" s="137">
        <f>'将来負担比率（分子）の構造'!M$43</f>
        <v>2793</v>
      </c>
      <c r="O64" s="137"/>
      <c r="P64" s="137"/>
    </row>
    <row r="65" spans="1:16">
      <c r="A65" s="137" t="s">
        <v>26</v>
      </c>
      <c r="B65" s="137">
        <f>'将来負担比率（分子）の構造'!I$42</f>
        <v>185</v>
      </c>
      <c r="C65" s="137"/>
      <c r="D65" s="137"/>
      <c r="E65" s="137">
        <f>'将来負担比率（分子）の構造'!J$42</f>
        <v>165</v>
      </c>
      <c r="F65" s="137"/>
      <c r="G65" s="137"/>
      <c r="H65" s="137">
        <f>'将来負担比率（分子）の構造'!K$42</f>
        <v>145</v>
      </c>
      <c r="I65" s="137"/>
      <c r="J65" s="137"/>
      <c r="K65" s="137">
        <f>'将来負担比率（分子）の構造'!L$42</f>
        <v>125</v>
      </c>
      <c r="L65" s="137"/>
      <c r="M65" s="137"/>
      <c r="N65" s="137">
        <f>'将来負担比率（分子）の構造'!M$42</f>
        <v>105</v>
      </c>
      <c r="O65" s="137"/>
      <c r="P65" s="137"/>
    </row>
    <row r="66" spans="1:16">
      <c r="A66" s="137" t="s">
        <v>25</v>
      </c>
      <c r="B66" s="137">
        <f>'将来負担比率（分子）の構造'!I$41</f>
        <v>9486</v>
      </c>
      <c r="C66" s="137"/>
      <c r="D66" s="137"/>
      <c r="E66" s="137">
        <f>'将来負担比率（分子）の構造'!J$41</f>
        <v>9770</v>
      </c>
      <c r="F66" s="137"/>
      <c r="G66" s="137"/>
      <c r="H66" s="137">
        <f>'将来負担比率（分子）の構造'!K$41</f>
        <v>9775</v>
      </c>
      <c r="I66" s="137"/>
      <c r="J66" s="137"/>
      <c r="K66" s="137">
        <f>'将来負担比率（分子）の構造'!L$41</f>
        <v>10149</v>
      </c>
      <c r="L66" s="137"/>
      <c r="M66" s="137"/>
      <c r="N66" s="137">
        <f>'将来負担比率（分子）の構造'!M$41</f>
        <v>10250</v>
      </c>
      <c r="O66" s="137"/>
      <c r="P66" s="137"/>
    </row>
    <row r="67" spans="1:16">
      <c r="A67" s="137" t="s">
        <v>63</v>
      </c>
      <c r="B67" s="137" t="e">
        <f>NA()</f>
        <v>#N/A</v>
      </c>
      <c r="C67" s="137">
        <f>IF(ISNUMBER('将来負担比率（分子）の構造'!I$53), IF('将来負担比率（分子）の構造'!I$53 &lt; 0, 0, '将来負担比率（分子）の構造'!I$53), NA())</f>
        <v>3209</v>
      </c>
      <c r="D67" s="137" t="e">
        <f>NA()</f>
        <v>#N/A</v>
      </c>
      <c r="E67" s="137" t="e">
        <f>NA()</f>
        <v>#N/A</v>
      </c>
      <c r="F67" s="137">
        <f>IF(ISNUMBER('将来負担比率（分子）の構造'!J$53), IF('将来負担比率（分子）の構造'!J$53 &lt; 0, 0, '将来負担比率（分子）の構造'!J$53), NA())</f>
        <v>3437</v>
      </c>
      <c r="G67" s="137" t="e">
        <f>NA()</f>
        <v>#N/A</v>
      </c>
      <c r="H67" s="137" t="e">
        <f>NA()</f>
        <v>#N/A</v>
      </c>
      <c r="I67" s="137">
        <f>IF(ISNUMBER('将来負担比率（分子）の構造'!K$53), IF('将来負担比率（分子）の構造'!K$53 &lt; 0, 0, '将来負担比率（分子）の構造'!K$53), NA())</f>
        <v>3355</v>
      </c>
      <c r="J67" s="137" t="e">
        <f>NA()</f>
        <v>#N/A</v>
      </c>
      <c r="K67" s="137" t="e">
        <f>NA()</f>
        <v>#N/A</v>
      </c>
      <c r="L67" s="137">
        <f>IF(ISNUMBER('将来負担比率（分子）の構造'!L$53), IF('将来負担比率（分子）の構造'!L$53 &lt; 0, 0, '将来負担比率（分子）の構造'!L$53), NA())</f>
        <v>3258</v>
      </c>
      <c r="M67" s="137" t="e">
        <f>NA()</f>
        <v>#N/A</v>
      </c>
      <c r="N67" s="137" t="e">
        <f>NA()</f>
        <v>#N/A</v>
      </c>
      <c r="O67" s="137">
        <f>IF(ISNUMBER('将来負担比率（分子）の構造'!M$53), IF('将来負担比率（分子）の構造'!M$53 &lt; 0, 0, '将来負担比率（分子）の構造'!M$53), NA())</f>
        <v>3145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2841781</v>
      </c>
      <c r="S5" s="615"/>
      <c r="T5" s="615"/>
      <c r="U5" s="615"/>
      <c r="V5" s="615"/>
      <c r="W5" s="615"/>
      <c r="X5" s="615"/>
      <c r="Y5" s="616"/>
      <c r="Z5" s="617">
        <v>28.7</v>
      </c>
      <c r="AA5" s="617"/>
      <c r="AB5" s="617"/>
      <c r="AC5" s="617"/>
      <c r="AD5" s="618">
        <v>2841781</v>
      </c>
      <c r="AE5" s="618"/>
      <c r="AF5" s="618"/>
      <c r="AG5" s="618"/>
      <c r="AH5" s="618"/>
      <c r="AI5" s="618"/>
      <c r="AJ5" s="618"/>
      <c r="AK5" s="618"/>
      <c r="AL5" s="619">
        <v>50.8</v>
      </c>
      <c r="AM5" s="620"/>
      <c r="AN5" s="620"/>
      <c r="AO5" s="621"/>
      <c r="AP5" s="611" t="s">
        <v>210</v>
      </c>
      <c r="AQ5" s="612"/>
      <c r="AR5" s="612"/>
      <c r="AS5" s="612"/>
      <c r="AT5" s="612"/>
      <c r="AU5" s="612"/>
      <c r="AV5" s="612"/>
      <c r="AW5" s="612"/>
      <c r="AX5" s="612"/>
      <c r="AY5" s="612"/>
      <c r="AZ5" s="612"/>
      <c r="BA5" s="612"/>
      <c r="BB5" s="612"/>
      <c r="BC5" s="612"/>
      <c r="BD5" s="612"/>
      <c r="BE5" s="612"/>
      <c r="BF5" s="613"/>
      <c r="BG5" s="625">
        <v>2815654</v>
      </c>
      <c r="BH5" s="626"/>
      <c r="BI5" s="626"/>
      <c r="BJ5" s="626"/>
      <c r="BK5" s="626"/>
      <c r="BL5" s="626"/>
      <c r="BM5" s="626"/>
      <c r="BN5" s="627"/>
      <c r="BO5" s="628">
        <v>99.1</v>
      </c>
      <c r="BP5" s="628"/>
      <c r="BQ5" s="628"/>
      <c r="BR5" s="628"/>
      <c r="BS5" s="629">
        <v>24780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107757</v>
      </c>
      <c r="S6" s="626"/>
      <c r="T6" s="626"/>
      <c r="U6" s="626"/>
      <c r="V6" s="626"/>
      <c r="W6" s="626"/>
      <c r="X6" s="626"/>
      <c r="Y6" s="627"/>
      <c r="Z6" s="628">
        <v>1.1000000000000001</v>
      </c>
      <c r="AA6" s="628"/>
      <c r="AB6" s="628"/>
      <c r="AC6" s="628"/>
      <c r="AD6" s="629">
        <v>107757</v>
      </c>
      <c r="AE6" s="629"/>
      <c r="AF6" s="629"/>
      <c r="AG6" s="629"/>
      <c r="AH6" s="629"/>
      <c r="AI6" s="629"/>
      <c r="AJ6" s="629"/>
      <c r="AK6" s="629"/>
      <c r="AL6" s="630">
        <v>1.9</v>
      </c>
      <c r="AM6" s="631"/>
      <c r="AN6" s="631"/>
      <c r="AO6" s="632"/>
      <c r="AP6" s="622" t="s">
        <v>215</v>
      </c>
      <c r="AQ6" s="623"/>
      <c r="AR6" s="623"/>
      <c r="AS6" s="623"/>
      <c r="AT6" s="623"/>
      <c r="AU6" s="623"/>
      <c r="AV6" s="623"/>
      <c r="AW6" s="623"/>
      <c r="AX6" s="623"/>
      <c r="AY6" s="623"/>
      <c r="AZ6" s="623"/>
      <c r="BA6" s="623"/>
      <c r="BB6" s="623"/>
      <c r="BC6" s="623"/>
      <c r="BD6" s="623"/>
      <c r="BE6" s="623"/>
      <c r="BF6" s="624"/>
      <c r="BG6" s="625">
        <v>2815654</v>
      </c>
      <c r="BH6" s="626"/>
      <c r="BI6" s="626"/>
      <c r="BJ6" s="626"/>
      <c r="BK6" s="626"/>
      <c r="BL6" s="626"/>
      <c r="BM6" s="626"/>
      <c r="BN6" s="627"/>
      <c r="BO6" s="628">
        <v>99.1</v>
      </c>
      <c r="BP6" s="628"/>
      <c r="BQ6" s="628"/>
      <c r="BR6" s="628"/>
      <c r="BS6" s="629">
        <v>24780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138045</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138045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3129</v>
      </c>
      <c r="S7" s="626"/>
      <c r="T7" s="626"/>
      <c r="U7" s="626"/>
      <c r="V7" s="626"/>
      <c r="W7" s="626"/>
      <c r="X7" s="626"/>
      <c r="Y7" s="627"/>
      <c r="Z7" s="628">
        <v>0</v>
      </c>
      <c r="AA7" s="628"/>
      <c r="AB7" s="628"/>
      <c r="AC7" s="628"/>
      <c r="AD7" s="629">
        <v>3129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1313446</v>
      </c>
      <c r="BH7" s="626"/>
      <c r="BI7" s="626"/>
      <c r="BJ7" s="626"/>
      <c r="BK7" s="626"/>
      <c r="BL7" s="626"/>
      <c r="BM7" s="626"/>
      <c r="BN7" s="627"/>
      <c r="BO7" s="628">
        <v>46.2</v>
      </c>
      <c r="BP7" s="628"/>
      <c r="BQ7" s="628"/>
      <c r="BR7" s="628"/>
      <c r="BS7" s="629">
        <v>24780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1540883</v>
      </c>
      <c r="CS7" s="626"/>
      <c r="CT7" s="626"/>
      <c r="CU7" s="626"/>
      <c r="CV7" s="626"/>
      <c r="CW7" s="626"/>
      <c r="CX7" s="626"/>
      <c r="CY7" s="627"/>
      <c r="CZ7" s="628">
        <v>15.8</v>
      </c>
      <c r="DA7" s="628"/>
      <c r="DB7" s="628"/>
      <c r="DC7" s="628"/>
      <c r="DD7" s="634">
        <v>285837</v>
      </c>
      <c r="DE7" s="626"/>
      <c r="DF7" s="626"/>
      <c r="DG7" s="626"/>
      <c r="DH7" s="626"/>
      <c r="DI7" s="626"/>
      <c r="DJ7" s="626"/>
      <c r="DK7" s="626"/>
      <c r="DL7" s="626"/>
      <c r="DM7" s="626"/>
      <c r="DN7" s="626"/>
      <c r="DO7" s="626"/>
      <c r="DP7" s="627"/>
      <c r="DQ7" s="634">
        <v>1106958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6369</v>
      </c>
      <c r="S8" s="626"/>
      <c r="T8" s="626"/>
      <c r="U8" s="626"/>
      <c r="V8" s="626"/>
      <c r="W8" s="626"/>
      <c r="X8" s="626"/>
      <c r="Y8" s="627"/>
      <c r="Z8" s="628">
        <v>0.1</v>
      </c>
      <c r="AA8" s="628"/>
      <c r="AB8" s="628"/>
      <c r="AC8" s="628"/>
      <c r="AD8" s="629">
        <v>6369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46531</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3678919</v>
      </c>
      <c r="CS8" s="626"/>
      <c r="CT8" s="626"/>
      <c r="CU8" s="626"/>
      <c r="CV8" s="626"/>
      <c r="CW8" s="626"/>
      <c r="CX8" s="626"/>
      <c r="CY8" s="627"/>
      <c r="CZ8" s="628">
        <v>37.799999999999997</v>
      </c>
      <c r="DA8" s="628"/>
      <c r="DB8" s="628"/>
      <c r="DC8" s="628"/>
      <c r="DD8" s="634">
        <v>4860</v>
      </c>
      <c r="DE8" s="626"/>
      <c r="DF8" s="626"/>
      <c r="DG8" s="626"/>
      <c r="DH8" s="626"/>
      <c r="DI8" s="626"/>
      <c r="DJ8" s="626"/>
      <c r="DK8" s="626"/>
      <c r="DL8" s="626"/>
      <c r="DM8" s="626"/>
      <c r="DN8" s="626"/>
      <c r="DO8" s="626"/>
      <c r="DP8" s="627"/>
      <c r="DQ8" s="634">
        <v>1716863</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4216</v>
      </c>
      <c r="S9" s="626"/>
      <c r="T9" s="626"/>
      <c r="U9" s="626"/>
      <c r="V9" s="626"/>
      <c r="W9" s="626"/>
      <c r="X9" s="626"/>
      <c r="Y9" s="627"/>
      <c r="Z9" s="628">
        <v>0</v>
      </c>
      <c r="AA9" s="628"/>
      <c r="AB9" s="628"/>
      <c r="AC9" s="628"/>
      <c r="AD9" s="629">
        <v>4216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1079970</v>
      </c>
      <c r="BH9" s="626"/>
      <c r="BI9" s="626"/>
      <c r="BJ9" s="626"/>
      <c r="BK9" s="626"/>
      <c r="BL9" s="626"/>
      <c r="BM9" s="626"/>
      <c r="BN9" s="627"/>
      <c r="BO9" s="628">
        <v>38</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576419</v>
      </c>
      <c r="CS9" s="626"/>
      <c r="CT9" s="626"/>
      <c r="CU9" s="626"/>
      <c r="CV9" s="626"/>
      <c r="CW9" s="626"/>
      <c r="CX9" s="626"/>
      <c r="CY9" s="627"/>
      <c r="CZ9" s="628">
        <v>5.9</v>
      </c>
      <c r="DA9" s="628"/>
      <c r="DB9" s="628"/>
      <c r="DC9" s="628"/>
      <c r="DD9" s="634">
        <v>1992</v>
      </c>
      <c r="DE9" s="626"/>
      <c r="DF9" s="626"/>
      <c r="DG9" s="626"/>
      <c r="DH9" s="626"/>
      <c r="DI9" s="626"/>
      <c r="DJ9" s="626"/>
      <c r="DK9" s="626"/>
      <c r="DL9" s="626"/>
      <c r="DM9" s="626"/>
      <c r="DN9" s="626"/>
      <c r="DO9" s="626"/>
      <c r="DP9" s="627"/>
      <c r="DQ9" s="634">
        <v>508945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459523</v>
      </c>
      <c r="S10" s="626"/>
      <c r="T10" s="626"/>
      <c r="U10" s="626"/>
      <c r="V10" s="626"/>
      <c r="W10" s="626"/>
      <c r="X10" s="626"/>
      <c r="Y10" s="627"/>
      <c r="Z10" s="628">
        <v>4.5999999999999996</v>
      </c>
      <c r="AA10" s="628"/>
      <c r="AB10" s="628"/>
      <c r="AC10" s="628"/>
      <c r="AD10" s="629">
        <v>459523</v>
      </c>
      <c r="AE10" s="629"/>
      <c r="AF10" s="629"/>
      <c r="AG10" s="629"/>
      <c r="AH10" s="629"/>
      <c r="AI10" s="629"/>
      <c r="AJ10" s="629"/>
      <c r="AK10" s="629"/>
      <c r="AL10" s="630">
        <v>8.1999999999999993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63179</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1467</v>
      </c>
      <c r="S11" s="626"/>
      <c r="T11" s="626"/>
      <c r="U11" s="626"/>
      <c r="V11" s="626"/>
      <c r="W11" s="626"/>
      <c r="X11" s="626"/>
      <c r="Y11" s="627"/>
      <c r="Z11" s="628">
        <v>0</v>
      </c>
      <c r="AA11" s="628"/>
      <c r="AB11" s="628"/>
      <c r="AC11" s="628"/>
      <c r="AD11" s="629">
        <v>1467</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123766</v>
      </c>
      <c r="BH11" s="626"/>
      <c r="BI11" s="626"/>
      <c r="BJ11" s="626"/>
      <c r="BK11" s="626"/>
      <c r="BL11" s="626"/>
      <c r="BM11" s="626"/>
      <c r="BN11" s="627"/>
      <c r="BO11" s="628">
        <v>4.4000000000000004</v>
      </c>
      <c r="BP11" s="628"/>
      <c r="BQ11" s="628"/>
      <c r="BR11" s="628"/>
      <c r="BS11" s="634">
        <v>24780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265127</v>
      </c>
      <c r="CS11" s="626"/>
      <c r="CT11" s="626"/>
      <c r="CU11" s="626"/>
      <c r="CV11" s="626"/>
      <c r="CW11" s="626"/>
      <c r="CX11" s="626"/>
      <c r="CY11" s="627"/>
      <c r="CZ11" s="628">
        <v>2.7</v>
      </c>
      <c r="DA11" s="628"/>
      <c r="DB11" s="628"/>
      <c r="DC11" s="628"/>
      <c r="DD11" s="634">
        <v>54086</v>
      </c>
      <c r="DE11" s="626"/>
      <c r="DF11" s="626"/>
      <c r="DG11" s="626"/>
      <c r="DH11" s="626"/>
      <c r="DI11" s="626"/>
      <c r="DJ11" s="626"/>
      <c r="DK11" s="626"/>
      <c r="DL11" s="626"/>
      <c r="DM11" s="626"/>
      <c r="DN11" s="626"/>
      <c r="DO11" s="626"/>
      <c r="DP11" s="627"/>
      <c r="DQ11" s="634">
        <v>196787</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1232195</v>
      </c>
      <c r="BH12" s="626"/>
      <c r="BI12" s="626"/>
      <c r="BJ12" s="626"/>
      <c r="BK12" s="626"/>
      <c r="BL12" s="626"/>
      <c r="BM12" s="626"/>
      <c r="BN12" s="627"/>
      <c r="BO12" s="628">
        <v>43.4</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165514</v>
      </c>
      <c r="CS12" s="626"/>
      <c r="CT12" s="626"/>
      <c r="CU12" s="626"/>
      <c r="CV12" s="626"/>
      <c r="CW12" s="626"/>
      <c r="CX12" s="626"/>
      <c r="CY12" s="627"/>
      <c r="CZ12" s="628">
        <v>1.7</v>
      </c>
      <c r="DA12" s="628"/>
      <c r="DB12" s="628"/>
      <c r="DC12" s="628"/>
      <c r="DD12" s="634">
        <v>8328</v>
      </c>
      <c r="DE12" s="626"/>
      <c r="DF12" s="626"/>
      <c r="DG12" s="626"/>
      <c r="DH12" s="626"/>
      <c r="DI12" s="626"/>
      <c r="DJ12" s="626"/>
      <c r="DK12" s="626"/>
      <c r="DL12" s="626"/>
      <c r="DM12" s="626"/>
      <c r="DN12" s="626"/>
      <c r="DO12" s="626"/>
      <c r="DP12" s="627"/>
      <c r="DQ12" s="634">
        <v>146835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16196</v>
      </c>
      <c r="S13" s="626"/>
      <c r="T13" s="626"/>
      <c r="U13" s="626"/>
      <c r="V13" s="626"/>
      <c r="W13" s="626"/>
      <c r="X13" s="626"/>
      <c r="Y13" s="627"/>
      <c r="Z13" s="628">
        <v>0.2</v>
      </c>
      <c r="AA13" s="628"/>
      <c r="AB13" s="628"/>
      <c r="AC13" s="628"/>
      <c r="AD13" s="629">
        <v>16196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1231606</v>
      </c>
      <c r="BH13" s="626"/>
      <c r="BI13" s="626"/>
      <c r="BJ13" s="626"/>
      <c r="BK13" s="626"/>
      <c r="BL13" s="626"/>
      <c r="BM13" s="626"/>
      <c r="BN13" s="627"/>
      <c r="BO13" s="628">
        <v>43.3</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1278019</v>
      </c>
      <c r="CS13" s="626"/>
      <c r="CT13" s="626"/>
      <c r="CU13" s="626"/>
      <c r="CV13" s="626"/>
      <c r="CW13" s="626"/>
      <c r="CX13" s="626"/>
      <c r="CY13" s="627"/>
      <c r="CZ13" s="628">
        <v>13.1</v>
      </c>
      <c r="DA13" s="628"/>
      <c r="DB13" s="628"/>
      <c r="DC13" s="628"/>
      <c r="DD13" s="634">
        <v>758090</v>
      </c>
      <c r="DE13" s="626"/>
      <c r="DF13" s="626"/>
      <c r="DG13" s="626"/>
      <c r="DH13" s="626"/>
      <c r="DI13" s="626"/>
      <c r="DJ13" s="626"/>
      <c r="DK13" s="626"/>
      <c r="DL13" s="626"/>
      <c r="DM13" s="626"/>
      <c r="DN13" s="626"/>
      <c r="DO13" s="626"/>
      <c r="DP13" s="627"/>
      <c r="DQ13" s="634">
        <v>614141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81468</v>
      </c>
      <c r="BH14" s="626"/>
      <c r="BI14" s="626"/>
      <c r="BJ14" s="626"/>
      <c r="BK14" s="626"/>
      <c r="BL14" s="626"/>
      <c r="BM14" s="626"/>
      <c r="BN14" s="627"/>
      <c r="BO14" s="628">
        <v>2.9</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385811</v>
      </c>
      <c r="CS14" s="626"/>
      <c r="CT14" s="626"/>
      <c r="CU14" s="626"/>
      <c r="CV14" s="626"/>
      <c r="CW14" s="626"/>
      <c r="CX14" s="626"/>
      <c r="CY14" s="627"/>
      <c r="CZ14" s="628">
        <v>4</v>
      </c>
      <c r="DA14" s="628"/>
      <c r="DB14" s="628"/>
      <c r="DC14" s="628"/>
      <c r="DD14" s="634">
        <v>2138</v>
      </c>
      <c r="DE14" s="626"/>
      <c r="DF14" s="626"/>
      <c r="DG14" s="626"/>
      <c r="DH14" s="626"/>
      <c r="DI14" s="626"/>
      <c r="DJ14" s="626"/>
      <c r="DK14" s="626"/>
      <c r="DL14" s="626"/>
      <c r="DM14" s="626"/>
      <c r="DN14" s="626"/>
      <c r="DO14" s="626"/>
      <c r="DP14" s="627"/>
      <c r="DQ14" s="634">
        <v>383212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17354</v>
      </c>
      <c r="S15" s="626"/>
      <c r="T15" s="626"/>
      <c r="U15" s="626"/>
      <c r="V15" s="626"/>
      <c r="W15" s="626"/>
      <c r="X15" s="626"/>
      <c r="Y15" s="627"/>
      <c r="Z15" s="628">
        <v>0.2</v>
      </c>
      <c r="AA15" s="628"/>
      <c r="AB15" s="628"/>
      <c r="AC15" s="628"/>
      <c r="AD15" s="629">
        <v>17354</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188545</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792225</v>
      </c>
      <c r="CS15" s="626"/>
      <c r="CT15" s="626"/>
      <c r="CU15" s="626"/>
      <c r="CV15" s="626"/>
      <c r="CW15" s="626"/>
      <c r="CX15" s="626"/>
      <c r="CY15" s="627"/>
      <c r="CZ15" s="628">
        <v>8.1</v>
      </c>
      <c r="DA15" s="628"/>
      <c r="DB15" s="628"/>
      <c r="DC15" s="628"/>
      <c r="DD15" s="634">
        <v>68049</v>
      </c>
      <c r="DE15" s="626"/>
      <c r="DF15" s="626"/>
      <c r="DG15" s="626"/>
      <c r="DH15" s="626"/>
      <c r="DI15" s="626"/>
      <c r="DJ15" s="626"/>
      <c r="DK15" s="626"/>
      <c r="DL15" s="626"/>
      <c r="DM15" s="626"/>
      <c r="DN15" s="626"/>
      <c r="DO15" s="626"/>
      <c r="DP15" s="627"/>
      <c r="DQ15" s="634">
        <v>718135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2258815</v>
      </c>
      <c r="S16" s="626"/>
      <c r="T16" s="626"/>
      <c r="U16" s="626"/>
      <c r="V16" s="626"/>
      <c r="W16" s="626"/>
      <c r="X16" s="626"/>
      <c r="Y16" s="627"/>
      <c r="Z16" s="628">
        <v>22.8</v>
      </c>
      <c r="AA16" s="628"/>
      <c r="AB16" s="628"/>
      <c r="AC16" s="628"/>
      <c r="AD16" s="629">
        <v>2121550</v>
      </c>
      <c r="AE16" s="629"/>
      <c r="AF16" s="629"/>
      <c r="AG16" s="629"/>
      <c r="AH16" s="629"/>
      <c r="AI16" s="629"/>
      <c r="AJ16" s="629"/>
      <c r="AK16" s="629"/>
      <c r="AL16" s="630">
        <v>37.9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18849</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1535</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2121550</v>
      </c>
      <c r="S17" s="626"/>
      <c r="T17" s="626"/>
      <c r="U17" s="626"/>
      <c r="V17" s="626"/>
      <c r="W17" s="626"/>
      <c r="X17" s="626"/>
      <c r="Y17" s="627"/>
      <c r="Z17" s="628">
        <v>21.4</v>
      </c>
      <c r="AA17" s="628"/>
      <c r="AB17" s="628"/>
      <c r="AC17" s="628"/>
      <c r="AD17" s="629">
        <v>2121550</v>
      </c>
      <c r="AE17" s="629"/>
      <c r="AF17" s="629"/>
      <c r="AG17" s="629"/>
      <c r="AH17" s="629"/>
      <c r="AI17" s="629"/>
      <c r="AJ17" s="629"/>
      <c r="AK17" s="629"/>
      <c r="AL17" s="630">
        <v>37.9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886718</v>
      </c>
      <c r="CS17" s="626"/>
      <c r="CT17" s="626"/>
      <c r="CU17" s="626"/>
      <c r="CV17" s="626"/>
      <c r="CW17" s="626"/>
      <c r="CX17" s="626"/>
      <c r="CY17" s="627"/>
      <c r="CZ17" s="628">
        <v>9.1</v>
      </c>
      <c r="DA17" s="628"/>
      <c r="DB17" s="628"/>
      <c r="DC17" s="628"/>
      <c r="DD17" s="634" t="s">
        <v>111</v>
      </c>
      <c r="DE17" s="626"/>
      <c r="DF17" s="626"/>
      <c r="DG17" s="626"/>
      <c r="DH17" s="626"/>
      <c r="DI17" s="626"/>
      <c r="DJ17" s="626"/>
      <c r="DK17" s="626"/>
      <c r="DL17" s="626"/>
      <c r="DM17" s="626"/>
      <c r="DN17" s="626"/>
      <c r="DO17" s="626"/>
      <c r="DP17" s="627"/>
      <c r="DQ17" s="634">
        <v>855436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137265</v>
      </c>
      <c r="S18" s="626"/>
      <c r="T18" s="626"/>
      <c r="U18" s="626"/>
      <c r="V18" s="626"/>
      <c r="W18" s="626"/>
      <c r="X18" s="626"/>
      <c r="Y18" s="627"/>
      <c r="Z18" s="628">
        <v>1.4</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26127</v>
      </c>
      <c r="BH19" s="626"/>
      <c r="BI19" s="626"/>
      <c r="BJ19" s="626"/>
      <c r="BK19" s="626"/>
      <c r="BL19" s="626"/>
      <c r="BM19" s="626"/>
      <c r="BN19" s="627"/>
      <c r="BO19" s="628">
        <v>0.9</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5716607</v>
      </c>
      <c r="S20" s="626"/>
      <c r="T20" s="626"/>
      <c r="U20" s="626"/>
      <c r="V20" s="626"/>
      <c r="W20" s="626"/>
      <c r="X20" s="626"/>
      <c r="Y20" s="627"/>
      <c r="Z20" s="628">
        <v>57.7</v>
      </c>
      <c r="AA20" s="628"/>
      <c r="AB20" s="628"/>
      <c r="AC20" s="628"/>
      <c r="AD20" s="629">
        <v>5579342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26127</v>
      </c>
      <c r="BH20" s="626"/>
      <c r="BI20" s="626"/>
      <c r="BJ20" s="626"/>
      <c r="BK20" s="626"/>
      <c r="BL20" s="626"/>
      <c r="BM20" s="626"/>
      <c r="BN20" s="627"/>
      <c r="BO20" s="628">
        <v>0.9</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9726529</v>
      </c>
      <c r="CS20" s="626"/>
      <c r="CT20" s="626"/>
      <c r="CU20" s="626"/>
      <c r="CV20" s="626"/>
      <c r="CW20" s="626"/>
      <c r="CX20" s="626"/>
      <c r="CY20" s="627"/>
      <c r="CZ20" s="628">
        <v>100</v>
      </c>
      <c r="DA20" s="628"/>
      <c r="DB20" s="628"/>
      <c r="DC20" s="628"/>
      <c r="DD20" s="634">
        <v>1183380</v>
      </c>
      <c r="DE20" s="626"/>
      <c r="DF20" s="626"/>
      <c r="DG20" s="626"/>
      <c r="DH20" s="626"/>
      <c r="DI20" s="626"/>
      <c r="DJ20" s="626"/>
      <c r="DK20" s="626"/>
      <c r="DL20" s="626"/>
      <c r="DM20" s="626"/>
      <c r="DN20" s="626"/>
      <c r="DO20" s="626"/>
      <c r="DP20" s="627"/>
      <c r="DQ20" s="634">
        <v>6386892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3654</v>
      </c>
      <c r="S21" s="626"/>
      <c r="T21" s="626"/>
      <c r="U21" s="626"/>
      <c r="V21" s="626"/>
      <c r="W21" s="626"/>
      <c r="X21" s="626"/>
      <c r="Y21" s="627"/>
      <c r="Z21" s="628">
        <v>0</v>
      </c>
      <c r="AA21" s="628"/>
      <c r="AB21" s="628"/>
      <c r="AC21" s="628"/>
      <c r="AD21" s="629">
        <v>3654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26127</v>
      </c>
      <c r="BH21" s="626"/>
      <c r="BI21" s="626"/>
      <c r="BJ21" s="626"/>
      <c r="BK21" s="626"/>
      <c r="BL21" s="626"/>
      <c r="BM21" s="626"/>
      <c r="BN21" s="627"/>
      <c r="BO21" s="628">
        <v>0.9</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103153</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76680</v>
      </c>
      <c r="S23" s="626"/>
      <c r="T23" s="626"/>
      <c r="U23" s="626"/>
      <c r="V23" s="626"/>
      <c r="W23" s="626"/>
      <c r="X23" s="626"/>
      <c r="Y23" s="627"/>
      <c r="Z23" s="628">
        <v>0.8</v>
      </c>
      <c r="AA23" s="628"/>
      <c r="AB23" s="628"/>
      <c r="AC23" s="628"/>
      <c r="AD23" s="629">
        <v>7445</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43112</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4895775</v>
      </c>
      <c r="CS24" s="615"/>
      <c r="CT24" s="615"/>
      <c r="CU24" s="615"/>
      <c r="CV24" s="615"/>
      <c r="CW24" s="615"/>
      <c r="CX24" s="615"/>
      <c r="CY24" s="616"/>
      <c r="CZ24" s="652">
        <v>50.3</v>
      </c>
      <c r="DA24" s="653"/>
      <c r="DB24" s="653"/>
      <c r="DC24" s="654"/>
      <c r="DD24" s="651">
        <v>3137948</v>
      </c>
      <c r="DE24" s="615"/>
      <c r="DF24" s="615"/>
      <c r="DG24" s="615"/>
      <c r="DH24" s="615"/>
      <c r="DI24" s="615"/>
      <c r="DJ24" s="615"/>
      <c r="DK24" s="616"/>
      <c r="DL24" s="651">
        <v>3104872</v>
      </c>
      <c r="DM24" s="615"/>
      <c r="DN24" s="615"/>
      <c r="DO24" s="615"/>
      <c r="DP24" s="615"/>
      <c r="DQ24" s="615"/>
      <c r="DR24" s="615"/>
      <c r="DS24" s="615"/>
      <c r="DT24" s="615"/>
      <c r="DU24" s="615"/>
      <c r="DV24" s="616"/>
      <c r="DW24" s="619">
        <v>52.5</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1591968</v>
      </c>
      <c r="S25" s="626"/>
      <c r="T25" s="626"/>
      <c r="U25" s="626"/>
      <c r="V25" s="626"/>
      <c r="W25" s="626"/>
      <c r="X25" s="626"/>
      <c r="Y25" s="627"/>
      <c r="Z25" s="628">
        <v>16.100000000000001</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1722299</v>
      </c>
      <c r="CS25" s="657"/>
      <c r="CT25" s="657"/>
      <c r="CU25" s="657"/>
      <c r="CV25" s="657"/>
      <c r="CW25" s="657"/>
      <c r="CX25" s="657"/>
      <c r="CY25" s="658"/>
      <c r="CZ25" s="659">
        <v>17.7</v>
      </c>
      <c r="DA25" s="660"/>
      <c r="DB25" s="660"/>
      <c r="DC25" s="661"/>
      <c r="DD25" s="634">
        <v>1695901</v>
      </c>
      <c r="DE25" s="657"/>
      <c r="DF25" s="657"/>
      <c r="DG25" s="657"/>
      <c r="DH25" s="657"/>
      <c r="DI25" s="657"/>
      <c r="DJ25" s="657"/>
      <c r="DK25" s="658"/>
      <c r="DL25" s="634">
        <v>1667026</v>
      </c>
      <c r="DM25" s="657"/>
      <c r="DN25" s="657"/>
      <c r="DO25" s="657"/>
      <c r="DP25" s="657"/>
      <c r="DQ25" s="657"/>
      <c r="DR25" s="657"/>
      <c r="DS25" s="657"/>
      <c r="DT25" s="657"/>
      <c r="DU25" s="657"/>
      <c r="DV25" s="658"/>
      <c r="DW25" s="630">
        <v>28.2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6820</v>
      </c>
      <c r="S26" s="626"/>
      <c r="T26" s="626"/>
      <c r="U26" s="626"/>
      <c r="V26" s="626"/>
      <c r="W26" s="626"/>
      <c r="X26" s="626"/>
      <c r="Y26" s="627"/>
      <c r="Z26" s="628">
        <v>0.1</v>
      </c>
      <c r="AA26" s="628"/>
      <c r="AB26" s="628"/>
      <c r="AC26" s="628"/>
      <c r="AD26" s="629">
        <v>6820</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1038729</v>
      </c>
      <c r="CS26" s="626"/>
      <c r="CT26" s="626"/>
      <c r="CU26" s="626"/>
      <c r="CV26" s="626"/>
      <c r="CW26" s="626"/>
      <c r="CX26" s="626"/>
      <c r="CY26" s="627"/>
      <c r="CZ26" s="659">
        <v>10.7</v>
      </c>
      <c r="DA26" s="660"/>
      <c r="DB26" s="660"/>
      <c r="DC26" s="661"/>
      <c r="DD26" s="634">
        <v>1027008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841052</v>
      </c>
      <c r="S27" s="626"/>
      <c r="T27" s="626"/>
      <c r="U27" s="626"/>
      <c r="V27" s="626"/>
      <c r="W27" s="626"/>
      <c r="X27" s="626"/>
      <c r="Y27" s="627"/>
      <c r="Z27" s="628">
        <v>8.5</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2841781</v>
      </c>
      <c r="BH27" s="626"/>
      <c r="BI27" s="626"/>
      <c r="BJ27" s="626"/>
      <c r="BK27" s="626"/>
      <c r="BL27" s="626"/>
      <c r="BM27" s="626"/>
      <c r="BN27" s="627"/>
      <c r="BO27" s="628">
        <v>100</v>
      </c>
      <c r="BP27" s="628"/>
      <c r="BQ27" s="628"/>
      <c r="BR27" s="628"/>
      <c r="BS27" s="634">
        <v>24780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2286758</v>
      </c>
      <c r="CS27" s="657"/>
      <c r="CT27" s="657"/>
      <c r="CU27" s="657"/>
      <c r="CV27" s="657"/>
      <c r="CW27" s="657"/>
      <c r="CX27" s="657"/>
      <c r="CY27" s="658"/>
      <c r="CZ27" s="659">
        <v>23.5</v>
      </c>
      <c r="DA27" s="660"/>
      <c r="DB27" s="660"/>
      <c r="DC27" s="661"/>
      <c r="DD27" s="634">
        <v>586611</v>
      </c>
      <c r="DE27" s="657"/>
      <c r="DF27" s="657"/>
      <c r="DG27" s="657"/>
      <c r="DH27" s="657"/>
      <c r="DI27" s="657"/>
      <c r="DJ27" s="657"/>
      <c r="DK27" s="658"/>
      <c r="DL27" s="634">
        <v>582410</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79524</v>
      </c>
      <c r="S28" s="626"/>
      <c r="T28" s="626"/>
      <c r="U28" s="626"/>
      <c r="V28" s="626"/>
      <c r="W28" s="626"/>
      <c r="X28" s="626"/>
      <c r="Y28" s="627"/>
      <c r="Z28" s="628">
        <v>0.8</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886718</v>
      </c>
      <c r="CS28" s="626"/>
      <c r="CT28" s="626"/>
      <c r="CU28" s="626"/>
      <c r="CV28" s="626"/>
      <c r="CW28" s="626"/>
      <c r="CX28" s="626"/>
      <c r="CY28" s="627"/>
      <c r="CZ28" s="659">
        <v>9.1</v>
      </c>
      <c r="DA28" s="660"/>
      <c r="DB28" s="660"/>
      <c r="DC28" s="661"/>
      <c r="DD28" s="634">
        <v>855436</v>
      </c>
      <c r="DE28" s="626"/>
      <c r="DF28" s="626"/>
      <c r="DG28" s="626"/>
      <c r="DH28" s="626"/>
      <c r="DI28" s="626"/>
      <c r="DJ28" s="626"/>
      <c r="DK28" s="627"/>
      <c r="DL28" s="634">
        <v>855436</v>
      </c>
      <c r="DM28" s="626"/>
      <c r="DN28" s="626"/>
      <c r="DO28" s="626"/>
      <c r="DP28" s="626"/>
      <c r="DQ28" s="626"/>
      <c r="DR28" s="626"/>
      <c r="DS28" s="626"/>
      <c r="DT28" s="626"/>
      <c r="DU28" s="626"/>
      <c r="DV28" s="627"/>
      <c r="DW28" s="630">
        <v>14.5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42657</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886718</v>
      </c>
      <c r="CS29" s="657"/>
      <c r="CT29" s="657"/>
      <c r="CU29" s="657"/>
      <c r="CV29" s="657"/>
      <c r="CW29" s="657"/>
      <c r="CX29" s="657"/>
      <c r="CY29" s="658"/>
      <c r="CZ29" s="659">
        <v>9.1</v>
      </c>
      <c r="DA29" s="660"/>
      <c r="DB29" s="660"/>
      <c r="DC29" s="661"/>
      <c r="DD29" s="634">
        <v>855436</v>
      </c>
      <c r="DE29" s="657"/>
      <c r="DF29" s="657"/>
      <c r="DG29" s="657"/>
      <c r="DH29" s="657"/>
      <c r="DI29" s="657"/>
      <c r="DJ29" s="657"/>
      <c r="DK29" s="658"/>
      <c r="DL29" s="634">
        <v>855436</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345143</v>
      </c>
      <c r="S30" s="626"/>
      <c r="T30" s="626"/>
      <c r="U30" s="626"/>
      <c r="V30" s="626"/>
      <c r="W30" s="626"/>
      <c r="X30" s="626"/>
      <c r="Y30" s="627"/>
      <c r="Z30" s="628">
        <v>3.5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98.4</v>
      </c>
      <c r="BH30" s="684"/>
      <c r="BI30" s="684"/>
      <c r="BJ30" s="684"/>
      <c r="BK30" s="684"/>
      <c r="BL30" s="684"/>
      <c r="BM30" s="620">
        <v>92.8</v>
      </c>
      <c r="BN30" s="684"/>
      <c r="BO30" s="684"/>
      <c r="BP30" s="684"/>
      <c r="BQ30" s="685"/>
      <c r="BR30" s="683">
        <v>98.3</v>
      </c>
      <c r="BS30" s="684"/>
      <c r="BT30" s="684"/>
      <c r="BU30" s="684"/>
      <c r="BV30" s="684"/>
      <c r="BW30" s="684"/>
      <c r="BX30" s="620">
        <v>91.1</v>
      </c>
      <c r="BY30" s="684"/>
      <c r="BZ30" s="684"/>
      <c r="CA30" s="684"/>
      <c r="CB30" s="685"/>
      <c r="CD30" s="688"/>
      <c r="CE30" s="689"/>
      <c r="CF30" s="639" t="s">
        <v>293</v>
      </c>
      <c r="CG30" s="640"/>
      <c r="CH30" s="640"/>
      <c r="CI30" s="640"/>
      <c r="CJ30" s="640"/>
      <c r="CK30" s="640"/>
      <c r="CL30" s="640"/>
      <c r="CM30" s="640"/>
      <c r="CN30" s="640"/>
      <c r="CO30" s="640"/>
      <c r="CP30" s="640"/>
      <c r="CQ30" s="641"/>
      <c r="CR30" s="625">
        <v>787657</v>
      </c>
      <c r="CS30" s="626"/>
      <c r="CT30" s="626"/>
      <c r="CU30" s="626"/>
      <c r="CV30" s="626"/>
      <c r="CW30" s="626"/>
      <c r="CX30" s="626"/>
      <c r="CY30" s="627"/>
      <c r="CZ30" s="659">
        <v>8.1</v>
      </c>
      <c r="DA30" s="660"/>
      <c r="DB30" s="660"/>
      <c r="DC30" s="661"/>
      <c r="DD30" s="634">
        <v>756375</v>
      </c>
      <c r="DE30" s="626"/>
      <c r="DF30" s="626"/>
      <c r="DG30" s="626"/>
      <c r="DH30" s="626"/>
      <c r="DI30" s="626"/>
      <c r="DJ30" s="626"/>
      <c r="DK30" s="627"/>
      <c r="DL30" s="634">
        <v>756375</v>
      </c>
      <c r="DM30" s="626"/>
      <c r="DN30" s="626"/>
      <c r="DO30" s="626"/>
      <c r="DP30" s="626"/>
      <c r="DQ30" s="626"/>
      <c r="DR30" s="626"/>
      <c r="DS30" s="626"/>
      <c r="DT30" s="626"/>
      <c r="DU30" s="626"/>
      <c r="DV30" s="627"/>
      <c r="DW30" s="630">
        <v>12.8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77928</v>
      </c>
      <c r="S31" s="626"/>
      <c r="T31" s="626"/>
      <c r="U31" s="626"/>
      <c r="V31" s="626"/>
      <c r="W31" s="626"/>
      <c r="X31" s="626"/>
      <c r="Y31" s="627"/>
      <c r="Z31" s="628">
        <v>0.8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98.8</v>
      </c>
      <c r="BH31" s="657"/>
      <c r="BI31" s="657"/>
      <c r="BJ31" s="657"/>
      <c r="BK31" s="657"/>
      <c r="BL31" s="657"/>
      <c r="BM31" s="631">
        <v>94.8</v>
      </c>
      <c r="BN31" s="681"/>
      <c r="BO31" s="681"/>
      <c r="BP31" s="681"/>
      <c r="BQ31" s="682"/>
      <c r="BR31" s="680">
        <v>98.9</v>
      </c>
      <c r="BS31" s="657"/>
      <c r="BT31" s="657"/>
      <c r="BU31" s="657"/>
      <c r="BV31" s="657"/>
      <c r="BW31" s="657"/>
      <c r="BX31" s="631">
        <v>94.2</v>
      </c>
      <c r="BY31" s="681"/>
      <c r="BZ31" s="681"/>
      <c r="CA31" s="681"/>
      <c r="CB31" s="682"/>
      <c r="CD31" s="688"/>
      <c r="CE31" s="689"/>
      <c r="CF31" s="639" t="s">
        <v>297</v>
      </c>
      <c r="CG31" s="640"/>
      <c r="CH31" s="640"/>
      <c r="CI31" s="640"/>
      <c r="CJ31" s="640"/>
      <c r="CK31" s="640"/>
      <c r="CL31" s="640"/>
      <c r="CM31" s="640"/>
      <c r="CN31" s="640"/>
      <c r="CO31" s="640"/>
      <c r="CP31" s="640"/>
      <c r="CQ31" s="641"/>
      <c r="CR31" s="625">
        <v>99061</v>
      </c>
      <c r="CS31" s="657"/>
      <c r="CT31" s="657"/>
      <c r="CU31" s="657"/>
      <c r="CV31" s="657"/>
      <c r="CW31" s="657"/>
      <c r="CX31" s="657"/>
      <c r="CY31" s="658"/>
      <c r="CZ31" s="659">
        <v>1</v>
      </c>
      <c r="DA31" s="660"/>
      <c r="DB31" s="660"/>
      <c r="DC31" s="661"/>
      <c r="DD31" s="634">
        <v>99061</v>
      </c>
      <c r="DE31" s="657"/>
      <c r="DF31" s="657"/>
      <c r="DG31" s="657"/>
      <c r="DH31" s="657"/>
      <c r="DI31" s="657"/>
      <c r="DJ31" s="657"/>
      <c r="DK31" s="658"/>
      <c r="DL31" s="634">
        <v>99061</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83162</v>
      </c>
      <c r="S32" s="626"/>
      <c r="T32" s="626"/>
      <c r="U32" s="626"/>
      <c r="V32" s="626"/>
      <c r="W32" s="626"/>
      <c r="X32" s="626"/>
      <c r="Y32" s="627"/>
      <c r="Z32" s="628">
        <v>0.8</v>
      </c>
      <c r="AA32" s="628"/>
      <c r="AB32" s="628"/>
      <c r="AC32" s="628"/>
      <c r="AD32" s="629">
        <v>137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89.7</v>
      </c>
      <c r="BN32" s="693"/>
      <c r="BO32" s="693"/>
      <c r="BP32" s="693"/>
      <c r="BQ32" s="695"/>
      <c r="BR32" s="692">
        <v>97.2</v>
      </c>
      <c r="BS32" s="693"/>
      <c r="BT32" s="693"/>
      <c r="BU32" s="693"/>
      <c r="BV32" s="693"/>
      <c r="BW32" s="693"/>
      <c r="BX32" s="694">
        <v>86.3</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888443</v>
      </c>
      <c r="S33" s="626"/>
      <c r="T33" s="626"/>
      <c r="U33" s="626"/>
      <c r="V33" s="626"/>
      <c r="W33" s="626"/>
      <c r="X33" s="626"/>
      <c r="Y33" s="627"/>
      <c r="Z33" s="628">
        <v>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3628525</v>
      </c>
      <c r="CS33" s="657"/>
      <c r="CT33" s="657"/>
      <c r="CU33" s="657"/>
      <c r="CV33" s="657"/>
      <c r="CW33" s="657"/>
      <c r="CX33" s="657"/>
      <c r="CY33" s="658"/>
      <c r="CZ33" s="659">
        <v>37.299999999999997</v>
      </c>
      <c r="DA33" s="660"/>
      <c r="DB33" s="660"/>
      <c r="DC33" s="661"/>
      <c r="DD33" s="634">
        <v>3033234</v>
      </c>
      <c r="DE33" s="657"/>
      <c r="DF33" s="657"/>
      <c r="DG33" s="657"/>
      <c r="DH33" s="657"/>
      <c r="DI33" s="657"/>
      <c r="DJ33" s="657"/>
      <c r="DK33" s="658"/>
      <c r="DL33" s="634">
        <v>2630041</v>
      </c>
      <c r="DM33" s="657"/>
      <c r="DN33" s="657"/>
      <c r="DO33" s="657"/>
      <c r="DP33" s="657"/>
      <c r="DQ33" s="657"/>
      <c r="DR33" s="657"/>
      <c r="DS33" s="657"/>
      <c r="DT33" s="657"/>
      <c r="DU33" s="657"/>
      <c r="DV33" s="658"/>
      <c r="DW33" s="630">
        <v>44.5</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1182485</v>
      </c>
      <c r="CS34" s="626"/>
      <c r="CT34" s="626"/>
      <c r="CU34" s="626"/>
      <c r="CV34" s="626"/>
      <c r="CW34" s="626"/>
      <c r="CX34" s="626"/>
      <c r="CY34" s="627"/>
      <c r="CZ34" s="659">
        <v>12.2</v>
      </c>
      <c r="DA34" s="660"/>
      <c r="DB34" s="660"/>
      <c r="DC34" s="661"/>
      <c r="DD34" s="634">
        <v>897050</v>
      </c>
      <c r="DE34" s="626"/>
      <c r="DF34" s="626"/>
      <c r="DG34" s="626"/>
      <c r="DH34" s="626"/>
      <c r="DI34" s="626"/>
      <c r="DJ34" s="626"/>
      <c r="DK34" s="627"/>
      <c r="DL34" s="634">
        <v>739358</v>
      </c>
      <c r="DM34" s="626"/>
      <c r="DN34" s="626"/>
      <c r="DO34" s="626"/>
      <c r="DP34" s="626"/>
      <c r="DQ34" s="626"/>
      <c r="DR34" s="626"/>
      <c r="DS34" s="626"/>
      <c r="DT34" s="626"/>
      <c r="DU34" s="626"/>
      <c r="DV34" s="627"/>
      <c r="DW34" s="630">
        <v>12.5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317943</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1362753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67647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77526</v>
      </c>
      <c r="CS35" s="657"/>
      <c r="CT35" s="657"/>
      <c r="CU35" s="657"/>
      <c r="CV35" s="657"/>
      <c r="CW35" s="657"/>
      <c r="CX35" s="657"/>
      <c r="CY35" s="658"/>
      <c r="CZ35" s="659">
        <v>0.8</v>
      </c>
      <c r="DA35" s="660"/>
      <c r="DB35" s="660"/>
      <c r="DC35" s="661"/>
      <c r="DD35" s="634">
        <v>66310</v>
      </c>
      <c r="DE35" s="657"/>
      <c r="DF35" s="657"/>
      <c r="DG35" s="657"/>
      <c r="DH35" s="657"/>
      <c r="DI35" s="657"/>
      <c r="DJ35" s="657"/>
      <c r="DK35" s="658"/>
      <c r="DL35" s="634">
        <v>66310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9899903</v>
      </c>
      <c r="S36" s="698"/>
      <c r="T36" s="698"/>
      <c r="U36" s="698"/>
      <c r="V36" s="698"/>
      <c r="W36" s="698"/>
      <c r="X36" s="698"/>
      <c r="Y36" s="699"/>
      <c r="Z36" s="700">
        <v>100</v>
      </c>
      <c r="AA36" s="700"/>
      <c r="AB36" s="700"/>
      <c r="AC36" s="700"/>
      <c r="AD36" s="701">
        <v>5597398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303655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-2045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944356</v>
      </c>
      <c r="CS36" s="626"/>
      <c r="CT36" s="626"/>
      <c r="CU36" s="626"/>
      <c r="CV36" s="626"/>
      <c r="CW36" s="626"/>
      <c r="CX36" s="626"/>
      <c r="CY36" s="627"/>
      <c r="CZ36" s="659">
        <v>9.6999999999999993</v>
      </c>
      <c r="DA36" s="660"/>
      <c r="DB36" s="660"/>
      <c r="DC36" s="661"/>
      <c r="DD36" s="634">
        <v>872696</v>
      </c>
      <c r="DE36" s="626"/>
      <c r="DF36" s="626"/>
      <c r="DG36" s="626"/>
      <c r="DH36" s="626"/>
      <c r="DI36" s="626"/>
      <c r="DJ36" s="626"/>
      <c r="DK36" s="627"/>
      <c r="DL36" s="634">
        <v>742662</v>
      </c>
      <c r="DM36" s="626"/>
      <c r="DN36" s="626"/>
      <c r="DO36" s="626"/>
      <c r="DP36" s="626"/>
      <c r="DQ36" s="626"/>
      <c r="DR36" s="626"/>
      <c r="DS36" s="626"/>
      <c r="DT36" s="626"/>
      <c r="DU36" s="626"/>
      <c r="DV36" s="627"/>
      <c r="DW36" s="630">
        <v>12.6</v>
      </c>
      <c r="DX36" s="655"/>
      <c r="DY36" s="655"/>
      <c r="DZ36" s="655"/>
      <c r="EA36" s="655"/>
      <c r="EB36" s="655"/>
      <c r="EC36" s="656"/>
    </row>
    <row r="37" spans="2:133" ht="11.25" customHeight="1">
      <c r="AQ37" s="704" t="s">
        <v>315</v>
      </c>
      <c r="AR37" s="705"/>
      <c r="AS37" s="705"/>
      <c r="AT37" s="705"/>
      <c r="AU37" s="705"/>
      <c r="AV37" s="705"/>
      <c r="AW37" s="705"/>
      <c r="AX37" s="705"/>
      <c r="AY37" s="706"/>
      <c r="AZ37" s="625">
        <v>2453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3800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564509</v>
      </c>
      <c r="CS37" s="657"/>
      <c r="CT37" s="657"/>
      <c r="CU37" s="657"/>
      <c r="CV37" s="657"/>
      <c r="CW37" s="657"/>
      <c r="CX37" s="657"/>
      <c r="CY37" s="658"/>
      <c r="CZ37" s="659">
        <v>5.8</v>
      </c>
      <c r="DA37" s="660"/>
      <c r="DB37" s="660"/>
      <c r="DC37" s="661"/>
      <c r="DD37" s="634">
        <v>564509</v>
      </c>
      <c r="DE37" s="657"/>
      <c r="DF37" s="657"/>
      <c r="DG37" s="657"/>
      <c r="DH37" s="657"/>
      <c r="DI37" s="657"/>
      <c r="DJ37" s="657"/>
      <c r="DK37" s="658"/>
      <c r="DL37" s="634">
        <v>543337</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318</v>
      </c>
      <c r="AR38" s="705"/>
      <c r="AS38" s="705"/>
      <c r="AT38" s="705"/>
      <c r="AU38" s="705"/>
      <c r="AV38" s="705"/>
      <c r="AW38" s="705"/>
      <c r="AX38" s="705"/>
      <c r="AY38" s="706"/>
      <c r="AZ38" s="625">
        <v>2297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6205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1360456</v>
      </c>
      <c r="CS38" s="626"/>
      <c r="CT38" s="626"/>
      <c r="CU38" s="626"/>
      <c r="CV38" s="626"/>
      <c r="CW38" s="626"/>
      <c r="CX38" s="626"/>
      <c r="CY38" s="627"/>
      <c r="CZ38" s="659">
        <v>14</v>
      </c>
      <c r="DA38" s="660"/>
      <c r="DB38" s="660"/>
      <c r="DC38" s="661"/>
      <c r="DD38" s="634">
        <v>1178308</v>
      </c>
      <c r="DE38" s="626"/>
      <c r="DF38" s="626"/>
      <c r="DG38" s="626"/>
      <c r="DH38" s="626"/>
      <c r="DI38" s="626"/>
      <c r="DJ38" s="626"/>
      <c r="DK38" s="627"/>
      <c r="DL38" s="634">
        <v>1081711</v>
      </c>
      <c r="DM38" s="626"/>
      <c r="DN38" s="626"/>
      <c r="DO38" s="626"/>
      <c r="DP38" s="626"/>
      <c r="DQ38" s="626"/>
      <c r="DR38" s="626"/>
      <c r="DS38" s="626"/>
      <c r="DT38" s="626"/>
      <c r="DU38" s="626"/>
      <c r="DV38" s="627"/>
      <c r="DW38" s="630">
        <v>18.3</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62402</v>
      </c>
      <c r="CS39" s="657"/>
      <c r="CT39" s="657"/>
      <c r="CU39" s="657"/>
      <c r="CV39" s="657"/>
      <c r="CW39" s="657"/>
      <c r="CX39" s="657"/>
      <c r="CY39" s="658"/>
      <c r="CZ39" s="659">
        <v>0.6</v>
      </c>
      <c r="DA39" s="660"/>
      <c r="DB39" s="660"/>
      <c r="DC39" s="661"/>
      <c r="DD39" s="634">
        <v>18870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281227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1300</v>
      </c>
      <c r="CS40" s="626"/>
      <c r="CT40" s="626"/>
      <c r="CU40" s="626"/>
      <c r="CV40" s="626"/>
      <c r="CW40" s="626"/>
      <c r="CX40" s="626"/>
      <c r="CY40" s="627"/>
      <c r="CZ40" s="659">
        <v>0</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773121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1202229</v>
      </c>
      <c r="CS42" s="626"/>
      <c r="CT42" s="626"/>
      <c r="CU42" s="626"/>
      <c r="CV42" s="626"/>
      <c r="CW42" s="626"/>
      <c r="CX42" s="626"/>
      <c r="CY42" s="627"/>
      <c r="CZ42" s="659">
        <v>12.4</v>
      </c>
      <c r="DA42" s="708"/>
      <c r="DB42" s="708"/>
      <c r="DC42" s="709"/>
      <c r="DD42" s="634">
        <v>215710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30428</v>
      </c>
      <c r="CS43" s="657"/>
      <c r="CT43" s="657"/>
      <c r="CU43" s="657"/>
      <c r="CV43" s="657"/>
      <c r="CW43" s="657"/>
      <c r="CX43" s="657"/>
      <c r="CY43" s="658"/>
      <c r="CZ43" s="659">
        <v>0.3</v>
      </c>
      <c r="DA43" s="660"/>
      <c r="DB43" s="660"/>
      <c r="DC43" s="661"/>
      <c r="DD43" s="634">
        <v>30428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1183380</v>
      </c>
      <c r="CS44" s="626"/>
      <c r="CT44" s="626"/>
      <c r="CU44" s="626"/>
      <c r="CV44" s="626"/>
      <c r="CW44" s="626"/>
      <c r="CX44" s="626"/>
      <c r="CY44" s="627"/>
      <c r="CZ44" s="659">
        <v>12.2</v>
      </c>
      <c r="DA44" s="708"/>
      <c r="DB44" s="708"/>
      <c r="DC44" s="709"/>
      <c r="DD44" s="634">
        <v>214175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485835</v>
      </c>
      <c r="CS45" s="657"/>
      <c r="CT45" s="657"/>
      <c r="CU45" s="657"/>
      <c r="CV45" s="657"/>
      <c r="CW45" s="657"/>
      <c r="CX45" s="657"/>
      <c r="CY45" s="658"/>
      <c r="CZ45" s="659">
        <v>5</v>
      </c>
      <c r="DA45" s="660"/>
      <c r="DB45" s="660"/>
      <c r="DC45" s="661"/>
      <c r="DD45" s="634">
        <v>23185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674808</v>
      </c>
      <c r="CS46" s="626"/>
      <c r="CT46" s="626"/>
      <c r="CU46" s="626"/>
      <c r="CV46" s="626"/>
      <c r="CW46" s="626"/>
      <c r="CX46" s="626"/>
      <c r="CY46" s="627"/>
      <c r="CZ46" s="659">
        <v>6.9</v>
      </c>
      <c r="DA46" s="708"/>
      <c r="DB46" s="708"/>
      <c r="DC46" s="709"/>
      <c r="DD46" s="634">
        <v>186440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18849</v>
      </c>
      <c r="CS47" s="657"/>
      <c r="CT47" s="657"/>
      <c r="CU47" s="657"/>
      <c r="CV47" s="657"/>
      <c r="CW47" s="657"/>
      <c r="CX47" s="657"/>
      <c r="CY47" s="658"/>
      <c r="CZ47" s="659">
        <v>0.2</v>
      </c>
      <c r="DA47" s="660"/>
      <c r="DB47" s="660"/>
      <c r="DC47" s="661"/>
      <c r="DD47" s="634">
        <v>1535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9726529</v>
      </c>
      <c r="CS49" s="693"/>
      <c r="CT49" s="693"/>
      <c r="CU49" s="693"/>
      <c r="CV49" s="693"/>
      <c r="CW49" s="693"/>
      <c r="CX49" s="693"/>
      <c r="CY49" s="720"/>
      <c r="CZ49" s="721">
        <v>100</v>
      </c>
      <c r="DA49" s="722"/>
      <c r="DB49" s="722"/>
      <c r="DC49" s="723"/>
      <c r="DD49" s="724">
        <v>6386892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9914</v>
      </c>
      <c r="R7" s="755"/>
      <c r="S7" s="755"/>
      <c r="T7" s="755"/>
      <c r="U7" s="755"/>
      <c r="V7" s="755">
        <v>9740</v>
      </c>
      <c r="W7" s="755"/>
      <c r="X7" s="755"/>
      <c r="Y7" s="755"/>
      <c r="Z7" s="755"/>
      <c r="AA7" s="755">
        <v>173</v>
      </c>
      <c r="AB7" s="755"/>
      <c r="AC7" s="755"/>
      <c r="AD7" s="755"/>
      <c r="AE7" s="756"/>
      <c r="AF7" s="757">
        <v>173</v>
      </c>
      <c r="AG7" s="758"/>
      <c r="AH7" s="758"/>
      <c r="AI7" s="758"/>
      <c r="AJ7" s="759"/>
      <c r="AK7" s="794">
        <v>345</v>
      </c>
      <c r="AL7" s="795"/>
      <c r="AM7" s="795"/>
      <c r="AN7" s="795"/>
      <c r="AO7" s="795"/>
      <c r="AP7" s="795">
        <v>10250</v>
      </c>
      <c r="AQ7" s="795"/>
      <c r="AR7" s="795"/>
      <c r="AS7" s="795"/>
      <c r="AT7" s="795"/>
      <c r="AU7" s="796" t="s">
        <v>540</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208</v>
      </c>
      <c r="CN7" s="792"/>
      <c r="CO7" s="792"/>
      <c r="CP7" s="792"/>
      <c r="CQ7" s="793"/>
      <c r="CR7" s="791">
        <v>2</v>
      </c>
      <c r="CS7" s="792"/>
      <c r="CT7" s="792"/>
      <c r="CU7" s="792"/>
      <c r="CV7" s="793"/>
      <c r="CW7" s="791" t="s">
        <v>545</v>
      </c>
      <c r="CX7" s="792"/>
      <c r="CY7" s="792"/>
      <c r="CZ7" s="792"/>
      <c r="DA7" s="793"/>
      <c r="DB7" s="791" t="s">
        <v>545</v>
      </c>
      <c r="DC7" s="792"/>
      <c r="DD7" s="792"/>
      <c r="DE7" s="792"/>
      <c r="DF7" s="793"/>
      <c r="DG7" s="791">
        <v>105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9914</v>
      </c>
      <c r="R23" s="814"/>
      <c r="S23" s="814"/>
      <c r="T23" s="814"/>
      <c r="U23" s="814"/>
      <c r="V23" s="814">
        <v>9740</v>
      </c>
      <c r="W23" s="814"/>
      <c r="X23" s="814"/>
      <c r="Y23" s="814"/>
      <c r="Z23" s="814"/>
      <c r="AA23" s="814">
        <v>173</v>
      </c>
      <c r="AB23" s="814"/>
      <c r="AC23" s="814"/>
      <c r="AD23" s="814"/>
      <c r="AE23" s="815"/>
      <c r="AF23" s="816">
        <v>173</v>
      </c>
      <c r="AG23" s="814"/>
      <c r="AH23" s="814"/>
      <c r="AI23" s="814"/>
      <c r="AJ23" s="817"/>
      <c r="AK23" s="818"/>
      <c r="AL23" s="819"/>
      <c r="AM23" s="819"/>
      <c r="AN23" s="819"/>
      <c r="AO23" s="819"/>
      <c r="AP23" s="814">
        <v>10250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1">
        <v>3680</v>
      </c>
      <c r="R28" s="842"/>
      <c r="S28" s="842"/>
      <c r="T28" s="842"/>
      <c r="U28" s="842"/>
      <c r="V28" s="842">
        <v>3613</v>
      </c>
      <c r="W28" s="842"/>
      <c r="X28" s="842"/>
      <c r="Y28" s="842"/>
      <c r="Z28" s="842"/>
      <c r="AA28" s="842">
        <v>68</v>
      </c>
      <c r="AB28" s="842"/>
      <c r="AC28" s="842"/>
      <c r="AD28" s="842"/>
      <c r="AE28" s="843"/>
      <c r="AF28" s="844">
        <v>68</v>
      </c>
      <c r="AG28" s="842"/>
      <c r="AH28" s="842"/>
      <c r="AI28" s="842"/>
      <c r="AJ28" s="845"/>
      <c r="AK28" s="846">
        <v>281</v>
      </c>
      <c r="AL28" s="838"/>
      <c r="AM28" s="838"/>
      <c r="AN28" s="838"/>
      <c r="AO28" s="838"/>
      <c r="AP28" s="838" t="s">
        <v>541</v>
      </c>
      <c r="AQ28" s="838"/>
      <c r="AR28" s="838"/>
      <c r="AS28" s="838"/>
      <c r="AT28" s="838"/>
      <c r="AU28" s="838" t="s">
        <v>541</v>
      </c>
      <c r="AV28" s="838"/>
      <c r="AW28" s="838"/>
      <c r="AX28" s="838"/>
      <c r="AY28" s="838"/>
      <c r="AZ28" s="838" t="s">
        <v>541</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2416</v>
      </c>
      <c r="R29" s="779"/>
      <c r="S29" s="779"/>
      <c r="T29" s="779"/>
      <c r="U29" s="779"/>
      <c r="V29" s="779">
        <v>2345</v>
      </c>
      <c r="W29" s="779"/>
      <c r="X29" s="779"/>
      <c r="Y29" s="779"/>
      <c r="Z29" s="779"/>
      <c r="AA29" s="779">
        <v>71</v>
      </c>
      <c r="AB29" s="779"/>
      <c r="AC29" s="779"/>
      <c r="AD29" s="779"/>
      <c r="AE29" s="780"/>
      <c r="AF29" s="781">
        <v>71</v>
      </c>
      <c r="AG29" s="782"/>
      <c r="AH29" s="782"/>
      <c r="AI29" s="782"/>
      <c r="AJ29" s="783"/>
      <c r="AK29" s="849">
        <v>363</v>
      </c>
      <c r="AL29" s="850"/>
      <c r="AM29" s="850"/>
      <c r="AN29" s="850"/>
      <c r="AO29" s="850"/>
      <c r="AP29" s="850" t="s">
        <v>541</v>
      </c>
      <c r="AQ29" s="850"/>
      <c r="AR29" s="850"/>
      <c r="AS29" s="850"/>
      <c r="AT29" s="850"/>
      <c r="AU29" s="850" t="s">
        <v>541</v>
      </c>
      <c r="AV29" s="850"/>
      <c r="AW29" s="850"/>
      <c r="AX29" s="850"/>
      <c r="AY29" s="850"/>
      <c r="AZ29" s="850" t="s">
        <v>541</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298</v>
      </c>
      <c r="R30" s="779"/>
      <c r="S30" s="779"/>
      <c r="T30" s="779"/>
      <c r="U30" s="779"/>
      <c r="V30" s="779">
        <v>297</v>
      </c>
      <c r="W30" s="779"/>
      <c r="X30" s="779"/>
      <c r="Y30" s="779"/>
      <c r="Z30" s="779"/>
      <c r="AA30" s="779">
        <v>0</v>
      </c>
      <c r="AB30" s="779"/>
      <c r="AC30" s="779"/>
      <c r="AD30" s="779"/>
      <c r="AE30" s="780"/>
      <c r="AF30" s="781">
        <v>0</v>
      </c>
      <c r="AG30" s="782"/>
      <c r="AH30" s="782"/>
      <c r="AI30" s="782"/>
      <c r="AJ30" s="783"/>
      <c r="AK30" s="849">
        <v>83</v>
      </c>
      <c r="AL30" s="850"/>
      <c r="AM30" s="850"/>
      <c r="AN30" s="850"/>
      <c r="AO30" s="850"/>
      <c r="AP30" s="850" t="s">
        <v>542</v>
      </c>
      <c r="AQ30" s="850"/>
      <c r="AR30" s="850"/>
      <c r="AS30" s="850"/>
      <c r="AT30" s="850"/>
      <c r="AU30" s="850" t="s">
        <v>542</v>
      </c>
      <c r="AV30" s="850"/>
      <c r="AW30" s="850"/>
      <c r="AX30" s="850"/>
      <c r="AY30" s="850"/>
      <c r="AZ30" s="850" t="s">
        <v>542</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18</v>
      </c>
      <c r="R31" s="779"/>
      <c r="S31" s="779"/>
      <c r="T31" s="779"/>
      <c r="U31" s="779"/>
      <c r="V31" s="779">
        <v>18</v>
      </c>
      <c r="W31" s="779"/>
      <c r="X31" s="779"/>
      <c r="Y31" s="779"/>
      <c r="Z31" s="779"/>
      <c r="AA31" s="779" t="s">
        <v>541</v>
      </c>
      <c r="AB31" s="779"/>
      <c r="AC31" s="779"/>
      <c r="AD31" s="779"/>
      <c r="AE31" s="780"/>
      <c r="AF31" s="781" t="s">
        <v>111</v>
      </c>
      <c r="AG31" s="782"/>
      <c r="AH31" s="782"/>
      <c r="AI31" s="782"/>
      <c r="AJ31" s="783"/>
      <c r="AK31" s="849">
        <v>10</v>
      </c>
      <c r="AL31" s="850"/>
      <c r="AM31" s="850"/>
      <c r="AN31" s="850"/>
      <c r="AO31" s="850"/>
      <c r="AP31" s="850" t="s">
        <v>541</v>
      </c>
      <c r="AQ31" s="850"/>
      <c r="AR31" s="850"/>
      <c r="AS31" s="850"/>
      <c r="AT31" s="850"/>
      <c r="AU31" s="850" t="s">
        <v>541</v>
      </c>
      <c r="AV31" s="850"/>
      <c r="AW31" s="850"/>
      <c r="AX31" s="850"/>
      <c r="AY31" s="850"/>
      <c r="AZ31" s="850" t="s">
        <v>541</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397</v>
      </c>
      <c r="R32" s="779"/>
      <c r="S32" s="779"/>
      <c r="T32" s="779"/>
      <c r="U32" s="779"/>
      <c r="V32" s="779">
        <v>316</v>
      </c>
      <c r="W32" s="779"/>
      <c r="X32" s="779"/>
      <c r="Y32" s="779"/>
      <c r="Z32" s="779"/>
      <c r="AA32" s="779">
        <v>81</v>
      </c>
      <c r="AB32" s="779"/>
      <c r="AC32" s="779"/>
      <c r="AD32" s="779"/>
      <c r="AE32" s="780"/>
      <c r="AF32" s="781">
        <v>395</v>
      </c>
      <c r="AG32" s="782"/>
      <c r="AH32" s="782"/>
      <c r="AI32" s="782"/>
      <c r="AJ32" s="783"/>
      <c r="AK32" s="849">
        <v>2</v>
      </c>
      <c r="AL32" s="850"/>
      <c r="AM32" s="850"/>
      <c r="AN32" s="850"/>
      <c r="AO32" s="850"/>
      <c r="AP32" s="850">
        <v>889</v>
      </c>
      <c r="AQ32" s="850"/>
      <c r="AR32" s="850"/>
      <c r="AS32" s="850"/>
      <c r="AT32" s="850"/>
      <c r="AU32" s="850">
        <v>1</v>
      </c>
      <c r="AV32" s="850"/>
      <c r="AW32" s="850"/>
      <c r="AX32" s="850"/>
      <c r="AY32" s="850"/>
      <c r="AZ32" s="850" t="s">
        <v>541</v>
      </c>
      <c r="BA32" s="850"/>
      <c r="BB32" s="850"/>
      <c r="BC32" s="850"/>
      <c r="BD32" s="850"/>
      <c r="BE32" s="847" t="s">
        <v>385</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19</v>
      </c>
      <c r="R33" s="779"/>
      <c r="S33" s="779"/>
      <c r="T33" s="779"/>
      <c r="U33" s="779"/>
      <c r="V33" s="779">
        <v>19</v>
      </c>
      <c r="W33" s="779"/>
      <c r="X33" s="779"/>
      <c r="Y33" s="779"/>
      <c r="Z33" s="779"/>
      <c r="AA33" s="779" t="s">
        <v>541</v>
      </c>
      <c r="AB33" s="779"/>
      <c r="AC33" s="779"/>
      <c r="AD33" s="779"/>
      <c r="AE33" s="780"/>
      <c r="AF33" s="781" t="s">
        <v>111</v>
      </c>
      <c r="AG33" s="782"/>
      <c r="AH33" s="782"/>
      <c r="AI33" s="782"/>
      <c r="AJ33" s="783"/>
      <c r="AK33" s="849">
        <v>2</v>
      </c>
      <c r="AL33" s="850"/>
      <c r="AM33" s="850"/>
      <c r="AN33" s="850"/>
      <c r="AO33" s="850"/>
      <c r="AP33" s="850">
        <v>13</v>
      </c>
      <c r="AQ33" s="850"/>
      <c r="AR33" s="850"/>
      <c r="AS33" s="850"/>
      <c r="AT33" s="850"/>
      <c r="AU33" s="850">
        <v>6</v>
      </c>
      <c r="AV33" s="850"/>
      <c r="AW33" s="850"/>
      <c r="AX33" s="850"/>
      <c r="AY33" s="850"/>
      <c r="AZ33" s="850" t="s">
        <v>541</v>
      </c>
      <c r="BA33" s="850"/>
      <c r="BB33" s="850"/>
      <c r="BC33" s="850"/>
      <c r="BD33" s="850"/>
      <c r="BE33" s="847" t="s">
        <v>387</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881</v>
      </c>
      <c r="R34" s="779"/>
      <c r="S34" s="779"/>
      <c r="T34" s="779"/>
      <c r="U34" s="779"/>
      <c r="V34" s="779">
        <v>873</v>
      </c>
      <c r="W34" s="779"/>
      <c r="X34" s="779"/>
      <c r="Y34" s="779"/>
      <c r="Z34" s="779"/>
      <c r="AA34" s="779">
        <v>7</v>
      </c>
      <c r="AB34" s="779"/>
      <c r="AC34" s="779"/>
      <c r="AD34" s="779"/>
      <c r="AE34" s="780"/>
      <c r="AF34" s="781" t="s">
        <v>111</v>
      </c>
      <c r="AG34" s="782"/>
      <c r="AH34" s="782"/>
      <c r="AI34" s="782"/>
      <c r="AJ34" s="783"/>
      <c r="AK34" s="849">
        <v>264</v>
      </c>
      <c r="AL34" s="850"/>
      <c r="AM34" s="850"/>
      <c r="AN34" s="850"/>
      <c r="AO34" s="850"/>
      <c r="AP34" s="850">
        <v>3237</v>
      </c>
      <c r="AQ34" s="850"/>
      <c r="AR34" s="850"/>
      <c r="AS34" s="850"/>
      <c r="AT34" s="850"/>
      <c r="AU34" s="850">
        <v>2505</v>
      </c>
      <c r="AV34" s="850"/>
      <c r="AW34" s="850"/>
      <c r="AX34" s="850"/>
      <c r="AY34" s="850"/>
      <c r="AZ34" s="850" t="s">
        <v>541</v>
      </c>
      <c r="BA34" s="850"/>
      <c r="BB34" s="850"/>
      <c r="BC34" s="850"/>
      <c r="BD34" s="850"/>
      <c r="BE34" s="847" t="s">
        <v>543</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39</v>
      </c>
      <c r="R35" s="779"/>
      <c r="S35" s="779"/>
      <c r="T35" s="779"/>
      <c r="U35" s="779"/>
      <c r="V35" s="779">
        <v>39</v>
      </c>
      <c r="W35" s="779"/>
      <c r="X35" s="779"/>
      <c r="Y35" s="779"/>
      <c r="Z35" s="779"/>
      <c r="AA35" s="779" t="s">
        <v>541</v>
      </c>
      <c r="AB35" s="779"/>
      <c r="AC35" s="779"/>
      <c r="AD35" s="779"/>
      <c r="AE35" s="780"/>
      <c r="AF35" s="781" t="s">
        <v>111</v>
      </c>
      <c r="AG35" s="782"/>
      <c r="AH35" s="782"/>
      <c r="AI35" s="782"/>
      <c r="AJ35" s="783"/>
      <c r="AK35" s="849">
        <v>22</v>
      </c>
      <c r="AL35" s="850"/>
      <c r="AM35" s="850"/>
      <c r="AN35" s="850"/>
      <c r="AO35" s="850"/>
      <c r="AP35" s="850">
        <v>158</v>
      </c>
      <c r="AQ35" s="850"/>
      <c r="AR35" s="850"/>
      <c r="AS35" s="850"/>
      <c r="AT35" s="850"/>
      <c r="AU35" s="850">
        <v>157</v>
      </c>
      <c r="AV35" s="850"/>
      <c r="AW35" s="850"/>
      <c r="AX35" s="850"/>
      <c r="AY35" s="850"/>
      <c r="AZ35" s="850" t="s">
        <v>541</v>
      </c>
      <c r="BA35" s="850"/>
      <c r="BB35" s="850"/>
      <c r="BC35" s="850"/>
      <c r="BD35" s="850"/>
      <c r="BE35" s="847" t="s">
        <v>387</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36</v>
      </c>
      <c r="R36" s="779"/>
      <c r="S36" s="779"/>
      <c r="T36" s="779"/>
      <c r="U36" s="779"/>
      <c r="V36" s="779">
        <v>36</v>
      </c>
      <c r="W36" s="779"/>
      <c r="X36" s="779"/>
      <c r="Y36" s="779"/>
      <c r="Z36" s="779"/>
      <c r="AA36" s="779" t="s">
        <v>541</v>
      </c>
      <c r="AB36" s="779"/>
      <c r="AC36" s="779"/>
      <c r="AD36" s="779"/>
      <c r="AE36" s="780"/>
      <c r="AF36" s="781" t="s">
        <v>111</v>
      </c>
      <c r="AG36" s="782"/>
      <c r="AH36" s="782"/>
      <c r="AI36" s="782"/>
      <c r="AJ36" s="783"/>
      <c r="AK36" s="849">
        <v>19</v>
      </c>
      <c r="AL36" s="850"/>
      <c r="AM36" s="850"/>
      <c r="AN36" s="850"/>
      <c r="AO36" s="850"/>
      <c r="AP36" s="850">
        <v>124</v>
      </c>
      <c r="AQ36" s="850"/>
      <c r="AR36" s="850"/>
      <c r="AS36" s="850"/>
      <c r="AT36" s="850"/>
      <c r="AU36" s="850">
        <v>123</v>
      </c>
      <c r="AV36" s="850"/>
      <c r="AW36" s="850"/>
      <c r="AX36" s="850"/>
      <c r="AY36" s="850"/>
      <c r="AZ36" s="850" t="s">
        <v>541</v>
      </c>
      <c r="BA36" s="850"/>
      <c r="BB36" s="850"/>
      <c r="BC36" s="850"/>
      <c r="BD36" s="850"/>
      <c r="BE36" s="847" t="s">
        <v>387</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534</v>
      </c>
      <c r="AG63" s="861"/>
      <c r="AH63" s="861"/>
      <c r="AI63" s="861"/>
      <c r="AJ63" s="862"/>
      <c r="AK63" s="863"/>
      <c r="AL63" s="858"/>
      <c r="AM63" s="858"/>
      <c r="AN63" s="858"/>
      <c r="AO63" s="858"/>
      <c r="AP63" s="861">
        <v>4422</v>
      </c>
      <c r="AQ63" s="861"/>
      <c r="AR63" s="861"/>
      <c r="AS63" s="861"/>
      <c r="AT63" s="861"/>
      <c r="AU63" s="861">
        <v>2793</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1" t="s">
        <v>375</v>
      </c>
      <c r="AG66" s="833"/>
      <c r="AH66" s="833"/>
      <c r="AI66" s="833"/>
      <c r="AJ66" s="872"/>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90" t="s">
        <v>546</v>
      </c>
      <c r="C68" s="891"/>
      <c r="D68" s="891"/>
      <c r="E68" s="891"/>
      <c r="F68" s="891"/>
      <c r="G68" s="891"/>
      <c r="H68" s="891"/>
      <c r="I68" s="891"/>
      <c r="J68" s="891"/>
      <c r="K68" s="891"/>
      <c r="L68" s="891"/>
      <c r="M68" s="891"/>
      <c r="N68" s="891"/>
      <c r="O68" s="891"/>
      <c r="P68" s="892"/>
      <c r="Q68" s="893">
        <v>2445</v>
      </c>
      <c r="R68" s="894"/>
      <c r="S68" s="894"/>
      <c r="T68" s="894"/>
      <c r="U68" s="894"/>
      <c r="V68" s="894">
        <v>2214</v>
      </c>
      <c r="W68" s="894"/>
      <c r="X68" s="894"/>
      <c r="Y68" s="894"/>
      <c r="Z68" s="894"/>
      <c r="AA68" s="894">
        <v>231</v>
      </c>
      <c r="AB68" s="894"/>
      <c r="AC68" s="894"/>
      <c r="AD68" s="894"/>
      <c r="AE68" s="894"/>
      <c r="AF68" s="894">
        <v>231</v>
      </c>
      <c r="AG68" s="894"/>
      <c r="AH68" s="894"/>
      <c r="AI68" s="894"/>
      <c r="AJ68" s="894"/>
      <c r="AK68" s="885" t="s">
        <v>547</v>
      </c>
      <c r="AL68" s="886"/>
      <c r="AM68" s="886"/>
      <c r="AN68" s="886"/>
      <c r="AO68" s="887"/>
      <c r="AP68" s="885" t="s">
        <v>547</v>
      </c>
      <c r="AQ68" s="886"/>
      <c r="AR68" s="886"/>
      <c r="AS68" s="886"/>
      <c r="AT68" s="887"/>
      <c r="AU68" s="885" t="s">
        <v>547</v>
      </c>
      <c r="AV68" s="886"/>
      <c r="AW68" s="886"/>
      <c r="AX68" s="886"/>
      <c r="AY68" s="887"/>
      <c r="AZ68" s="888"/>
      <c r="BA68" s="888"/>
      <c r="BB68" s="888"/>
      <c r="BC68" s="888"/>
      <c r="BD68" s="889"/>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5" t="s">
        <v>548</v>
      </c>
      <c r="C69" s="896"/>
      <c r="D69" s="896"/>
      <c r="E69" s="896"/>
      <c r="F69" s="896"/>
      <c r="G69" s="896"/>
      <c r="H69" s="896"/>
      <c r="I69" s="896"/>
      <c r="J69" s="896"/>
      <c r="K69" s="896"/>
      <c r="L69" s="896"/>
      <c r="M69" s="896"/>
      <c r="N69" s="896"/>
      <c r="O69" s="896"/>
      <c r="P69" s="897"/>
      <c r="Q69" s="898">
        <v>367</v>
      </c>
      <c r="R69" s="850"/>
      <c r="S69" s="850"/>
      <c r="T69" s="850"/>
      <c r="U69" s="850"/>
      <c r="V69" s="850">
        <v>366</v>
      </c>
      <c r="W69" s="850"/>
      <c r="X69" s="850"/>
      <c r="Y69" s="850"/>
      <c r="Z69" s="850"/>
      <c r="AA69" s="850">
        <v>1</v>
      </c>
      <c r="AB69" s="850"/>
      <c r="AC69" s="850"/>
      <c r="AD69" s="850"/>
      <c r="AE69" s="850"/>
      <c r="AF69" s="850">
        <v>1</v>
      </c>
      <c r="AG69" s="850"/>
      <c r="AH69" s="850"/>
      <c r="AI69" s="850"/>
      <c r="AJ69" s="850"/>
      <c r="AK69" s="850">
        <v>6</v>
      </c>
      <c r="AL69" s="850"/>
      <c r="AM69" s="850"/>
      <c r="AN69" s="850"/>
      <c r="AO69" s="850"/>
      <c r="AP69" s="899" t="s">
        <v>547</v>
      </c>
      <c r="AQ69" s="850"/>
      <c r="AR69" s="850"/>
      <c r="AS69" s="850"/>
      <c r="AT69" s="850"/>
      <c r="AU69" s="899" t="s">
        <v>547</v>
      </c>
      <c r="AV69" s="850"/>
      <c r="AW69" s="850"/>
      <c r="AX69" s="850"/>
      <c r="AY69" s="850"/>
      <c r="AZ69" s="900" t="s">
        <v>560</v>
      </c>
      <c r="BA69" s="900"/>
      <c r="BB69" s="900"/>
      <c r="BC69" s="900"/>
      <c r="BD69" s="901"/>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5" t="s">
        <v>549</v>
      </c>
      <c r="C70" s="896"/>
      <c r="D70" s="896"/>
      <c r="E70" s="896"/>
      <c r="F70" s="896"/>
      <c r="G70" s="896"/>
      <c r="H70" s="896"/>
      <c r="I70" s="896"/>
      <c r="J70" s="896"/>
      <c r="K70" s="896"/>
      <c r="L70" s="896"/>
      <c r="M70" s="896"/>
      <c r="N70" s="896"/>
      <c r="O70" s="896"/>
      <c r="P70" s="897"/>
      <c r="Q70" s="898">
        <v>31</v>
      </c>
      <c r="R70" s="850"/>
      <c r="S70" s="850"/>
      <c r="T70" s="850"/>
      <c r="U70" s="850"/>
      <c r="V70" s="850">
        <v>30</v>
      </c>
      <c r="W70" s="850"/>
      <c r="X70" s="850"/>
      <c r="Y70" s="850"/>
      <c r="Z70" s="850"/>
      <c r="AA70" s="850">
        <v>1</v>
      </c>
      <c r="AB70" s="850"/>
      <c r="AC70" s="850"/>
      <c r="AD70" s="850"/>
      <c r="AE70" s="850"/>
      <c r="AF70" s="850">
        <v>1</v>
      </c>
      <c r="AG70" s="850"/>
      <c r="AH70" s="850"/>
      <c r="AI70" s="850"/>
      <c r="AJ70" s="850"/>
      <c r="AK70" s="850">
        <v>1</v>
      </c>
      <c r="AL70" s="850"/>
      <c r="AM70" s="850"/>
      <c r="AN70" s="850"/>
      <c r="AO70" s="850"/>
      <c r="AP70" s="899" t="s">
        <v>547</v>
      </c>
      <c r="AQ70" s="850"/>
      <c r="AR70" s="850"/>
      <c r="AS70" s="850"/>
      <c r="AT70" s="850"/>
      <c r="AU70" s="899" t="s">
        <v>547</v>
      </c>
      <c r="AV70" s="850"/>
      <c r="AW70" s="850"/>
      <c r="AX70" s="850"/>
      <c r="AY70" s="850"/>
      <c r="AZ70" s="900" t="s">
        <v>561</v>
      </c>
      <c r="BA70" s="900"/>
      <c r="BB70" s="900"/>
      <c r="BC70" s="900"/>
      <c r="BD70" s="901"/>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5" t="s">
        <v>550</v>
      </c>
      <c r="C71" s="896"/>
      <c r="D71" s="896"/>
      <c r="E71" s="896"/>
      <c r="F71" s="896"/>
      <c r="G71" s="896"/>
      <c r="H71" s="896"/>
      <c r="I71" s="896"/>
      <c r="J71" s="896"/>
      <c r="K71" s="896"/>
      <c r="L71" s="896"/>
      <c r="M71" s="896"/>
      <c r="N71" s="896"/>
      <c r="O71" s="896"/>
      <c r="P71" s="897"/>
      <c r="Q71" s="898">
        <v>254</v>
      </c>
      <c r="R71" s="850"/>
      <c r="S71" s="850"/>
      <c r="T71" s="850"/>
      <c r="U71" s="850"/>
      <c r="V71" s="850">
        <v>249</v>
      </c>
      <c r="W71" s="850"/>
      <c r="X71" s="850"/>
      <c r="Y71" s="850"/>
      <c r="Z71" s="850"/>
      <c r="AA71" s="850">
        <v>4</v>
      </c>
      <c r="AB71" s="850"/>
      <c r="AC71" s="850"/>
      <c r="AD71" s="850"/>
      <c r="AE71" s="850"/>
      <c r="AF71" s="850">
        <v>4</v>
      </c>
      <c r="AG71" s="850"/>
      <c r="AH71" s="850"/>
      <c r="AI71" s="850"/>
      <c r="AJ71" s="850"/>
      <c r="AK71" s="850" t="s">
        <v>562</v>
      </c>
      <c r="AL71" s="850"/>
      <c r="AM71" s="850"/>
      <c r="AN71" s="850"/>
      <c r="AO71" s="850"/>
      <c r="AP71" s="850">
        <v>363</v>
      </c>
      <c r="AQ71" s="850"/>
      <c r="AR71" s="850"/>
      <c r="AS71" s="850"/>
      <c r="AT71" s="850"/>
      <c r="AU71" s="899">
        <v>240</v>
      </c>
      <c r="AV71" s="850"/>
      <c r="AW71" s="850"/>
      <c r="AX71" s="850"/>
      <c r="AY71" s="850"/>
      <c r="AZ71" s="900"/>
      <c r="BA71" s="900"/>
      <c r="BB71" s="900"/>
      <c r="BC71" s="900"/>
      <c r="BD71" s="901"/>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5" t="s">
        <v>551</v>
      </c>
      <c r="C72" s="896"/>
      <c r="D72" s="896"/>
      <c r="E72" s="896"/>
      <c r="F72" s="896"/>
      <c r="G72" s="896"/>
      <c r="H72" s="896"/>
      <c r="I72" s="896"/>
      <c r="J72" s="896"/>
      <c r="K72" s="896"/>
      <c r="L72" s="896"/>
      <c r="M72" s="896"/>
      <c r="N72" s="896"/>
      <c r="O72" s="896"/>
      <c r="P72" s="897"/>
      <c r="Q72" s="898">
        <v>799</v>
      </c>
      <c r="R72" s="850"/>
      <c r="S72" s="850"/>
      <c r="T72" s="850"/>
      <c r="U72" s="850"/>
      <c r="V72" s="850">
        <v>799</v>
      </c>
      <c r="W72" s="850"/>
      <c r="X72" s="850"/>
      <c r="Y72" s="850"/>
      <c r="Z72" s="850"/>
      <c r="AA72" s="899" t="s">
        <v>547</v>
      </c>
      <c r="AB72" s="850"/>
      <c r="AC72" s="850"/>
      <c r="AD72" s="850"/>
      <c r="AE72" s="850"/>
      <c r="AF72" s="899" t="s">
        <v>547</v>
      </c>
      <c r="AG72" s="850"/>
      <c r="AH72" s="850"/>
      <c r="AI72" s="850"/>
      <c r="AJ72" s="850"/>
      <c r="AK72" s="850" t="s">
        <v>565</v>
      </c>
      <c r="AL72" s="850"/>
      <c r="AM72" s="850"/>
      <c r="AN72" s="850"/>
      <c r="AO72" s="850"/>
      <c r="AP72" s="899" t="s">
        <v>547</v>
      </c>
      <c r="AQ72" s="850"/>
      <c r="AR72" s="850"/>
      <c r="AS72" s="850"/>
      <c r="AT72" s="850"/>
      <c r="AU72" s="899" t="s">
        <v>547</v>
      </c>
      <c r="AV72" s="850"/>
      <c r="AW72" s="850"/>
      <c r="AX72" s="850"/>
      <c r="AY72" s="850"/>
      <c r="AZ72" s="900"/>
      <c r="BA72" s="900"/>
      <c r="BB72" s="900"/>
      <c r="BC72" s="900"/>
      <c r="BD72" s="901"/>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5" t="s">
        <v>552</v>
      </c>
      <c r="C73" s="896"/>
      <c r="D73" s="896"/>
      <c r="E73" s="896"/>
      <c r="F73" s="896"/>
      <c r="G73" s="896"/>
      <c r="H73" s="896"/>
      <c r="I73" s="896"/>
      <c r="J73" s="896"/>
      <c r="K73" s="896"/>
      <c r="L73" s="896"/>
      <c r="M73" s="896"/>
      <c r="N73" s="896"/>
      <c r="O73" s="896"/>
      <c r="P73" s="897"/>
      <c r="Q73" s="898">
        <v>96</v>
      </c>
      <c r="R73" s="850"/>
      <c r="S73" s="850"/>
      <c r="T73" s="850"/>
      <c r="U73" s="850"/>
      <c r="V73" s="850">
        <v>96</v>
      </c>
      <c r="W73" s="850"/>
      <c r="X73" s="850"/>
      <c r="Y73" s="850"/>
      <c r="Z73" s="850"/>
      <c r="AA73" s="899" t="s">
        <v>547</v>
      </c>
      <c r="AB73" s="850"/>
      <c r="AC73" s="850"/>
      <c r="AD73" s="850"/>
      <c r="AE73" s="850"/>
      <c r="AF73" s="899" t="s">
        <v>547</v>
      </c>
      <c r="AG73" s="850"/>
      <c r="AH73" s="850"/>
      <c r="AI73" s="850"/>
      <c r="AJ73" s="850"/>
      <c r="AK73" s="850">
        <v>82</v>
      </c>
      <c r="AL73" s="850"/>
      <c r="AM73" s="850"/>
      <c r="AN73" s="850"/>
      <c r="AO73" s="850"/>
      <c r="AP73" s="899" t="s">
        <v>547</v>
      </c>
      <c r="AQ73" s="850"/>
      <c r="AR73" s="850"/>
      <c r="AS73" s="850"/>
      <c r="AT73" s="850"/>
      <c r="AU73" s="899" t="s">
        <v>547</v>
      </c>
      <c r="AV73" s="850"/>
      <c r="AW73" s="850"/>
      <c r="AX73" s="850"/>
      <c r="AY73" s="850"/>
      <c r="AZ73" s="900"/>
      <c r="BA73" s="900"/>
      <c r="BB73" s="900"/>
      <c r="BC73" s="900"/>
      <c r="BD73" s="901"/>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5" t="s">
        <v>553</v>
      </c>
      <c r="C74" s="896"/>
      <c r="D74" s="896"/>
      <c r="E74" s="896"/>
      <c r="F74" s="896"/>
      <c r="G74" s="896"/>
      <c r="H74" s="896"/>
      <c r="I74" s="896"/>
      <c r="J74" s="896"/>
      <c r="K74" s="896"/>
      <c r="L74" s="896"/>
      <c r="M74" s="896"/>
      <c r="N74" s="896"/>
      <c r="O74" s="896"/>
      <c r="P74" s="897"/>
      <c r="Q74" s="898">
        <v>935</v>
      </c>
      <c r="R74" s="850"/>
      <c r="S74" s="850"/>
      <c r="T74" s="850"/>
      <c r="U74" s="850"/>
      <c r="V74" s="850">
        <v>935</v>
      </c>
      <c r="W74" s="850"/>
      <c r="X74" s="850"/>
      <c r="Y74" s="850"/>
      <c r="Z74" s="850"/>
      <c r="AA74" s="899" t="s">
        <v>547</v>
      </c>
      <c r="AB74" s="850"/>
      <c r="AC74" s="850"/>
      <c r="AD74" s="850"/>
      <c r="AE74" s="850"/>
      <c r="AF74" s="899" t="s">
        <v>547</v>
      </c>
      <c r="AG74" s="850"/>
      <c r="AH74" s="850"/>
      <c r="AI74" s="850"/>
      <c r="AJ74" s="850"/>
      <c r="AK74" s="850">
        <v>676</v>
      </c>
      <c r="AL74" s="850"/>
      <c r="AM74" s="850"/>
      <c r="AN74" s="850"/>
      <c r="AO74" s="850"/>
      <c r="AP74" s="850">
        <v>5116</v>
      </c>
      <c r="AQ74" s="850"/>
      <c r="AR74" s="850"/>
      <c r="AS74" s="850"/>
      <c r="AT74" s="850"/>
      <c r="AU74" s="850">
        <v>460</v>
      </c>
      <c r="AV74" s="850"/>
      <c r="AW74" s="850"/>
      <c r="AX74" s="850"/>
      <c r="AY74" s="850"/>
      <c r="AZ74" s="900" t="s">
        <v>560</v>
      </c>
      <c r="BA74" s="900"/>
      <c r="BB74" s="900"/>
      <c r="BC74" s="900"/>
      <c r="BD74" s="901"/>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5" t="s">
        <v>554</v>
      </c>
      <c r="C75" s="896"/>
      <c r="D75" s="896"/>
      <c r="E75" s="896"/>
      <c r="F75" s="896"/>
      <c r="G75" s="896"/>
      <c r="H75" s="896"/>
      <c r="I75" s="896"/>
      <c r="J75" s="896"/>
      <c r="K75" s="896"/>
      <c r="L75" s="896"/>
      <c r="M75" s="896"/>
      <c r="N75" s="896"/>
      <c r="O75" s="896"/>
      <c r="P75" s="897"/>
      <c r="Q75" s="902">
        <v>25</v>
      </c>
      <c r="R75" s="903"/>
      <c r="S75" s="903"/>
      <c r="T75" s="903"/>
      <c r="U75" s="849"/>
      <c r="V75" s="904">
        <v>25</v>
      </c>
      <c r="W75" s="903"/>
      <c r="X75" s="903"/>
      <c r="Y75" s="903"/>
      <c r="Z75" s="849"/>
      <c r="AA75" s="899" t="s">
        <v>547</v>
      </c>
      <c r="AB75" s="850"/>
      <c r="AC75" s="850"/>
      <c r="AD75" s="850"/>
      <c r="AE75" s="850"/>
      <c r="AF75" s="899" t="s">
        <v>547</v>
      </c>
      <c r="AG75" s="850"/>
      <c r="AH75" s="850"/>
      <c r="AI75" s="850"/>
      <c r="AJ75" s="850"/>
      <c r="AK75" s="904">
        <v>25</v>
      </c>
      <c r="AL75" s="903"/>
      <c r="AM75" s="903"/>
      <c r="AN75" s="903"/>
      <c r="AO75" s="849"/>
      <c r="AP75" s="899" t="s">
        <v>547</v>
      </c>
      <c r="AQ75" s="850"/>
      <c r="AR75" s="850"/>
      <c r="AS75" s="850"/>
      <c r="AT75" s="850"/>
      <c r="AU75" s="899" t="s">
        <v>547</v>
      </c>
      <c r="AV75" s="850"/>
      <c r="AW75" s="850"/>
      <c r="AX75" s="850"/>
      <c r="AY75" s="850"/>
      <c r="AZ75" s="900"/>
      <c r="BA75" s="900"/>
      <c r="BB75" s="900"/>
      <c r="BC75" s="900"/>
      <c r="BD75" s="901"/>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5" t="s">
        <v>555</v>
      </c>
      <c r="C76" s="896"/>
      <c r="D76" s="896"/>
      <c r="E76" s="896"/>
      <c r="F76" s="896"/>
      <c r="G76" s="896"/>
      <c r="H76" s="896"/>
      <c r="I76" s="896"/>
      <c r="J76" s="896"/>
      <c r="K76" s="896"/>
      <c r="L76" s="896"/>
      <c r="M76" s="896"/>
      <c r="N76" s="896"/>
      <c r="O76" s="896"/>
      <c r="P76" s="897"/>
      <c r="Q76" s="902">
        <v>1073</v>
      </c>
      <c r="R76" s="903"/>
      <c r="S76" s="903"/>
      <c r="T76" s="903"/>
      <c r="U76" s="849"/>
      <c r="V76" s="904">
        <v>1073</v>
      </c>
      <c r="W76" s="903"/>
      <c r="X76" s="903"/>
      <c r="Y76" s="903"/>
      <c r="Z76" s="849"/>
      <c r="AA76" s="899" t="s">
        <v>547</v>
      </c>
      <c r="AB76" s="850"/>
      <c r="AC76" s="850"/>
      <c r="AD76" s="850"/>
      <c r="AE76" s="850"/>
      <c r="AF76" s="899" t="s">
        <v>547</v>
      </c>
      <c r="AG76" s="850"/>
      <c r="AH76" s="850"/>
      <c r="AI76" s="850"/>
      <c r="AJ76" s="850"/>
      <c r="AK76" s="899">
        <v>6</v>
      </c>
      <c r="AL76" s="850"/>
      <c r="AM76" s="850"/>
      <c r="AN76" s="850"/>
      <c r="AO76" s="850"/>
      <c r="AP76" s="904">
        <v>5116</v>
      </c>
      <c r="AQ76" s="903"/>
      <c r="AR76" s="903"/>
      <c r="AS76" s="903"/>
      <c r="AT76" s="849"/>
      <c r="AU76" s="899" t="s">
        <v>547</v>
      </c>
      <c r="AV76" s="850"/>
      <c r="AW76" s="850"/>
      <c r="AX76" s="850"/>
      <c r="AY76" s="850"/>
      <c r="AZ76" s="900"/>
      <c r="BA76" s="900"/>
      <c r="BB76" s="900"/>
      <c r="BC76" s="900"/>
      <c r="BD76" s="901"/>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5" t="s">
        <v>556</v>
      </c>
      <c r="C77" s="896"/>
      <c r="D77" s="896"/>
      <c r="E77" s="896"/>
      <c r="F77" s="896"/>
      <c r="G77" s="896"/>
      <c r="H77" s="896"/>
      <c r="I77" s="896"/>
      <c r="J77" s="896"/>
      <c r="K77" s="896"/>
      <c r="L77" s="896"/>
      <c r="M77" s="896"/>
      <c r="N77" s="896"/>
      <c r="O77" s="896"/>
      <c r="P77" s="897"/>
      <c r="Q77" s="902">
        <v>879</v>
      </c>
      <c r="R77" s="903"/>
      <c r="S77" s="903"/>
      <c r="T77" s="903"/>
      <c r="U77" s="849"/>
      <c r="V77" s="904">
        <v>850</v>
      </c>
      <c r="W77" s="903"/>
      <c r="X77" s="903"/>
      <c r="Y77" s="903"/>
      <c r="Z77" s="849"/>
      <c r="AA77" s="904">
        <v>29</v>
      </c>
      <c r="AB77" s="903"/>
      <c r="AC77" s="903"/>
      <c r="AD77" s="903"/>
      <c r="AE77" s="849"/>
      <c r="AF77" s="904">
        <v>29</v>
      </c>
      <c r="AG77" s="903"/>
      <c r="AH77" s="903"/>
      <c r="AI77" s="903"/>
      <c r="AJ77" s="849"/>
      <c r="AK77" s="904">
        <v>24</v>
      </c>
      <c r="AL77" s="903"/>
      <c r="AM77" s="903"/>
      <c r="AN77" s="903"/>
      <c r="AO77" s="849"/>
      <c r="AP77" s="904">
        <v>562</v>
      </c>
      <c r="AQ77" s="903"/>
      <c r="AR77" s="903"/>
      <c r="AS77" s="903"/>
      <c r="AT77" s="849"/>
      <c r="AU77" s="904">
        <v>243</v>
      </c>
      <c r="AV77" s="903"/>
      <c r="AW77" s="903"/>
      <c r="AX77" s="903"/>
      <c r="AY77" s="849"/>
      <c r="AZ77" s="900" t="s">
        <v>563</v>
      </c>
      <c r="BA77" s="900"/>
      <c r="BB77" s="900"/>
      <c r="BC77" s="900"/>
      <c r="BD77" s="901"/>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5" t="s">
        <v>557</v>
      </c>
      <c r="C78" s="896"/>
      <c r="D78" s="896"/>
      <c r="E78" s="896"/>
      <c r="F78" s="896"/>
      <c r="G78" s="896"/>
      <c r="H78" s="896"/>
      <c r="I78" s="896"/>
      <c r="J78" s="896"/>
      <c r="K78" s="896"/>
      <c r="L78" s="896"/>
      <c r="M78" s="896"/>
      <c r="N78" s="896"/>
      <c r="O78" s="896"/>
      <c r="P78" s="897"/>
      <c r="Q78" s="898">
        <v>61</v>
      </c>
      <c r="R78" s="850"/>
      <c r="S78" s="850"/>
      <c r="T78" s="850"/>
      <c r="U78" s="850"/>
      <c r="V78" s="850">
        <v>49</v>
      </c>
      <c r="W78" s="850"/>
      <c r="X78" s="850"/>
      <c r="Y78" s="850"/>
      <c r="Z78" s="850"/>
      <c r="AA78" s="850">
        <v>12</v>
      </c>
      <c r="AB78" s="850"/>
      <c r="AC78" s="850"/>
      <c r="AD78" s="850"/>
      <c r="AE78" s="850"/>
      <c r="AF78" s="850">
        <v>12</v>
      </c>
      <c r="AG78" s="850"/>
      <c r="AH78" s="850"/>
      <c r="AI78" s="850"/>
      <c r="AJ78" s="850"/>
      <c r="AK78" s="899" t="s">
        <v>547</v>
      </c>
      <c r="AL78" s="850"/>
      <c r="AM78" s="850"/>
      <c r="AN78" s="850"/>
      <c r="AO78" s="850"/>
      <c r="AP78" s="899" t="s">
        <v>547</v>
      </c>
      <c r="AQ78" s="850"/>
      <c r="AR78" s="850"/>
      <c r="AS78" s="850"/>
      <c r="AT78" s="850"/>
      <c r="AU78" s="899" t="s">
        <v>547</v>
      </c>
      <c r="AV78" s="850"/>
      <c r="AW78" s="850"/>
      <c r="AX78" s="850"/>
      <c r="AY78" s="850"/>
      <c r="AZ78" s="900"/>
      <c r="BA78" s="900"/>
      <c r="BB78" s="900"/>
      <c r="BC78" s="900"/>
      <c r="BD78" s="901"/>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5" t="s">
        <v>558</v>
      </c>
      <c r="C79" s="896"/>
      <c r="D79" s="896"/>
      <c r="E79" s="896"/>
      <c r="F79" s="896"/>
      <c r="G79" s="896"/>
      <c r="H79" s="896"/>
      <c r="I79" s="896"/>
      <c r="J79" s="896"/>
      <c r="K79" s="896"/>
      <c r="L79" s="896"/>
      <c r="M79" s="896"/>
      <c r="N79" s="896"/>
      <c r="O79" s="896"/>
      <c r="P79" s="897"/>
      <c r="Q79" s="898">
        <v>192</v>
      </c>
      <c r="R79" s="850"/>
      <c r="S79" s="850"/>
      <c r="T79" s="850"/>
      <c r="U79" s="850"/>
      <c r="V79" s="850">
        <v>146</v>
      </c>
      <c r="W79" s="850"/>
      <c r="X79" s="850"/>
      <c r="Y79" s="850"/>
      <c r="Z79" s="850"/>
      <c r="AA79" s="850">
        <v>46</v>
      </c>
      <c r="AB79" s="850"/>
      <c r="AC79" s="850"/>
      <c r="AD79" s="850"/>
      <c r="AE79" s="850"/>
      <c r="AF79" s="850">
        <v>46</v>
      </c>
      <c r="AG79" s="850"/>
      <c r="AH79" s="850"/>
      <c r="AI79" s="850"/>
      <c r="AJ79" s="850"/>
      <c r="AK79" s="850">
        <v>49</v>
      </c>
      <c r="AL79" s="850"/>
      <c r="AM79" s="850"/>
      <c r="AN79" s="850"/>
      <c r="AO79" s="850"/>
      <c r="AP79" s="899" t="s">
        <v>547</v>
      </c>
      <c r="AQ79" s="850"/>
      <c r="AR79" s="850"/>
      <c r="AS79" s="850"/>
      <c r="AT79" s="850"/>
      <c r="AU79" s="899" t="s">
        <v>547</v>
      </c>
      <c r="AV79" s="850"/>
      <c r="AW79" s="850"/>
      <c r="AX79" s="850"/>
      <c r="AY79" s="850"/>
      <c r="AZ79" s="900" t="s">
        <v>564</v>
      </c>
      <c r="BA79" s="900"/>
      <c r="BB79" s="900"/>
      <c r="BC79" s="900"/>
      <c r="BD79" s="901"/>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5" t="s">
        <v>559</v>
      </c>
      <c r="C80" s="896"/>
      <c r="D80" s="896"/>
      <c r="E80" s="896"/>
      <c r="F80" s="896"/>
      <c r="G80" s="896"/>
      <c r="H80" s="896"/>
      <c r="I80" s="896"/>
      <c r="J80" s="896"/>
      <c r="K80" s="896"/>
      <c r="L80" s="896"/>
      <c r="M80" s="896"/>
      <c r="N80" s="896"/>
      <c r="O80" s="896"/>
      <c r="P80" s="897"/>
      <c r="Q80" s="898">
        <v>189459</v>
      </c>
      <c r="R80" s="850"/>
      <c r="S80" s="850"/>
      <c r="T80" s="850"/>
      <c r="U80" s="850"/>
      <c r="V80" s="850">
        <v>178623</v>
      </c>
      <c r="W80" s="850"/>
      <c r="X80" s="850"/>
      <c r="Y80" s="850"/>
      <c r="Z80" s="850"/>
      <c r="AA80" s="850">
        <v>10835</v>
      </c>
      <c r="AB80" s="850"/>
      <c r="AC80" s="850"/>
      <c r="AD80" s="850"/>
      <c r="AE80" s="850"/>
      <c r="AF80" s="850">
        <v>10835</v>
      </c>
      <c r="AG80" s="850"/>
      <c r="AH80" s="850"/>
      <c r="AI80" s="850"/>
      <c r="AJ80" s="850"/>
      <c r="AK80" s="850" t="s">
        <v>565</v>
      </c>
      <c r="AL80" s="850"/>
      <c r="AM80" s="850"/>
      <c r="AN80" s="850"/>
      <c r="AO80" s="850"/>
      <c r="AP80" s="899" t="s">
        <v>547</v>
      </c>
      <c r="AQ80" s="850"/>
      <c r="AR80" s="850"/>
      <c r="AS80" s="850"/>
      <c r="AT80" s="850"/>
      <c r="AU80" s="899" t="s">
        <v>547</v>
      </c>
      <c r="AV80" s="850"/>
      <c r="AW80" s="850"/>
      <c r="AX80" s="850"/>
      <c r="AY80" s="850"/>
      <c r="AZ80" s="900"/>
      <c r="BA80" s="900"/>
      <c r="BB80" s="900"/>
      <c r="BC80" s="900"/>
      <c r="BD80" s="901"/>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898"/>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900"/>
      <c r="BA81" s="900"/>
      <c r="BB81" s="900"/>
      <c r="BC81" s="900"/>
      <c r="BD81" s="901"/>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900"/>
      <c r="BA82" s="900"/>
      <c r="BB82" s="900"/>
      <c r="BC82" s="900"/>
      <c r="BD82" s="901"/>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900"/>
      <c r="BA83" s="900"/>
      <c r="BB83" s="900"/>
      <c r="BC83" s="900"/>
      <c r="BD83" s="901"/>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900"/>
      <c r="BA84" s="900"/>
      <c r="BB84" s="900"/>
      <c r="BC84" s="900"/>
      <c r="BD84" s="901"/>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900"/>
      <c r="BA85" s="900"/>
      <c r="BB85" s="900"/>
      <c r="BC85" s="900"/>
      <c r="BD85" s="901"/>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900"/>
      <c r="BA86" s="900"/>
      <c r="BB86" s="900"/>
      <c r="BC86" s="900"/>
      <c r="BD86" s="901"/>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11159</v>
      </c>
      <c r="AG88" s="861"/>
      <c r="AH88" s="861"/>
      <c r="AI88" s="861"/>
      <c r="AJ88" s="861"/>
      <c r="AK88" s="858"/>
      <c r="AL88" s="858"/>
      <c r="AM88" s="858"/>
      <c r="AN88" s="858"/>
      <c r="AO88" s="858"/>
      <c r="AP88" s="861">
        <v>6041</v>
      </c>
      <c r="AQ88" s="861"/>
      <c r="AR88" s="861"/>
      <c r="AS88" s="861"/>
      <c r="AT88" s="861"/>
      <c r="AU88" s="861">
        <v>944</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v>
      </c>
      <c r="CS102" s="869"/>
      <c r="CT102" s="869"/>
      <c r="CU102" s="869"/>
      <c r="CV102" s="916"/>
      <c r="CW102" s="915"/>
      <c r="CX102" s="869"/>
      <c r="CY102" s="869"/>
      <c r="CZ102" s="869"/>
      <c r="DA102" s="916"/>
      <c r="DB102" s="915"/>
      <c r="DC102" s="869"/>
      <c r="DD102" s="869"/>
      <c r="DE102" s="869"/>
      <c r="DF102" s="916"/>
      <c r="DG102" s="915">
        <v>105</v>
      </c>
      <c r="DH102" s="869"/>
      <c r="DI102" s="869"/>
      <c r="DJ102" s="869"/>
      <c r="DK102" s="916"/>
      <c r="DL102" s="915"/>
      <c r="DM102" s="869"/>
      <c r="DN102" s="869"/>
      <c r="DO102" s="869"/>
      <c r="DP102" s="916"/>
      <c r="DQ102" s="915"/>
      <c r="DR102" s="869"/>
      <c r="DS102" s="869"/>
      <c r="DT102" s="869"/>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405</v>
      </c>
      <c r="AB109" s="918"/>
      <c r="AC109" s="918"/>
      <c r="AD109" s="918"/>
      <c r="AE109" s="919"/>
      <c r="AF109" s="917" t="s">
        <v>288</v>
      </c>
      <c r="AG109" s="918"/>
      <c r="AH109" s="918"/>
      <c r="AI109" s="918"/>
      <c r="AJ109" s="919"/>
      <c r="AK109" s="917" t="s">
        <v>287</v>
      </c>
      <c r="AL109" s="918"/>
      <c r="AM109" s="918"/>
      <c r="AN109" s="918"/>
      <c r="AO109" s="919"/>
      <c r="AP109" s="917" t="s">
        <v>406</v>
      </c>
      <c r="AQ109" s="918"/>
      <c r="AR109" s="918"/>
      <c r="AS109" s="918"/>
      <c r="AT109" s="920"/>
      <c r="AU109" s="93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405</v>
      </c>
      <c r="BR109" s="918"/>
      <c r="BS109" s="918"/>
      <c r="BT109" s="918"/>
      <c r="BU109" s="919"/>
      <c r="BV109" s="917" t="s">
        <v>288</v>
      </c>
      <c r="BW109" s="918"/>
      <c r="BX109" s="918"/>
      <c r="BY109" s="918"/>
      <c r="BZ109" s="919"/>
      <c r="CA109" s="917" t="s">
        <v>287</v>
      </c>
      <c r="CB109" s="918"/>
      <c r="CC109" s="918"/>
      <c r="CD109" s="918"/>
      <c r="CE109" s="919"/>
      <c r="CF109" s="938" t="s">
        <v>406</v>
      </c>
      <c r="CG109" s="938"/>
      <c r="CH109" s="938"/>
      <c r="CI109" s="938"/>
      <c r="CJ109" s="938"/>
      <c r="CK109" s="917"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405</v>
      </c>
      <c r="DH109" s="918"/>
      <c r="DI109" s="918"/>
      <c r="DJ109" s="918"/>
      <c r="DK109" s="919"/>
      <c r="DL109" s="917" t="s">
        <v>288</v>
      </c>
      <c r="DM109" s="918"/>
      <c r="DN109" s="918"/>
      <c r="DO109" s="918"/>
      <c r="DP109" s="919"/>
      <c r="DQ109" s="917" t="s">
        <v>287</v>
      </c>
      <c r="DR109" s="918"/>
      <c r="DS109" s="918"/>
      <c r="DT109" s="918"/>
      <c r="DU109" s="919"/>
      <c r="DV109" s="917" t="s">
        <v>406</v>
      </c>
      <c r="DW109" s="918"/>
      <c r="DX109" s="918"/>
      <c r="DY109" s="918"/>
      <c r="DZ109" s="920"/>
    </row>
    <row r="110" spans="1:131" s="199" customFormat="1" ht="26.25" customHeight="1">
      <c r="A110" s="921" t="s">
        <v>408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981335</v>
      </c>
      <c r="AB110" s="925"/>
      <c r="AC110" s="925"/>
      <c r="AD110" s="925"/>
      <c r="AE110" s="926"/>
      <c r="AF110" s="927">
        <v>918631</v>
      </c>
      <c r="AG110" s="925"/>
      <c r="AH110" s="925"/>
      <c r="AI110" s="925"/>
      <c r="AJ110" s="926"/>
      <c r="AK110" s="927">
        <v>886718</v>
      </c>
      <c r="AL110" s="925"/>
      <c r="AM110" s="925"/>
      <c r="AN110" s="925"/>
      <c r="AO110" s="926"/>
      <c r="AP110" s="928">
        <v>16.899999999999999</v>
      </c>
      <c r="AQ110" s="929"/>
      <c r="AR110" s="929"/>
      <c r="AS110" s="929"/>
      <c r="AT110" s="930"/>
      <c r="AU110" s="931" t="s">
        <v>61</v>
      </c>
      <c r="AV110" s="932"/>
      <c r="AW110" s="932"/>
      <c r="AX110" s="932"/>
      <c r="AY110" s="932"/>
      <c r="AZ110" s="973" t="s">
        <v>409</v>
      </c>
      <c r="BA110" s="922"/>
      <c r="BB110" s="922"/>
      <c r="BC110" s="922"/>
      <c r="BD110" s="922"/>
      <c r="BE110" s="922"/>
      <c r="BF110" s="922"/>
      <c r="BG110" s="922"/>
      <c r="BH110" s="922"/>
      <c r="BI110" s="922"/>
      <c r="BJ110" s="922"/>
      <c r="BK110" s="922"/>
      <c r="BL110" s="922"/>
      <c r="BM110" s="922"/>
      <c r="BN110" s="922"/>
      <c r="BO110" s="922"/>
      <c r="BP110" s="923"/>
      <c r="BQ110" s="959">
        <v>9774969</v>
      </c>
      <c r="BR110" s="960"/>
      <c r="BS110" s="960"/>
      <c r="BT110" s="960"/>
      <c r="BU110" s="960"/>
      <c r="BV110" s="960">
        <v>10149279</v>
      </c>
      <c r="BW110" s="960"/>
      <c r="BX110" s="960"/>
      <c r="BY110" s="960"/>
      <c r="BZ110" s="960"/>
      <c r="CA110" s="960">
        <v>10250065</v>
      </c>
      <c r="CB110" s="960"/>
      <c r="CC110" s="960"/>
      <c r="CD110" s="960"/>
      <c r="CE110" s="960"/>
      <c r="CF110" s="974">
        <v>195.7</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c r="A111" s="963" t="s">
        <v>412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413</v>
      </c>
      <c r="BA111" s="983"/>
      <c r="BB111" s="983"/>
      <c r="BC111" s="983"/>
      <c r="BD111" s="983"/>
      <c r="BE111" s="983"/>
      <c r="BF111" s="983"/>
      <c r="BG111" s="983"/>
      <c r="BH111" s="983"/>
      <c r="BI111" s="983"/>
      <c r="BJ111" s="983"/>
      <c r="BK111" s="983"/>
      <c r="BL111" s="983"/>
      <c r="BM111" s="983"/>
      <c r="BN111" s="983"/>
      <c r="BO111" s="983"/>
      <c r="BP111" s="984"/>
      <c r="BQ111" s="952">
        <v>145436</v>
      </c>
      <c r="BR111" s="953"/>
      <c r="BS111" s="953"/>
      <c r="BT111" s="953"/>
      <c r="BU111" s="953"/>
      <c r="BV111" s="953">
        <v>125436</v>
      </c>
      <c r="BW111" s="953"/>
      <c r="BX111" s="953"/>
      <c r="BY111" s="953"/>
      <c r="BZ111" s="953"/>
      <c r="CA111" s="953">
        <v>105436</v>
      </c>
      <c r="CB111" s="953"/>
      <c r="CC111" s="953"/>
      <c r="CD111" s="953"/>
      <c r="CE111" s="953"/>
      <c r="CF111" s="947">
        <v>2</v>
      </c>
      <c r="CG111" s="948"/>
      <c r="CH111" s="948"/>
      <c r="CI111" s="948"/>
      <c r="CJ111" s="948"/>
      <c r="CK111" s="978"/>
      <c r="CL111" s="979"/>
      <c r="CM111" s="949" t="s">
        <v>414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415</v>
      </c>
      <c r="B112" s="986"/>
      <c r="C112" s="983" t="s">
        <v>416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417</v>
      </c>
      <c r="BA112" s="983"/>
      <c r="BB112" s="983"/>
      <c r="BC112" s="983"/>
      <c r="BD112" s="983"/>
      <c r="BE112" s="983"/>
      <c r="BF112" s="983"/>
      <c r="BG112" s="983"/>
      <c r="BH112" s="983"/>
      <c r="BI112" s="983"/>
      <c r="BJ112" s="983"/>
      <c r="BK112" s="983"/>
      <c r="BL112" s="983"/>
      <c r="BM112" s="983"/>
      <c r="BN112" s="983"/>
      <c r="BO112" s="983"/>
      <c r="BP112" s="984"/>
      <c r="BQ112" s="952">
        <v>2954702</v>
      </c>
      <c r="BR112" s="953"/>
      <c r="BS112" s="953"/>
      <c r="BT112" s="953"/>
      <c r="BU112" s="953"/>
      <c r="BV112" s="953">
        <v>2855603</v>
      </c>
      <c r="BW112" s="953"/>
      <c r="BX112" s="953"/>
      <c r="BY112" s="953"/>
      <c r="BZ112" s="953"/>
      <c r="CA112" s="953">
        <v>2792827</v>
      </c>
      <c r="CB112" s="953"/>
      <c r="CC112" s="953"/>
      <c r="CD112" s="953"/>
      <c r="CE112" s="953"/>
      <c r="CF112" s="947">
        <v>53.3</v>
      </c>
      <c r="CG112" s="948"/>
      <c r="CH112" s="948"/>
      <c r="CI112" s="948"/>
      <c r="CJ112" s="948"/>
      <c r="CK112" s="978"/>
      <c r="CL112" s="979"/>
      <c r="CM112" s="949" t="s">
        <v>418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419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281046</v>
      </c>
      <c r="AB113" s="967"/>
      <c r="AC113" s="967"/>
      <c r="AD113" s="967"/>
      <c r="AE113" s="968"/>
      <c r="AF113" s="969">
        <v>298333</v>
      </c>
      <c r="AG113" s="967"/>
      <c r="AH113" s="967"/>
      <c r="AI113" s="967"/>
      <c r="AJ113" s="968"/>
      <c r="AK113" s="969">
        <v>271003</v>
      </c>
      <c r="AL113" s="967"/>
      <c r="AM113" s="967"/>
      <c r="AN113" s="967"/>
      <c r="AO113" s="968"/>
      <c r="AP113" s="970">
        <v>5.2</v>
      </c>
      <c r="AQ113" s="971"/>
      <c r="AR113" s="971"/>
      <c r="AS113" s="971"/>
      <c r="AT113" s="972"/>
      <c r="AU113" s="933"/>
      <c r="AV113" s="934"/>
      <c r="AW113" s="934"/>
      <c r="AX113" s="934"/>
      <c r="AY113" s="934"/>
      <c r="AZ113" s="982" t="s">
        <v>420</v>
      </c>
      <c r="BA113" s="983"/>
      <c r="BB113" s="983"/>
      <c r="BC113" s="983"/>
      <c r="BD113" s="983"/>
      <c r="BE113" s="983"/>
      <c r="BF113" s="983"/>
      <c r="BG113" s="983"/>
      <c r="BH113" s="983"/>
      <c r="BI113" s="983"/>
      <c r="BJ113" s="983"/>
      <c r="BK113" s="983"/>
      <c r="BL113" s="983"/>
      <c r="BM113" s="983"/>
      <c r="BN113" s="983"/>
      <c r="BO113" s="983"/>
      <c r="BP113" s="984"/>
      <c r="BQ113" s="952">
        <v>967364</v>
      </c>
      <c r="BR113" s="953"/>
      <c r="BS113" s="953"/>
      <c r="BT113" s="953"/>
      <c r="BU113" s="953"/>
      <c r="BV113" s="953">
        <v>977463</v>
      </c>
      <c r="BW113" s="953"/>
      <c r="BX113" s="953"/>
      <c r="BY113" s="953"/>
      <c r="BZ113" s="953"/>
      <c r="CA113" s="953">
        <v>944010</v>
      </c>
      <c r="CB113" s="953"/>
      <c r="CC113" s="953"/>
      <c r="CD113" s="953"/>
      <c r="CE113" s="953"/>
      <c r="CF113" s="947">
        <v>18</v>
      </c>
      <c r="CG113" s="948"/>
      <c r="CH113" s="948"/>
      <c r="CI113" s="948"/>
      <c r="CJ113" s="948"/>
      <c r="CK113" s="978"/>
      <c r="CL113" s="979"/>
      <c r="CM113" s="949" t="s">
        <v>421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c r="A114" s="987"/>
      <c r="B114" s="988"/>
      <c r="C114" s="983" t="s">
        <v>422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11065</v>
      </c>
      <c r="AB114" s="992"/>
      <c r="AC114" s="992"/>
      <c r="AD114" s="992"/>
      <c r="AE114" s="993"/>
      <c r="AF114" s="994">
        <v>16129</v>
      </c>
      <c r="AG114" s="992"/>
      <c r="AH114" s="992"/>
      <c r="AI114" s="992"/>
      <c r="AJ114" s="993"/>
      <c r="AK114" s="994">
        <v>84150</v>
      </c>
      <c r="AL114" s="992"/>
      <c r="AM114" s="992"/>
      <c r="AN114" s="992"/>
      <c r="AO114" s="993"/>
      <c r="AP114" s="995">
        <v>1.6</v>
      </c>
      <c r="AQ114" s="996"/>
      <c r="AR114" s="996"/>
      <c r="AS114" s="996"/>
      <c r="AT114" s="997"/>
      <c r="AU114" s="933"/>
      <c r="AV114" s="934"/>
      <c r="AW114" s="934"/>
      <c r="AX114" s="934"/>
      <c r="AY114" s="934"/>
      <c r="AZ114" s="982" t="s">
        <v>423</v>
      </c>
      <c r="BA114" s="983"/>
      <c r="BB114" s="983"/>
      <c r="BC114" s="983"/>
      <c r="BD114" s="983"/>
      <c r="BE114" s="983"/>
      <c r="BF114" s="983"/>
      <c r="BG114" s="983"/>
      <c r="BH114" s="983"/>
      <c r="BI114" s="983"/>
      <c r="BJ114" s="983"/>
      <c r="BK114" s="983"/>
      <c r="BL114" s="983"/>
      <c r="BM114" s="983"/>
      <c r="BN114" s="983"/>
      <c r="BO114" s="983"/>
      <c r="BP114" s="984"/>
      <c r="BQ114" s="952">
        <v>974506</v>
      </c>
      <c r="BR114" s="953"/>
      <c r="BS114" s="953"/>
      <c r="BT114" s="953"/>
      <c r="BU114" s="953"/>
      <c r="BV114" s="953">
        <v>652999</v>
      </c>
      <c r="BW114" s="953"/>
      <c r="BX114" s="953"/>
      <c r="BY114" s="953"/>
      <c r="BZ114" s="953"/>
      <c r="CA114" s="953">
        <v>411547</v>
      </c>
      <c r="CB114" s="953"/>
      <c r="CC114" s="953"/>
      <c r="CD114" s="953"/>
      <c r="CE114" s="953"/>
      <c r="CF114" s="947">
        <v>7.9</v>
      </c>
      <c r="CG114" s="948"/>
      <c r="CH114" s="948"/>
      <c r="CI114" s="948"/>
      <c r="CJ114" s="948"/>
      <c r="CK114" s="978"/>
      <c r="CL114" s="979"/>
      <c r="CM114" s="949" t="s">
        <v>424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425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426</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145436</v>
      </c>
      <c r="DH115" s="992"/>
      <c r="DI115" s="992"/>
      <c r="DJ115" s="992"/>
      <c r="DK115" s="993"/>
      <c r="DL115" s="994">
        <v>125436</v>
      </c>
      <c r="DM115" s="992"/>
      <c r="DN115" s="992"/>
      <c r="DO115" s="992"/>
      <c r="DP115" s="993"/>
      <c r="DQ115" s="994">
        <v>105436</v>
      </c>
      <c r="DR115" s="992"/>
      <c r="DS115" s="992"/>
      <c r="DT115" s="992"/>
      <c r="DU115" s="993"/>
      <c r="DV115" s="995">
        <v>2</v>
      </c>
      <c r="DW115" s="996"/>
      <c r="DX115" s="996"/>
      <c r="DY115" s="996"/>
      <c r="DZ115" s="997"/>
    </row>
    <row r="116" spans="1:130" s="199" customFormat="1" ht="26.25" customHeight="1">
      <c r="A116" s="989"/>
      <c r="B116" s="990"/>
      <c r="C116" s="998" t="s">
        <v>428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429</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430</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431</v>
      </c>
      <c r="Z117" s="919"/>
      <c r="AA117" s="1009">
        <v>1273446</v>
      </c>
      <c r="AB117" s="1010"/>
      <c r="AC117" s="1010"/>
      <c r="AD117" s="1010"/>
      <c r="AE117" s="1011"/>
      <c r="AF117" s="1012">
        <v>1233093</v>
      </c>
      <c r="AG117" s="1010"/>
      <c r="AH117" s="1010"/>
      <c r="AI117" s="1010"/>
      <c r="AJ117" s="1011"/>
      <c r="AK117" s="1012">
        <v>1241871</v>
      </c>
      <c r="AL117" s="1010"/>
      <c r="AM117" s="1010"/>
      <c r="AN117" s="1010"/>
      <c r="AO117" s="1011"/>
      <c r="AP117" s="1013"/>
      <c r="AQ117" s="1014"/>
      <c r="AR117" s="1014"/>
      <c r="AS117" s="1014"/>
      <c r="AT117" s="1015"/>
      <c r="AU117" s="933"/>
      <c r="AV117" s="934"/>
      <c r="AW117" s="934"/>
      <c r="AX117" s="934"/>
      <c r="AY117" s="934"/>
      <c r="AZ117" s="1000" t="s">
        <v>432</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c r="A118" s="93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405</v>
      </c>
      <c r="AB118" s="918"/>
      <c r="AC118" s="918"/>
      <c r="AD118" s="918"/>
      <c r="AE118" s="919"/>
      <c r="AF118" s="917" t="s">
        <v>288</v>
      </c>
      <c r="AG118" s="918"/>
      <c r="AH118" s="918"/>
      <c r="AI118" s="918"/>
      <c r="AJ118" s="919"/>
      <c r="AK118" s="917" t="s">
        <v>287</v>
      </c>
      <c r="AL118" s="918"/>
      <c r="AM118" s="918"/>
      <c r="AN118" s="918"/>
      <c r="AO118" s="919"/>
      <c r="AP118" s="1004" t="s">
        <v>406</v>
      </c>
      <c r="AQ118" s="1005"/>
      <c r="AR118" s="1005"/>
      <c r="AS118" s="1005"/>
      <c r="AT118" s="1006"/>
      <c r="AU118" s="933"/>
      <c r="AV118" s="934"/>
      <c r="AW118" s="934"/>
      <c r="AX118" s="934"/>
      <c r="AY118" s="934"/>
      <c r="AZ118" s="1007" t="s">
        <v>434</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436</v>
      </c>
      <c r="BP119" s="1039"/>
      <c r="BQ119" s="1030">
        <v>14816977</v>
      </c>
      <c r="BR119" s="1031"/>
      <c r="BS119" s="1031"/>
      <c r="BT119" s="1031"/>
      <c r="BU119" s="1031"/>
      <c r="BV119" s="1031">
        <v>14760780</v>
      </c>
      <c r="BW119" s="1031"/>
      <c r="BX119" s="1031"/>
      <c r="BY119" s="1031"/>
      <c r="BZ119" s="1031"/>
      <c r="CA119" s="1031">
        <v>14503885</v>
      </c>
      <c r="CB119" s="1031"/>
      <c r="CC119" s="1031"/>
      <c r="CD119" s="1031"/>
      <c r="CE119" s="1031"/>
      <c r="CF119" s="1032"/>
      <c r="CG119" s="1033"/>
      <c r="CH119" s="1033"/>
      <c r="CI119" s="1033"/>
      <c r="CJ119" s="1034"/>
      <c r="CK119" s="980"/>
      <c r="CL119" s="981"/>
      <c r="CM119" s="1035" t="s">
        <v>437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c r="A120" s="1092"/>
      <c r="B120" s="979"/>
      <c r="C120" s="949" t="s">
        <v>414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438</v>
      </c>
      <c r="AV120" s="1023"/>
      <c r="AW120" s="1023"/>
      <c r="AX120" s="1023"/>
      <c r="AY120" s="1024"/>
      <c r="AZ120" s="973" t="s">
        <v>439</v>
      </c>
      <c r="BA120" s="922"/>
      <c r="BB120" s="922"/>
      <c r="BC120" s="922"/>
      <c r="BD120" s="922"/>
      <c r="BE120" s="922"/>
      <c r="BF120" s="922"/>
      <c r="BG120" s="922"/>
      <c r="BH120" s="922"/>
      <c r="BI120" s="922"/>
      <c r="BJ120" s="922"/>
      <c r="BK120" s="922"/>
      <c r="BL120" s="922"/>
      <c r="BM120" s="922"/>
      <c r="BN120" s="922"/>
      <c r="BO120" s="922"/>
      <c r="BP120" s="923"/>
      <c r="BQ120" s="959">
        <v>2476514</v>
      </c>
      <c r="BR120" s="960"/>
      <c r="BS120" s="960"/>
      <c r="BT120" s="960"/>
      <c r="BU120" s="960"/>
      <c r="BV120" s="960">
        <v>2549861</v>
      </c>
      <c r="BW120" s="960"/>
      <c r="BX120" s="960"/>
      <c r="BY120" s="960"/>
      <c r="BZ120" s="960"/>
      <c r="CA120" s="960">
        <v>2394019</v>
      </c>
      <c r="CB120" s="960"/>
      <c r="CC120" s="960"/>
      <c r="CD120" s="960"/>
      <c r="CE120" s="960"/>
      <c r="CF120" s="974">
        <v>45.7</v>
      </c>
      <c r="CG120" s="975"/>
      <c r="CH120" s="975"/>
      <c r="CI120" s="975"/>
      <c r="CJ120" s="975"/>
      <c r="CK120" s="1040" t="s">
        <v>440</v>
      </c>
      <c r="CL120" s="1041"/>
      <c r="CM120" s="1041"/>
      <c r="CN120" s="1041"/>
      <c r="CO120" s="1042"/>
      <c r="CP120" s="1048" t="s">
        <v>388</v>
      </c>
      <c r="CQ120" s="1049"/>
      <c r="CR120" s="1049"/>
      <c r="CS120" s="1049"/>
      <c r="CT120" s="1049"/>
      <c r="CU120" s="1049"/>
      <c r="CV120" s="1049"/>
      <c r="CW120" s="1049"/>
      <c r="CX120" s="1049"/>
      <c r="CY120" s="1049"/>
      <c r="CZ120" s="1049"/>
      <c r="DA120" s="1049"/>
      <c r="DB120" s="1049"/>
      <c r="DC120" s="1049"/>
      <c r="DD120" s="1049"/>
      <c r="DE120" s="1049"/>
      <c r="DF120" s="1050"/>
      <c r="DG120" s="959">
        <v>2630773</v>
      </c>
      <c r="DH120" s="960"/>
      <c r="DI120" s="960"/>
      <c r="DJ120" s="960"/>
      <c r="DK120" s="960"/>
      <c r="DL120" s="960">
        <v>2550430</v>
      </c>
      <c r="DM120" s="960"/>
      <c r="DN120" s="960"/>
      <c r="DO120" s="960"/>
      <c r="DP120" s="960"/>
      <c r="DQ120" s="960">
        <v>2505285</v>
      </c>
      <c r="DR120" s="960"/>
      <c r="DS120" s="960"/>
      <c r="DT120" s="960"/>
      <c r="DU120" s="960"/>
      <c r="DV120" s="961">
        <v>47.8</v>
      </c>
      <c r="DW120" s="961"/>
      <c r="DX120" s="961"/>
      <c r="DY120" s="961"/>
      <c r="DZ120" s="962"/>
    </row>
    <row r="121" spans="1:130" s="199" customFormat="1" ht="26.25" customHeight="1">
      <c r="A121" s="1092"/>
      <c r="B121" s="979"/>
      <c r="C121" s="1000" t="s">
        <v>441</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442</v>
      </c>
      <c r="BA121" s="983"/>
      <c r="BB121" s="983"/>
      <c r="BC121" s="983"/>
      <c r="BD121" s="983"/>
      <c r="BE121" s="983"/>
      <c r="BF121" s="983"/>
      <c r="BG121" s="983"/>
      <c r="BH121" s="983"/>
      <c r="BI121" s="983"/>
      <c r="BJ121" s="983"/>
      <c r="BK121" s="983"/>
      <c r="BL121" s="983"/>
      <c r="BM121" s="983"/>
      <c r="BN121" s="983"/>
      <c r="BO121" s="983"/>
      <c r="BP121" s="984"/>
      <c r="BQ121" s="952">
        <v>186775</v>
      </c>
      <c r="BR121" s="953"/>
      <c r="BS121" s="953"/>
      <c r="BT121" s="953"/>
      <c r="BU121" s="953"/>
      <c r="BV121" s="953">
        <v>161342</v>
      </c>
      <c r="BW121" s="953"/>
      <c r="BX121" s="953"/>
      <c r="BY121" s="953"/>
      <c r="BZ121" s="953"/>
      <c r="CA121" s="953">
        <v>150666</v>
      </c>
      <c r="CB121" s="953"/>
      <c r="CC121" s="953"/>
      <c r="CD121" s="953"/>
      <c r="CE121" s="953"/>
      <c r="CF121" s="947">
        <v>2.9</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179771</v>
      </c>
      <c r="DH121" s="953"/>
      <c r="DI121" s="953"/>
      <c r="DJ121" s="953"/>
      <c r="DK121" s="953"/>
      <c r="DL121" s="953">
        <v>168366</v>
      </c>
      <c r="DM121" s="953"/>
      <c r="DN121" s="953"/>
      <c r="DO121" s="953"/>
      <c r="DP121" s="953"/>
      <c r="DQ121" s="953">
        <v>156816</v>
      </c>
      <c r="DR121" s="953"/>
      <c r="DS121" s="953"/>
      <c r="DT121" s="953"/>
      <c r="DU121" s="953"/>
      <c r="DV121" s="954">
        <v>3</v>
      </c>
      <c r="DW121" s="954"/>
      <c r="DX121" s="954"/>
      <c r="DY121" s="954"/>
      <c r="DZ121" s="955"/>
    </row>
    <row r="122" spans="1:130" s="199" customFormat="1" ht="26.25" customHeight="1">
      <c r="A122" s="1092"/>
      <c r="B122" s="979"/>
      <c r="C122" s="949" t="s">
        <v>424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443</v>
      </c>
      <c r="BA122" s="998"/>
      <c r="BB122" s="998"/>
      <c r="BC122" s="998"/>
      <c r="BD122" s="998"/>
      <c r="BE122" s="998"/>
      <c r="BF122" s="998"/>
      <c r="BG122" s="998"/>
      <c r="BH122" s="998"/>
      <c r="BI122" s="998"/>
      <c r="BJ122" s="998"/>
      <c r="BK122" s="998"/>
      <c r="BL122" s="998"/>
      <c r="BM122" s="998"/>
      <c r="BN122" s="998"/>
      <c r="BO122" s="998"/>
      <c r="BP122" s="999"/>
      <c r="BQ122" s="1030">
        <v>8799061</v>
      </c>
      <c r="BR122" s="1031"/>
      <c r="BS122" s="1031"/>
      <c r="BT122" s="1031"/>
      <c r="BU122" s="1031"/>
      <c r="BV122" s="1031">
        <v>8791908</v>
      </c>
      <c r="BW122" s="1031"/>
      <c r="BX122" s="1031"/>
      <c r="BY122" s="1031"/>
      <c r="BZ122" s="1031"/>
      <c r="CA122" s="1031">
        <v>8813775</v>
      </c>
      <c r="CB122" s="1031"/>
      <c r="CC122" s="1031"/>
      <c r="CD122" s="1031"/>
      <c r="CE122" s="1031"/>
      <c r="CF122" s="1051">
        <v>168.3</v>
      </c>
      <c r="CG122" s="1052"/>
      <c r="CH122" s="1052"/>
      <c r="CI122" s="1052"/>
      <c r="CJ122" s="1052"/>
      <c r="CK122" s="1043"/>
      <c r="CL122" s="1044"/>
      <c r="CM122" s="1044"/>
      <c r="CN122" s="1044"/>
      <c r="CO122" s="1045"/>
      <c r="CP122" s="1053" t="s">
        <v>390</v>
      </c>
      <c r="CQ122" s="1054"/>
      <c r="CR122" s="1054"/>
      <c r="CS122" s="1054"/>
      <c r="CT122" s="1054"/>
      <c r="CU122" s="1054"/>
      <c r="CV122" s="1054"/>
      <c r="CW122" s="1054"/>
      <c r="CX122" s="1054"/>
      <c r="CY122" s="1054"/>
      <c r="CZ122" s="1054"/>
      <c r="DA122" s="1054"/>
      <c r="DB122" s="1054"/>
      <c r="DC122" s="1054"/>
      <c r="DD122" s="1054"/>
      <c r="DE122" s="1054"/>
      <c r="DF122" s="1055"/>
      <c r="DG122" s="952">
        <v>143399</v>
      </c>
      <c r="DH122" s="953"/>
      <c r="DI122" s="953"/>
      <c r="DJ122" s="953"/>
      <c r="DK122" s="953"/>
      <c r="DL122" s="953">
        <v>134529</v>
      </c>
      <c r="DM122" s="953"/>
      <c r="DN122" s="953"/>
      <c r="DO122" s="953"/>
      <c r="DP122" s="953"/>
      <c r="DQ122" s="953">
        <v>123487</v>
      </c>
      <c r="DR122" s="953"/>
      <c r="DS122" s="953"/>
      <c r="DT122" s="953"/>
      <c r="DU122" s="953"/>
      <c r="DV122" s="954">
        <v>2.4</v>
      </c>
      <c r="DW122" s="954"/>
      <c r="DX122" s="954"/>
      <c r="DY122" s="954"/>
      <c r="DZ122" s="955"/>
    </row>
    <row r="123" spans="1:130" s="199" customFormat="1" ht="26.25" customHeight="1">
      <c r="A123" s="1092"/>
      <c r="B123" s="979"/>
      <c r="C123" s="949" t="s">
        <v>430</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444</v>
      </c>
      <c r="BP123" s="1039"/>
      <c r="BQ123" s="1098">
        <v>11462350</v>
      </c>
      <c r="BR123" s="1099"/>
      <c r="BS123" s="1099"/>
      <c r="BT123" s="1099"/>
      <c r="BU123" s="1099"/>
      <c r="BV123" s="1099">
        <v>11503111</v>
      </c>
      <c r="BW123" s="1099"/>
      <c r="BX123" s="1099"/>
      <c r="BY123" s="1099"/>
      <c r="BZ123" s="1099"/>
      <c r="CA123" s="1099">
        <v>11358460</v>
      </c>
      <c r="CB123" s="1099"/>
      <c r="CC123" s="1099"/>
      <c r="CD123" s="1099"/>
      <c r="CE123" s="1099"/>
      <c r="CF123" s="1032"/>
      <c r="CG123" s="1033"/>
      <c r="CH123" s="1033"/>
      <c r="CI123" s="1033"/>
      <c r="CJ123" s="1034"/>
      <c r="CK123" s="1043"/>
      <c r="CL123" s="1044"/>
      <c r="CM123" s="1044"/>
      <c r="CN123" s="1044"/>
      <c r="CO123" s="1045"/>
      <c r="CP123" s="1053" t="s">
        <v>386</v>
      </c>
      <c r="CQ123" s="1054"/>
      <c r="CR123" s="1054"/>
      <c r="CS123" s="1054"/>
      <c r="CT123" s="1054"/>
      <c r="CU123" s="1054"/>
      <c r="CV123" s="1054"/>
      <c r="CW123" s="1054"/>
      <c r="CX123" s="1054"/>
      <c r="CY123" s="1054"/>
      <c r="CZ123" s="1054"/>
      <c r="DA123" s="1054"/>
      <c r="DB123" s="1054"/>
      <c r="DC123" s="1054"/>
      <c r="DD123" s="1054"/>
      <c r="DE123" s="1054"/>
      <c r="DF123" s="1055"/>
      <c r="DG123" s="991" t="s">
        <v>111</v>
      </c>
      <c r="DH123" s="992"/>
      <c r="DI123" s="992"/>
      <c r="DJ123" s="992"/>
      <c r="DK123" s="993"/>
      <c r="DL123" s="994">
        <v>1550</v>
      </c>
      <c r="DM123" s="992"/>
      <c r="DN123" s="992"/>
      <c r="DO123" s="992"/>
      <c r="DP123" s="993"/>
      <c r="DQ123" s="994">
        <v>6350</v>
      </c>
      <c r="DR123" s="992"/>
      <c r="DS123" s="992"/>
      <c r="DT123" s="992"/>
      <c r="DU123" s="993"/>
      <c r="DV123" s="995">
        <v>0.1</v>
      </c>
      <c r="DW123" s="996"/>
      <c r="DX123" s="996"/>
      <c r="DY123" s="996"/>
      <c r="DZ123" s="997"/>
    </row>
    <row r="124" spans="1:130" s="199" customFormat="1" ht="26.25" customHeight="1" thickBot="1">
      <c r="A124" s="1092"/>
      <c r="B124" s="979"/>
      <c r="C124" s="949" t="s">
        <v>433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445</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64.900000000000006</v>
      </c>
      <c r="BR124" s="1061"/>
      <c r="BS124" s="1061"/>
      <c r="BT124" s="1061"/>
      <c r="BU124" s="1061"/>
      <c r="BV124" s="1061">
        <v>61.9</v>
      </c>
      <c r="BW124" s="1061"/>
      <c r="BX124" s="1061"/>
      <c r="BY124" s="1061"/>
      <c r="BZ124" s="1061"/>
      <c r="CA124" s="1061">
        <v>60</v>
      </c>
      <c r="CB124" s="1061"/>
      <c r="CC124" s="1061"/>
      <c r="CD124" s="1061"/>
      <c r="CE124" s="1061"/>
      <c r="CF124" s="1062"/>
      <c r="CG124" s="1063"/>
      <c r="CH124" s="1063"/>
      <c r="CI124" s="1063"/>
      <c r="CJ124" s="1064"/>
      <c r="CK124" s="1046"/>
      <c r="CL124" s="1046"/>
      <c r="CM124" s="1046"/>
      <c r="CN124" s="1046"/>
      <c r="CO124" s="1047"/>
      <c r="CP124" s="1053" t="s">
        <v>446</v>
      </c>
      <c r="CQ124" s="1054"/>
      <c r="CR124" s="1054"/>
      <c r="CS124" s="1054"/>
      <c r="CT124" s="1054"/>
      <c r="CU124" s="1054"/>
      <c r="CV124" s="1054"/>
      <c r="CW124" s="1054"/>
      <c r="CX124" s="1054"/>
      <c r="CY124" s="1054"/>
      <c r="CZ124" s="1054"/>
      <c r="DA124" s="1054"/>
      <c r="DB124" s="1054"/>
      <c r="DC124" s="1054"/>
      <c r="DD124" s="1054"/>
      <c r="DE124" s="1054"/>
      <c r="DF124" s="1055"/>
      <c r="DG124" s="1038">
        <v>759</v>
      </c>
      <c r="DH124" s="1017"/>
      <c r="DI124" s="1017"/>
      <c r="DJ124" s="1017"/>
      <c r="DK124" s="1018"/>
      <c r="DL124" s="1016">
        <v>728</v>
      </c>
      <c r="DM124" s="1017"/>
      <c r="DN124" s="1017"/>
      <c r="DO124" s="1017"/>
      <c r="DP124" s="1018"/>
      <c r="DQ124" s="1016">
        <v>889</v>
      </c>
      <c r="DR124" s="1017"/>
      <c r="DS124" s="1017"/>
      <c r="DT124" s="1017"/>
      <c r="DU124" s="1018"/>
      <c r="DV124" s="1019">
        <v>0</v>
      </c>
      <c r="DW124" s="1020"/>
      <c r="DX124" s="1020"/>
      <c r="DY124" s="1020"/>
      <c r="DZ124" s="1021"/>
    </row>
    <row r="125" spans="1:130" s="199" customFormat="1" ht="26.25" customHeight="1">
      <c r="A125" s="1092"/>
      <c r="B125" s="979"/>
      <c r="C125" s="949" t="s">
        <v>435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447</v>
      </c>
      <c r="CL125" s="1041"/>
      <c r="CM125" s="1041"/>
      <c r="CN125" s="1041"/>
      <c r="CO125" s="1042"/>
      <c r="CP125" s="973" t="s">
        <v>448</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c r="A126" s="1092"/>
      <c r="B126" s="979"/>
      <c r="C126" s="949" t="s">
        <v>437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449</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c r="A127" s="1093"/>
      <c r="B127" s="981"/>
      <c r="C127" s="1035" t="s">
        <v>450</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111</v>
      </c>
      <c r="AB127" s="992"/>
      <c r="AC127" s="992"/>
      <c r="AD127" s="992"/>
      <c r="AE127" s="993"/>
      <c r="AF127" s="994" t="s">
        <v>111</v>
      </c>
      <c r="AG127" s="992"/>
      <c r="AH127" s="992"/>
      <c r="AI127" s="992"/>
      <c r="AJ127" s="993"/>
      <c r="AK127" s="994" t="s">
        <v>111</v>
      </c>
      <c r="AL127" s="992"/>
      <c r="AM127" s="992"/>
      <c r="AN127" s="992"/>
      <c r="AO127" s="993"/>
      <c r="AP127" s="995" t="s">
        <v>111</v>
      </c>
      <c r="AQ127" s="996"/>
      <c r="AR127" s="996"/>
      <c r="AS127" s="996"/>
      <c r="AT127" s="997"/>
      <c r="AU127" s="235"/>
      <c r="AV127" s="235"/>
      <c r="AW127" s="235"/>
      <c r="AX127" s="1065" t="s">
        <v>451</v>
      </c>
      <c r="AY127" s="1066"/>
      <c r="AZ127" s="1066"/>
      <c r="BA127" s="1066"/>
      <c r="BB127" s="1066"/>
      <c r="BC127" s="1066"/>
      <c r="BD127" s="1066"/>
      <c r="BE127" s="1067"/>
      <c r="BF127" s="1068" t="s">
        <v>452</v>
      </c>
      <c r="BG127" s="1066"/>
      <c r="BH127" s="1066"/>
      <c r="BI127" s="1066"/>
      <c r="BJ127" s="1066"/>
      <c r="BK127" s="1066"/>
      <c r="BL127" s="1067"/>
      <c r="BM127" s="1068" t="s">
        <v>453</v>
      </c>
      <c r="BN127" s="1066"/>
      <c r="BO127" s="1066"/>
      <c r="BP127" s="1066"/>
      <c r="BQ127" s="1066"/>
      <c r="BR127" s="1066"/>
      <c r="BS127" s="1067"/>
      <c r="BT127" s="1068" t="s">
        <v>454</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455</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c r="A128" s="1076" t="s">
        <v>456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457</v>
      </c>
      <c r="X128" s="1078"/>
      <c r="Y128" s="1078"/>
      <c r="Z128" s="1079"/>
      <c r="AA128" s="1080">
        <v>39536</v>
      </c>
      <c r="AB128" s="1081"/>
      <c r="AC128" s="1081"/>
      <c r="AD128" s="1081"/>
      <c r="AE128" s="1082"/>
      <c r="AF128" s="1083">
        <v>36644</v>
      </c>
      <c r="AG128" s="1081"/>
      <c r="AH128" s="1081"/>
      <c r="AI128" s="1081"/>
      <c r="AJ128" s="1082"/>
      <c r="AK128" s="1083">
        <v>31282</v>
      </c>
      <c r="AL128" s="1081"/>
      <c r="AM128" s="1081"/>
      <c r="AN128" s="1081"/>
      <c r="AO128" s="1082"/>
      <c r="AP128" s="1084"/>
      <c r="AQ128" s="1085"/>
      <c r="AR128" s="1085"/>
      <c r="AS128" s="1085"/>
      <c r="AT128" s="1086"/>
      <c r="AU128" s="235"/>
      <c r="AV128" s="235"/>
      <c r="AW128" s="235"/>
      <c r="AX128" s="921" t="s">
        <v>458</v>
      </c>
      <c r="AY128" s="922"/>
      <c r="AZ128" s="922"/>
      <c r="BA128" s="922"/>
      <c r="BB128" s="922"/>
      <c r="BC128" s="922"/>
      <c r="BD128" s="922"/>
      <c r="BE128" s="923"/>
      <c r="BF128" s="1087" t="s">
        <v>111</v>
      </c>
      <c r="BG128" s="1088"/>
      <c r="BH128" s="1088"/>
      <c r="BI128" s="1088"/>
      <c r="BJ128" s="1088"/>
      <c r="BK128" s="1088"/>
      <c r="BL128" s="1089"/>
      <c r="BM128" s="1087">
        <v>14.46</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459</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460</v>
      </c>
      <c r="X129" s="1107"/>
      <c r="Y129" s="1107"/>
      <c r="Z129" s="1108"/>
      <c r="AA129" s="991">
        <v>5945596</v>
      </c>
      <c r="AB129" s="992"/>
      <c r="AC129" s="992"/>
      <c r="AD129" s="992"/>
      <c r="AE129" s="993"/>
      <c r="AF129" s="994">
        <v>6052010</v>
      </c>
      <c r="AG129" s="992"/>
      <c r="AH129" s="992"/>
      <c r="AI129" s="992"/>
      <c r="AJ129" s="993"/>
      <c r="AK129" s="994">
        <v>5964172</v>
      </c>
      <c r="AL129" s="992"/>
      <c r="AM129" s="992"/>
      <c r="AN129" s="992"/>
      <c r="AO129" s="993"/>
      <c r="AP129" s="1109"/>
      <c r="AQ129" s="1110"/>
      <c r="AR129" s="1110"/>
      <c r="AS129" s="1110"/>
      <c r="AT129" s="1111"/>
      <c r="AU129" s="237"/>
      <c r="AV129" s="237"/>
      <c r="AW129" s="237"/>
      <c r="AX129" s="1100" t="s">
        <v>461</v>
      </c>
      <c r="AY129" s="983"/>
      <c r="AZ129" s="983"/>
      <c r="BA129" s="983"/>
      <c r="BB129" s="983"/>
      <c r="BC129" s="983"/>
      <c r="BD129" s="983"/>
      <c r="BE129" s="984"/>
      <c r="BF129" s="1101" t="s">
        <v>111</v>
      </c>
      <c r="BG129" s="1102"/>
      <c r="BH129" s="1102"/>
      <c r="BI129" s="1102"/>
      <c r="BJ129" s="1102"/>
      <c r="BK129" s="1102"/>
      <c r="BL129" s="1103"/>
      <c r="BM129" s="1101">
        <v>19.46</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463</v>
      </c>
      <c r="X130" s="1107"/>
      <c r="Y130" s="1107"/>
      <c r="Z130" s="1108"/>
      <c r="AA130" s="991">
        <v>781901</v>
      </c>
      <c r="AB130" s="992"/>
      <c r="AC130" s="992"/>
      <c r="AD130" s="992"/>
      <c r="AE130" s="993"/>
      <c r="AF130" s="994">
        <v>792743</v>
      </c>
      <c r="AG130" s="992"/>
      <c r="AH130" s="992"/>
      <c r="AI130" s="992"/>
      <c r="AJ130" s="993"/>
      <c r="AK130" s="994">
        <v>726759</v>
      </c>
      <c r="AL130" s="992"/>
      <c r="AM130" s="992"/>
      <c r="AN130" s="992"/>
      <c r="AO130" s="993"/>
      <c r="AP130" s="1109"/>
      <c r="AQ130" s="1110"/>
      <c r="AR130" s="1110"/>
      <c r="AS130" s="1110"/>
      <c r="AT130" s="1111"/>
      <c r="AU130" s="237"/>
      <c r="AV130" s="237"/>
      <c r="AW130" s="237"/>
      <c r="AX130" s="1100" t="s">
        <v>464</v>
      </c>
      <c r="AY130" s="983"/>
      <c r="AZ130" s="983"/>
      <c r="BA130" s="983"/>
      <c r="BB130" s="983"/>
      <c r="BC130" s="983"/>
      <c r="BD130" s="983"/>
      <c r="BE130" s="984"/>
      <c r="BF130" s="1137">
        <v>8.5</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465</v>
      </c>
      <c r="X131" s="1145"/>
      <c r="Y131" s="1145"/>
      <c r="Z131" s="1146"/>
      <c r="AA131" s="1038">
        <v>5163695</v>
      </c>
      <c r="AB131" s="1017"/>
      <c r="AC131" s="1017"/>
      <c r="AD131" s="1017"/>
      <c r="AE131" s="1018"/>
      <c r="AF131" s="1016">
        <v>5259267</v>
      </c>
      <c r="AG131" s="1017"/>
      <c r="AH131" s="1017"/>
      <c r="AI131" s="1017"/>
      <c r="AJ131" s="1018"/>
      <c r="AK131" s="1016">
        <v>5237413</v>
      </c>
      <c r="AL131" s="1017"/>
      <c r="AM131" s="1017"/>
      <c r="AN131" s="1017"/>
      <c r="AO131" s="1018"/>
      <c r="AP131" s="1147"/>
      <c r="AQ131" s="1148"/>
      <c r="AR131" s="1148"/>
      <c r="AS131" s="1148"/>
      <c r="AT131" s="1149"/>
      <c r="AU131" s="237"/>
      <c r="AV131" s="237"/>
      <c r="AW131" s="237"/>
      <c r="AX131" s="1119" t="s">
        <v>466</v>
      </c>
      <c r="AY131" s="1070"/>
      <c r="AZ131" s="1070"/>
      <c r="BA131" s="1070"/>
      <c r="BB131" s="1070"/>
      <c r="BC131" s="1070"/>
      <c r="BD131" s="1070"/>
      <c r="BE131" s="1071"/>
      <c r="BF131" s="1120">
        <v>60</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467</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468</v>
      </c>
      <c r="W132" s="1130"/>
      <c r="X132" s="1130"/>
      <c r="Y132" s="1130"/>
      <c r="Z132" s="1131"/>
      <c r="AA132" s="1132">
        <v>8.7535960199999998</v>
      </c>
      <c r="AB132" s="1133"/>
      <c r="AC132" s="1133"/>
      <c r="AD132" s="1133"/>
      <c r="AE132" s="1134"/>
      <c r="AF132" s="1135">
        <v>7.6760887020000004</v>
      </c>
      <c r="AG132" s="1133"/>
      <c r="AH132" s="1133"/>
      <c r="AI132" s="1133"/>
      <c r="AJ132" s="1134"/>
      <c r="AK132" s="1135">
        <v>9.2379577469999994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469</v>
      </c>
      <c r="W133" s="1113"/>
      <c r="X133" s="1113"/>
      <c r="Y133" s="1113"/>
      <c r="Z133" s="1114"/>
      <c r="AA133" s="1115">
        <v>8.6</v>
      </c>
      <c r="AB133" s="1116"/>
      <c r="AC133" s="1116"/>
      <c r="AD133" s="1116"/>
      <c r="AE133" s="1117"/>
      <c r="AF133" s="1115">
        <v>8.1</v>
      </c>
      <c r="AG133" s="1116"/>
      <c r="AH133" s="1116"/>
      <c r="AI133" s="1116"/>
      <c r="AJ133" s="1117"/>
      <c r="AK133" s="1115">
        <v>8.5</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3" t="s">
        <v>472</v>
      </c>
      <c r="L7" s="256"/>
      <c r="M7" s="257" t="s">
        <v>473</v>
      </c>
      <c r="N7" s="258"/>
    </row>
    <row r="8" spans="1:16">
      <c r="A8" s="250"/>
      <c r="B8" s="246"/>
      <c r="C8" s="246"/>
      <c r="D8" s="246"/>
      <c r="E8" s="246"/>
      <c r="F8" s="246"/>
      <c r="G8" s="259"/>
      <c r="H8" s="260"/>
      <c r="I8" s="260"/>
      <c r="J8" s="261"/>
      <c r="K8" s="1154"/>
      <c r="L8" s="262" t="s">
        <v>474</v>
      </c>
      <c r="M8" s="263" t="s">
        <v>475</v>
      </c>
      <c r="N8" s="264" t="s">
        <v>476</v>
      </c>
    </row>
    <row r="9" spans="1:16">
      <c r="A9" s="250"/>
      <c r="B9" s="246"/>
      <c r="C9" s="246"/>
      <c r="D9" s="246"/>
      <c r="E9" s="246"/>
      <c r="F9" s="246"/>
      <c r="G9" s="1155" t="s">
        <v>477</v>
      </c>
      <c r="H9" s="1156"/>
      <c r="I9" s="1156"/>
      <c r="J9" s="1157"/>
      <c r="K9" s="265">
        <v>1722299</v>
      </c>
      <c r="L9" s="266">
        <v>60302</v>
      </c>
      <c r="M9" s="267">
        <v>55845</v>
      </c>
      <c r="N9" s="268">
        <v>8</v>
      </c>
    </row>
    <row r="10" spans="1:16">
      <c r="A10" s="250"/>
      <c r="B10" s="246"/>
      <c r="C10" s="246"/>
      <c r="D10" s="246"/>
      <c r="E10" s="246"/>
      <c r="F10" s="246"/>
      <c r="G10" s="1155" t="s">
        <v>478</v>
      </c>
      <c r="H10" s="1156"/>
      <c r="I10" s="1156"/>
      <c r="J10" s="1157"/>
      <c r="K10" s="269">
        <v>69138</v>
      </c>
      <c r="L10" s="270">
        <v>2421</v>
      </c>
      <c r="M10" s="271">
        <v>5607</v>
      </c>
      <c r="N10" s="272">
        <v>-56.8</v>
      </c>
    </row>
    <row r="11" spans="1:16" ht="13.5" customHeight="1">
      <c r="A11" s="250"/>
      <c r="B11" s="246"/>
      <c r="C11" s="246"/>
      <c r="D11" s="246"/>
      <c r="E11" s="246"/>
      <c r="F11" s="246"/>
      <c r="G11" s="1155" t="s">
        <v>479</v>
      </c>
      <c r="H11" s="1156"/>
      <c r="I11" s="1156"/>
      <c r="J11" s="1157"/>
      <c r="K11" s="269">
        <v>274686</v>
      </c>
      <c r="L11" s="270">
        <v>9618</v>
      </c>
      <c r="M11" s="271">
        <v>8384</v>
      </c>
      <c r="N11" s="272">
        <v>14.7</v>
      </c>
    </row>
    <row r="12" spans="1:16" ht="13.5" customHeight="1">
      <c r="A12" s="250"/>
      <c r="B12" s="246"/>
      <c r="C12" s="246"/>
      <c r="D12" s="246"/>
      <c r="E12" s="246"/>
      <c r="F12" s="246"/>
      <c r="G12" s="1155" t="s">
        <v>480</v>
      </c>
      <c r="H12" s="1156"/>
      <c r="I12" s="1156"/>
      <c r="J12" s="1157"/>
      <c r="K12" s="269" t="s">
        <v>481</v>
      </c>
      <c r="L12" s="270" t="s">
        <v>481</v>
      </c>
      <c r="M12" s="271">
        <v>147</v>
      </c>
      <c r="N12" s="272" t="s">
        <v>481</v>
      </c>
    </row>
    <row r="13" spans="1:16" ht="13.5" customHeight="1">
      <c r="A13" s="250"/>
      <c r="B13" s="246"/>
      <c r="C13" s="246"/>
      <c r="D13" s="246"/>
      <c r="E13" s="246"/>
      <c r="F13" s="246"/>
      <c r="G13" s="1155" t="s">
        <v>482</v>
      </c>
      <c r="H13" s="1156"/>
      <c r="I13" s="1156"/>
      <c r="J13" s="1157"/>
      <c r="K13" s="269" t="s">
        <v>481</v>
      </c>
      <c r="L13" s="270" t="s">
        <v>481</v>
      </c>
      <c r="M13" s="271">
        <v>6</v>
      </c>
      <c r="N13" s="272" t="s">
        <v>481</v>
      </c>
    </row>
    <row r="14" spans="1:16" ht="13.5" customHeight="1">
      <c r="A14" s="250"/>
      <c r="B14" s="246"/>
      <c r="C14" s="246"/>
      <c r="D14" s="246"/>
      <c r="E14" s="246"/>
      <c r="F14" s="246"/>
      <c r="G14" s="1155" t="s">
        <v>483</v>
      </c>
      <c r="H14" s="1156"/>
      <c r="I14" s="1156"/>
      <c r="J14" s="1157"/>
      <c r="K14" s="269">
        <v>109115</v>
      </c>
      <c r="L14" s="270">
        <v>3820</v>
      </c>
      <c r="M14" s="271">
        <v>2653</v>
      </c>
      <c r="N14" s="272">
        <v>44</v>
      </c>
    </row>
    <row r="15" spans="1:16" ht="13.5" customHeight="1">
      <c r="A15" s="250"/>
      <c r="B15" s="246"/>
      <c r="C15" s="246"/>
      <c r="D15" s="246"/>
      <c r="E15" s="246"/>
      <c r="F15" s="246"/>
      <c r="G15" s="1155" t="s">
        <v>484</v>
      </c>
      <c r="H15" s="1156"/>
      <c r="I15" s="1156"/>
      <c r="J15" s="1157"/>
      <c r="K15" s="269">
        <v>30428</v>
      </c>
      <c r="L15" s="270">
        <v>1065</v>
      </c>
      <c r="M15" s="271">
        <v>1240</v>
      </c>
      <c r="N15" s="272">
        <v>-14.1</v>
      </c>
    </row>
    <row r="16" spans="1:16">
      <c r="A16" s="250"/>
      <c r="B16" s="246"/>
      <c r="C16" s="246"/>
      <c r="D16" s="246"/>
      <c r="E16" s="246"/>
      <c r="F16" s="246"/>
      <c r="G16" s="1158" t="s">
        <v>485</v>
      </c>
      <c r="H16" s="1159"/>
      <c r="I16" s="1159"/>
      <c r="J16" s="1160"/>
      <c r="K16" s="270">
        <v>-149257</v>
      </c>
      <c r="L16" s="270">
        <v>-5226</v>
      </c>
      <c r="M16" s="271">
        <v>-5294</v>
      </c>
      <c r="N16" s="272">
        <v>-1.3</v>
      </c>
    </row>
    <row r="17" spans="1:16">
      <c r="A17" s="250"/>
      <c r="B17" s="246"/>
      <c r="C17" s="246"/>
      <c r="D17" s="246"/>
      <c r="E17" s="246"/>
      <c r="F17" s="246"/>
      <c r="G17" s="1158" t="s">
        <v>171</v>
      </c>
      <c r="H17" s="1159"/>
      <c r="I17" s="1159"/>
      <c r="J17" s="1160"/>
      <c r="K17" s="270">
        <v>2056409</v>
      </c>
      <c r="L17" s="270">
        <v>72001</v>
      </c>
      <c r="M17" s="271">
        <v>68586</v>
      </c>
      <c r="N17" s="272">
        <v>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50" t="s">
        <v>490</v>
      </c>
      <c r="H21" s="1151"/>
      <c r="I21" s="1151"/>
      <c r="J21" s="1152"/>
      <c r="K21" s="282">
        <v>6.23</v>
      </c>
      <c r="L21" s="283">
        <v>6.42</v>
      </c>
      <c r="M21" s="284">
        <v>-0.19</v>
      </c>
      <c r="N21" s="251"/>
      <c r="O21" s="285"/>
      <c r="P21" s="281"/>
    </row>
    <row r="22" spans="1:16" s="286" customFormat="1">
      <c r="A22" s="281"/>
      <c r="B22" s="251"/>
      <c r="C22" s="251"/>
      <c r="D22" s="251"/>
      <c r="E22" s="251"/>
      <c r="F22" s="251"/>
      <c r="G22" s="1150" t="s">
        <v>491</v>
      </c>
      <c r="H22" s="1151"/>
      <c r="I22" s="1151"/>
      <c r="J22" s="1152"/>
      <c r="K22" s="287">
        <v>99.8</v>
      </c>
      <c r="L22" s="288">
        <v>97.3</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3" t="s">
        <v>472</v>
      </c>
      <c r="L30" s="256"/>
      <c r="M30" s="257" t="s">
        <v>473</v>
      </c>
      <c r="N30" s="258"/>
    </row>
    <row r="31" spans="1:16">
      <c r="A31" s="250"/>
      <c r="B31" s="246"/>
      <c r="C31" s="246"/>
      <c r="D31" s="246"/>
      <c r="E31" s="246"/>
      <c r="F31" s="246"/>
      <c r="G31" s="259"/>
      <c r="H31" s="260"/>
      <c r="I31" s="260"/>
      <c r="J31" s="261"/>
      <c r="K31" s="1154"/>
      <c r="L31" s="262" t="s">
        <v>474</v>
      </c>
      <c r="M31" s="263" t="s">
        <v>475</v>
      </c>
      <c r="N31" s="264" t="s">
        <v>476</v>
      </c>
    </row>
    <row r="32" spans="1:16" ht="27" customHeight="1">
      <c r="A32" s="250"/>
      <c r="B32" s="246"/>
      <c r="C32" s="246"/>
      <c r="D32" s="246"/>
      <c r="E32" s="246"/>
      <c r="F32" s="246"/>
      <c r="G32" s="1166" t="s">
        <v>495</v>
      </c>
      <c r="H32" s="1167"/>
      <c r="I32" s="1167"/>
      <c r="J32" s="1168"/>
      <c r="K32" s="296">
        <v>886718</v>
      </c>
      <c r="L32" s="296">
        <v>31046</v>
      </c>
      <c r="M32" s="297">
        <v>31128</v>
      </c>
      <c r="N32" s="298">
        <v>-0.3</v>
      </c>
    </row>
    <row r="33" spans="1:16" ht="13.5" customHeight="1">
      <c r="A33" s="250"/>
      <c r="B33" s="246"/>
      <c r="C33" s="246"/>
      <c r="D33" s="246"/>
      <c r="E33" s="246"/>
      <c r="F33" s="246"/>
      <c r="G33" s="1166" t="s">
        <v>496</v>
      </c>
      <c r="H33" s="1167"/>
      <c r="I33" s="1167"/>
      <c r="J33" s="1168"/>
      <c r="K33" s="296" t="s">
        <v>481</v>
      </c>
      <c r="L33" s="296" t="s">
        <v>481</v>
      </c>
      <c r="M33" s="297" t="s">
        <v>481</v>
      </c>
      <c r="N33" s="298" t="s">
        <v>481</v>
      </c>
    </row>
    <row r="34" spans="1:16" ht="27" customHeight="1">
      <c r="A34" s="250"/>
      <c r="B34" s="246"/>
      <c r="C34" s="246"/>
      <c r="D34" s="246"/>
      <c r="E34" s="246"/>
      <c r="F34" s="246"/>
      <c r="G34" s="1166" t="s">
        <v>497</v>
      </c>
      <c r="H34" s="1167"/>
      <c r="I34" s="1167"/>
      <c r="J34" s="1168"/>
      <c r="K34" s="296" t="s">
        <v>481</v>
      </c>
      <c r="L34" s="296" t="s">
        <v>481</v>
      </c>
      <c r="M34" s="297" t="s">
        <v>481</v>
      </c>
      <c r="N34" s="298" t="s">
        <v>481</v>
      </c>
    </row>
    <row r="35" spans="1:16" ht="27" customHeight="1">
      <c r="A35" s="250"/>
      <c r="B35" s="246"/>
      <c r="C35" s="246"/>
      <c r="D35" s="246"/>
      <c r="E35" s="246"/>
      <c r="F35" s="246"/>
      <c r="G35" s="1166" t="s">
        <v>498</v>
      </c>
      <c r="H35" s="1167"/>
      <c r="I35" s="1167"/>
      <c r="J35" s="1168"/>
      <c r="K35" s="296">
        <v>271003</v>
      </c>
      <c r="L35" s="296">
        <v>9489</v>
      </c>
      <c r="M35" s="297">
        <v>9784</v>
      </c>
      <c r="N35" s="298">
        <v>-3</v>
      </c>
    </row>
    <row r="36" spans="1:16" ht="27" customHeight="1">
      <c r="A36" s="250"/>
      <c r="B36" s="246"/>
      <c r="C36" s="246"/>
      <c r="D36" s="246"/>
      <c r="E36" s="246"/>
      <c r="F36" s="246"/>
      <c r="G36" s="1166" t="s">
        <v>499</v>
      </c>
      <c r="H36" s="1167"/>
      <c r="I36" s="1167"/>
      <c r="J36" s="1168"/>
      <c r="K36" s="296">
        <v>84150</v>
      </c>
      <c r="L36" s="296">
        <v>2946</v>
      </c>
      <c r="M36" s="297">
        <v>2611</v>
      </c>
      <c r="N36" s="298">
        <v>12.8</v>
      </c>
    </row>
    <row r="37" spans="1:16" ht="13.5" customHeight="1">
      <c r="A37" s="250"/>
      <c r="B37" s="246"/>
      <c r="C37" s="246"/>
      <c r="D37" s="246"/>
      <c r="E37" s="246"/>
      <c r="F37" s="246"/>
      <c r="G37" s="1166" t="s">
        <v>500</v>
      </c>
      <c r="H37" s="1167"/>
      <c r="I37" s="1167"/>
      <c r="J37" s="1168"/>
      <c r="K37" s="296" t="s">
        <v>481</v>
      </c>
      <c r="L37" s="296" t="s">
        <v>481</v>
      </c>
      <c r="M37" s="297">
        <v>1177</v>
      </c>
      <c r="N37" s="298" t="s">
        <v>481</v>
      </c>
    </row>
    <row r="38" spans="1:16" ht="27" customHeight="1">
      <c r="A38" s="250"/>
      <c r="B38" s="246"/>
      <c r="C38" s="246"/>
      <c r="D38" s="246"/>
      <c r="E38" s="246"/>
      <c r="F38" s="246"/>
      <c r="G38" s="1169" t="s">
        <v>501</v>
      </c>
      <c r="H38" s="1170"/>
      <c r="I38" s="1170"/>
      <c r="J38" s="1171"/>
      <c r="K38" s="299" t="s">
        <v>481</v>
      </c>
      <c r="L38" s="299" t="s">
        <v>481</v>
      </c>
      <c r="M38" s="300">
        <v>1</v>
      </c>
      <c r="N38" s="301" t="s">
        <v>481</v>
      </c>
      <c r="O38" s="295"/>
    </row>
    <row r="39" spans="1:16">
      <c r="A39" s="250"/>
      <c r="B39" s="246"/>
      <c r="C39" s="246"/>
      <c r="D39" s="246"/>
      <c r="E39" s="246"/>
      <c r="F39" s="246"/>
      <c r="G39" s="1169" t="s">
        <v>502</v>
      </c>
      <c r="H39" s="1170"/>
      <c r="I39" s="1170"/>
      <c r="J39" s="1171"/>
      <c r="K39" s="302">
        <v>-31282</v>
      </c>
      <c r="L39" s="302">
        <v>-1095</v>
      </c>
      <c r="M39" s="303">
        <v>-3247</v>
      </c>
      <c r="N39" s="304">
        <v>-66.3</v>
      </c>
      <c r="O39" s="295"/>
    </row>
    <row r="40" spans="1:16" ht="27" customHeight="1">
      <c r="A40" s="250"/>
      <c r="B40" s="246"/>
      <c r="C40" s="246"/>
      <c r="D40" s="246"/>
      <c r="E40" s="246"/>
      <c r="F40" s="246"/>
      <c r="G40" s="1166" t="s">
        <v>503</v>
      </c>
      <c r="H40" s="1167"/>
      <c r="I40" s="1167"/>
      <c r="J40" s="1168"/>
      <c r="K40" s="302">
        <v>-726759</v>
      </c>
      <c r="L40" s="302">
        <v>-25446</v>
      </c>
      <c r="M40" s="303">
        <v>-28558</v>
      </c>
      <c r="N40" s="304">
        <v>-10.9</v>
      </c>
      <c r="O40" s="295"/>
    </row>
    <row r="41" spans="1:16">
      <c r="A41" s="250"/>
      <c r="B41" s="246"/>
      <c r="C41" s="246"/>
      <c r="D41" s="246"/>
      <c r="E41" s="246"/>
      <c r="F41" s="246"/>
      <c r="G41" s="1172" t="s">
        <v>282</v>
      </c>
      <c r="H41" s="1173"/>
      <c r="I41" s="1173"/>
      <c r="J41" s="1174"/>
      <c r="K41" s="296">
        <v>483830</v>
      </c>
      <c r="L41" s="302">
        <v>16940</v>
      </c>
      <c r="M41" s="303">
        <v>12895</v>
      </c>
      <c r="N41" s="304">
        <v>31.4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61" t="s">
        <v>472</v>
      </c>
      <c r="J49" s="1163" t="s">
        <v>507</v>
      </c>
      <c r="K49" s="1164"/>
      <c r="L49" s="1164"/>
      <c r="M49" s="1164"/>
      <c r="N49" s="1165"/>
    </row>
    <row r="50" spans="1:14">
      <c r="A50" s="250"/>
      <c r="B50" s="246"/>
      <c r="C50" s="246"/>
      <c r="D50" s="246"/>
      <c r="E50" s="246"/>
      <c r="F50" s="246"/>
      <c r="G50" s="314"/>
      <c r="H50" s="315"/>
      <c r="I50" s="1162"/>
      <c r="J50" s="316" t="s">
        <v>508</v>
      </c>
      <c r="K50" s="317" t="s">
        <v>509</v>
      </c>
      <c r="L50" s="318" t="s">
        <v>510</v>
      </c>
      <c r="M50" s="319" t="s">
        <v>511</v>
      </c>
      <c r="N50" s="320" t="s">
        <v>512</v>
      </c>
    </row>
    <row r="51" spans="1:14">
      <c r="A51" s="250"/>
      <c r="B51" s="246"/>
      <c r="C51" s="246"/>
      <c r="D51" s="246"/>
      <c r="E51" s="246"/>
      <c r="F51" s="246"/>
      <c r="G51" s="312" t="s">
        <v>513</v>
      </c>
      <c r="H51" s="313"/>
      <c r="I51" s="321">
        <v>1279264</v>
      </c>
      <c r="J51" s="322">
        <v>44410</v>
      </c>
      <c r="K51" s="323">
        <v>19.3</v>
      </c>
      <c r="L51" s="324">
        <v>46819</v>
      </c>
      <c r="M51" s="325">
        <v>9.3000000000000007</v>
      </c>
      <c r="N51" s="326">
        <v>10</v>
      </c>
    </row>
    <row r="52" spans="1:14">
      <c r="A52" s="250"/>
      <c r="B52" s="246"/>
      <c r="C52" s="246"/>
      <c r="D52" s="246"/>
      <c r="E52" s="246"/>
      <c r="F52" s="246"/>
      <c r="G52" s="327"/>
      <c r="H52" s="328" t="s">
        <v>514</v>
      </c>
      <c r="I52" s="329">
        <v>711616</v>
      </c>
      <c r="J52" s="330">
        <v>24704</v>
      </c>
      <c r="K52" s="331">
        <v>25.1</v>
      </c>
      <c r="L52" s="332">
        <v>24121</v>
      </c>
      <c r="M52" s="333">
        <v>9.5</v>
      </c>
      <c r="N52" s="334">
        <v>15.6</v>
      </c>
    </row>
    <row r="53" spans="1:14">
      <c r="A53" s="250"/>
      <c r="B53" s="246"/>
      <c r="C53" s="246"/>
      <c r="D53" s="246"/>
      <c r="E53" s="246"/>
      <c r="F53" s="246"/>
      <c r="G53" s="312" t="s">
        <v>515</v>
      </c>
      <c r="H53" s="313"/>
      <c r="I53" s="321">
        <v>1293517</v>
      </c>
      <c r="J53" s="322">
        <v>45157</v>
      </c>
      <c r="K53" s="323">
        <v>1.7</v>
      </c>
      <c r="L53" s="324">
        <v>53270</v>
      </c>
      <c r="M53" s="325">
        <v>13.8</v>
      </c>
      <c r="N53" s="326">
        <v>-12.1</v>
      </c>
    </row>
    <row r="54" spans="1:14">
      <c r="A54" s="250"/>
      <c r="B54" s="246"/>
      <c r="C54" s="246"/>
      <c r="D54" s="246"/>
      <c r="E54" s="246"/>
      <c r="F54" s="246"/>
      <c r="G54" s="327"/>
      <c r="H54" s="328" t="s">
        <v>514</v>
      </c>
      <c r="I54" s="329">
        <v>727048</v>
      </c>
      <c r="J54" s="330">
        <v>25381</v>
      </c>
      <c r="K54" s="331">
        <v>2.7</v>
      </c>
      <c r="L54" s="332">
        <v>24316</v>
      </c>
      <c r="M54" s="333">
        <v>0.8</v>
      </c>
      <c r="N54" s="334">
        <v>1.9</v>
      </c>
    </row>
    <row r="55" spans="1:14">
      <c r="A55" s="250"/>
      <c r="B55" s="246"/>
      <c r="C55" s="246"/>
      <c r="D55" s="246"/>
      <c r="E55" s="246"/>
      <c r="F55" s="246"/>
      <c r="G55" s="312" t="s">
        <v>516</v>
      </c>
      <c r="H55" s="313"/>
      <c r="I55" s="321">
        <v>1052769</v>
      </c>
      <c r="J55" s="322">
        <v>36779</v>
      </c>
      <c r="K55" s="323">
        <v>-18.600000000000001</v>
      </c>
      <c r="L55" s="324">
        <v>53292</v>
      </c>
      <c r="M55" s="325">
        <v>0</v>
      </c>
      <c r="N55" s="326">
        <v>-18.600000000000001</v>
      </c>
    </row>
    <row r="56" spans="1:14">
      <c r="A56" s="250"/>
      <c r="B56" s="246"/>
      <c r="C56" s="246"/>
      <c r="D56" s="246"/>
      <c r="E56" s="246"/>
      <c r="F56" s="246"/>
      <c r="G56" s="327"/>
      <c r="H56" s="328" t="s">
        <v>514</v>
      </c>
      <c r="I56" s="329">
        <v>502548</v>
      </c>
      <c r="J56" s="330">
        <v>17557</v>
      </c>
      <c r="K56" s="331">
        <v>-30.8</v>
      </c>
      <c r="L56" s="332">
        <v>28900</v>
      </c>
      <c r="M56" s="333">
        <v>18.899999999999999</v>
      </c>
      <c r="N56" s="334">
        <v>-49.7</v>
      </c>
    </row>
    <row r="57" spans="1:14">
      <c r="A57" s="250"/>
      <c r="B57" s="246"/>
      <c r="C57" s="246"/>
      <c r="D57" s="246"/>
      <c r="E57" s="246"/>
      <c r="F57" s="246"/>
      <c r="G57" s="312" t="s">
        <v>517</v>
      </c>
      <c r="H57" s="313"/>
      <c r="I57" s="321">
        <v>1719957</v>
      </c>
      <c r="J57" s="322">
        <v>60311</v>
      </c>
      <c r="K57" s="323">
        <v>64</v>
      </c>
      <c r="L57" s="324">
        <v>49919</v>
      </c>
      <c r="M57" s="325">
        <v>-6.3</v>
      </c>
      <c r="N57" s="326">
        <v>70.3</v>
      </c>
    </row>
    <row r="58" spans="1:14">
      <c r="A58" s="250"/>
      <c r="B58" s="246"/>
      <c r="C58" s="246"/>
      <c r="D58" s="246"/>
      <c r="E58" s="246"/>
      <c r="F58" s="246"/>
      <c r="G58" s="327"/>
      <c r="H58" s="328" t="s">
        <v>514</v>
      </c>
      <c r="I58" s="329">
        <v>678843</v>
      </c>
      <c r="J58" s="330">
        <v>23804</v>
      </c>
      <c r="K58" s="331">
        <v>35.6</v>
      </c>
      <c r="L58" s="332">
        <v>26398</v>
      </c>
      <c r="M58" s="333">
        <v>-8.6999999999999993</v>
      </c>
      <c r="N58" s="334">
        <v>44.3</v>
      </c>
    </row>
    <row r="59" spans="1:14">
      <c r="A59" s="250"/>
      <c r="B59" s="246"/>
      <c r="C59" s="246"/>
      <c r="D59" s="246"/>
      <c r="E59" s="246"/>
      <c r="F59" s="246"/>
      <c r="G59" s="312" t="s">
        <v>518</v>
      </c>
      <c r="H59" s="313"/>
      <c r="I59" s="321">
        <v>1183380</v>
      </c>
      <c r="J59" s="322">
        <v>41433</v>
      </c>
      <c r="K59" s="323">
        <v>-31.3</v>
      </c>
      <c r="L59" s="324">
        <v>47738</v>
      </c>
      <c r="M59" s="325">
        <v>-4.4000000000000004</v>
      </c>
      <c r="N59" s="326">
        <v>-26.9</v>
      </c>
    </row>
    <row r="60" spans="1:14">
      <c r="A60" s="250"/>
      <c r="B60" s="246"/>
      <c r="C60" s="246"/>
      <c r="D60" s="246"/>
      <c r="E60" s="246"/>
      <c r="F60" s="246"/>
      <c r="G60" s="327"/>
      <c r="H60" s="328" t="s">
        <v>514</v>
      </c>
      <c r="I60" s="335">
        <v>674808</v>
      </c>
      <c r="J60" s="330">
        <v>23627</v>
      </c>
      <c r="K60" s="331">
        <v>-0.7</v>
      </c>
      <c r="L60" s="332">
        <v>24937</v>
      </c>
      <c r="M60" s="333">
        <v>-5.5</v>
      </c>
      <c r="N60" s="334">
        <v>4.8</v>
      </c>
    </row>
    <row r="61" spans="1:14">
      <c r="A61" s="250"/>
      <c r="B61" s="246"/>
      <c r="C61" s="246"/>
      <c r="D61" s="246"/>
      <c r="E61" s="246"/>
      <c r="F61" s="246"/>
      <c r="G61" s="312" t="s">
        <v>519</v>
      </c>
      <c r="H61" s="336"/>
      <c r="I61" s="337">
        <v>1305777</v>
      </c>
      <c r="J61" s="338">
        <v>45618</v>
      </c>
      <c r="K61" s="339">
        <v>7</v>
      </c>
      <c r="L61" s="340">
        <v>50208</v>
      </c>
      <c r="M61" s="341">
        <v>2.5</v>
      </c>
      <c r="N61" s="326">
        <v>4.5</v>
      </c>
    </row>
    <row r="62" spans="1:14">
      <c r="A62" s="250"/>
      <c r="B62" s="246"/>
      <c r="C62" s="246"/>
      <c r="D62" s="246"/>
      <c r="E62" s="246"/>
      <c r="F62" s="246"/>
      <c r="G62" s="327"/>
      <c r="H62" s="328" t="s">
        <v>514</v>
      </c>
      <c r="I62" s="329">
        <v>658973</v>
      </c>
      <c r="J62" s="330">
        <v>23015</v>
      </c>
      <c r="K62" s="331">
        <v>6.4</v>
      </c>
      <c r="L62" s="332">
        <v>25734</v>
      </c>
      <c r="M62" s="333">
        <v>3</v>
      </c>
      <c r="N62" s="334">
        <v>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5" t="s">
        <v>3</v>
      </c>
      <c r="D47" s="1175"/>
      <c r="E47" s="1176"/>
      <c r="F47" s="11">
        <v>18.829999999999998</v>
      </c>
      <c r="G47" s="12">
        <v>19.03</v>
      </c>
      <c r="H47" s="12">
        <v>18.38</v>
      </c>
      <c r="I47" s="12">
        <v>19.32</v>
      </c>
      <c r="J47" s="13">
        <v>17.3</v>
      </c>
    </row>
    <row r="48" spans="2:10" ht="57.75" customHeight="1">
      <c r="B48" s="14"/>
      <c r="C48" s="1177" t="s">
        <v>4</v>
      </c>
      <c r="D48" s="1177"/>
      <c r="E48" s="1178"/>
      <c r="F48" s="15">
        <v>3.49</v>
      </c>
      <c r="G48" s="16">
        <v>3.53</v>
      </c>
      <c r="H48" s="16">
        <v>3.55</v>
      </c>
      <c r="I48" s="16">
        <v>2.85</v>
      </c>
      <c r="J48" s="17">
        <v>2.9</v>
      </c>
    </row>
    <row r="49" spans="2:10" ht="57.75" customHeight="1" thickBot="1">
      <c r="B49" s="18"/>
      <c r="C49" s="1179" t="s">
        <v>5</v>
      </c>
      <c r="D49" s="1179"/>
      <c r="E49" s="1180"/>
      <c r="F49" s="19">
        <v>0.13</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2018-11-28T02:13:57Z</cp:lastPrinted>
  <dcterms:created xsi:type="dcterms:W3CDTF">2018-01-24T06:35:41Z</dcterms:created>
  <dcterms:modified xsi:type="dcterms:W3CDTF">2018-11-28T02:14:21Z</dcterms:modified>
  <cp:category/>
</cp:coreProperties>
</file>