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175" sheetId="1" r:id="rId1"/>
  </sheets>
  <definedNames>
    <definedName name="_xlnm.Print_Area" localSheetId="0">'175'!$A$1:$M$75</definedName>
  </definedNames>
  <calcPr fullCalcOnLoad="1"/>
</workbook>
</file>

<file path=xl/sharedStrings.xml><?xml version="1.0" encoding="utf-8"?>
<sst xmlns="http://schemas.openxmlformats.org/spreadsheetml/2006/main" count="159" uniqueCount="83">
  <si>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</si>
  <si>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</si>
  <si>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</si>
  <si>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</si>
  <si>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</si>
  <si>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</si>
  <si>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</si>
  <si>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</si>
  <si>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</si>
  <si>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</si>
  <si>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</si>
  <si>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</si>
  <si>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</si>
  <si>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</si>
  <si>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</si>
  <si>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</si>
  <si>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</si>
  <si>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</si>
  <si>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</si>
  <si>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</si>
  <si>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</si>
  <si>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</si>
  <si>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</si>
  <si>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</si>
  <si>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</si>
  <si>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</si>
  <si>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</si>
  <si>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可処分
所得 1)</t>
  </si>
  <si>
    <t>1)の実質
増 加 率</t>
  </si>
  <si>
    <t>エンゲル
係数 5)</t>
  </si>
  <si>
    <t xml:space="preserve">     18</t>
  </si>
  <si>
    <t xml:space="preserve">     19</t>
  </si>
  <si>
    <t xml:space="preserve">     20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</si>
  <si>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</si>
  <si>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</si>
  <si>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</si>
  <si>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</si>
  <si>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</si>
  <si>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</si>
  <si>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</si>
  <si>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</si>
  <si>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</si>
  <si>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</si>
  <si>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</si>
  <si>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</si>
  <si>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</si>
  <si>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</si>
  <si>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</si>
  <si>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</si>
  <si>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</si>
  <si>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</si>
  <si>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</si>
  <si>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</si>
  <si>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</si>
  <si>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</si>
  <si>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 xml:space="preserve">     21</t>
  </si>
  <si>
    <t xml:space="preserve">     22</t>
  </si>
  <si>
    <t xml:space="preserve">     23</t>
  </si>
  <si>
    <t>-</t>
  </si>
  <si>
    <t xml:space="preserve">     24</t>
  </si>
  <si>
    <t xml:space="preserve">     25</t>
  </si>
  <si>
    <t xml:space="preserve">     26</t>
  </si>
  <si>
    <t xml:space="preserve">     27</t>
  </si>
  <si>
    <t>A.全国</t>
  </si>
  <si>
    <t>４）当該項目を平成27年基準で指数化し、消費者物価指数で</t>
  </si>
  <si>
    <t>　　６）消費支出を人員数･日数調整し､それを平成27年基準で指数化し、消費者物価指数で除したもの。</t>
  </si>
  <si>
    <t>-</t>
  </si>
  <si>
    <t xml:space="preserve">     28</t>
  </si>
  <si>
    <t>29</t>
  </si>
  <si>
    <t xml:space="preserve"> 29年1月</t>
  </si>
  <si>
    <t>29</t>
  </si>
  <si>
    <t xml:space="preserve"> 29年1月</t>
  </si>
  <si>
    <t>175．主要指標</t>
  </si>
  <si>
    <t>-</t>
  </si>
  <si>
    <t>前年分</t>
  </si>
  <si>
    <t>可処分所得</t>
  </si>
  <si>
    <t>物価指数</t>
  </si>
  <si>
    <t>今年度</t>
  </si>
  <si>
    <t>前年度</t>
  </si>
  <si>
    <t>実質増加率</t>
  </si>
  <si>
    <t>実収入</t>
  </si>
  <si>
    <t>消費支出</t>
  </si>
  <si>
    <t>平成27年基準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</si>
</sst>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"/>
    <numFmt numFmtId="183" formatCode="@\ "/>
    <numFmt numFmtId="184" formatCode="#,##0_ "/>
    <numFmt numFmtId="185" formatCode="0.0000"/>
    <numFmt numFmtId="186" formatCode="0.0000000000"/>
    <numFmt numFmtId="187" formatCode="#,##0.0_ "/>
    <numFmt numFmtId="188" formatCode="#,##0.000;[Red]\-#,##0.000"/>
    <numFmt numFmtId="189" formatCode="#,##0.0000;[Red]\-#,##0.0000"/>
    <numFmt numFmtId="190" formatCode="#,##0.000000;[Red]\-#,##0.000000"/>
    <numFmt numFmtId="191" formatCode="#,##0.00000000000;[Red]\-#,##0.00000000000"/>
    <numFmt numFmtId="192" formatCode="0.000000"/>
    <numFmt numFmtId="193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" fontId="5" fillId="0" borderId="0" xfId="61" applyNumberFormat="1" applyFont="1" applyFill="1">
      <alignment/>
      <protection/>
    </xf>
    <xf numFmtId="179" fontId="5" fillId="0" borderId="0" xfId="61" applyNumberFormat="1" applyFont="1" applyFill="1">
      <alignment/>
      <protection/>
    </xf>
    <xf numFmtId="3" fontId="5" fillId="0" borderId="10" xfId="61" applyNumberFormat="1" applyFont="1" applyFill="1" applyBorder="1">
      <alignment/>
      <protection/>
    </xf>
    <xf numFmtId="179" fontId="5" fillId="0" borderId="10" xfId="61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1" xfId="60" applyNumberFormat="1" applyFont="1" applyFill="1" applyBorder="1">
      <alignment/>
      <protection/>
    </xf>
    <xf numFmtId="3" fontId="5" fillId="0" borderId="12" xfId="60" applyNumberFormat="1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>
      <alignment/>
    </xf>
    <xf numFmtId="0" fontId="5" fillId="0" borderId="0" xfId="48" applyNumberFormat="1" applyFont="1" applyFill="1" applyAlignment="1">
      <alignment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11" xfId="48" applyFont="1" applyFill="1" applyBorder="1" applyAlignment="1">
      <alignment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180" fontId="5" fillId="0" borderId="0" xfId="48" applyNumberFormat="1" applyFont="1" applyFill="1" applyAlignment="1">
      <alignment/>
    </xf>
    <xf numFmtId="180" fontId="5" fillId="0" borderId="0" xfId="48" applyNumberFormat="1" applyFont="1" applyFill="1" applyAlignment="1">
      <alignment/>
    </xf>
    <xf numFmtId="38" fontId="5" fillId="0" borderId="11" xfId="48" applyFont="1" applyFill="1" applyBorder="1" applyAlignment="1">
      <alignment/>
    </xf>
    <xf numFmtId="38" fontId="5" fillId="0" borderId="0" xfId="48" applyFont="1" applyFill="1" applyAlignment="1">
      <alignment/>
    </xf>
    <xf numFmtId="178" fontId="5" fillId="0" borderId="13" xfId="48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/>
    </xf>
    <xf numFmtId="178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1" applyNumberFormat="1" applyFont="1" applyFill="1" applyBorder="1">
      <alignment/>
      <protection/>
    </xf>
    <xf numFmtId="38" fontId="5" fillId="0" borderId="0" xfId="48" applyFont="1" applyFill="1" applyBorder="1" applyAlignment="1">
      <alignment/>
    </xf>
    <xf numFmtId="179" fontId="5" fillId="0" borderId="0" xfId="61" applyNumberFormat="1" applyFont="1" applyFill="1" applyBorder="1">
      <alignment/>
      <protection/>
    </xf>
    <xf numFmtId="176" fontId="5" fillId="0" borderId="0" xfId="48" applyNumberFormat="1" applyFont="1" applyFill="1" applyBorder="1" applyAlignment="1">
      <alignment/>
    </xf>
    <xf numFmtId="180" fontId="5" fillId="0" borderId="0" xfId="48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3" fontId="5" fillId="0" borderId="0" xfId="60" applyNumberFormat="1" applyFont="1" applyFill="1" applyBorder="1">
      <alignment/>
      <protection/>
    </xf>
    <xf numFmtId="177" fontId="5" fillId="0" borderId="10" xfId="48" applyNumberFormat="1" applyFont="1" applyFill="1" applyBorder="1" applyAlignment="1" applyProtection="1">
      <alignment/>
      <protection locked="0"/>
    </xf>
    <xf numFmtId="181" fontId="5" fillId="0" borderId="0" xfId="62" applyNumberFormat="1" applyFont="1" applyFill="1" applyBorder="1" applyAlignment="1">
      <alignment/>
      <protection/>
    </xf>
    <xf numFmtId="181" fontId="5" fillId="0" borderId="10" xfId="62" applyNumberFormat="1" applyFont="1" applyFill="1" applyBorder="1" applyAlignment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178" fontId="5" fillId="0" borderId="10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10" xfId="61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177" fontId="5" fillId="0" borderId="10" xfId="60" applyNumberFormat="1" applyFont="1" applyFill="1" applyBorder="1">
      <alignment/>
      <protection/>
    </xf>
    <xf numFmtId="177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/>
    </xf>
    <xf numFmtId="3" fontId="10" fillId="0" borderId="0" xfId="61" applyNumberFormat="1" applyFont="1" applyFill="1" applyBorder="1">
      <alignment/>
      <protection/>
    </xf>
    <xf numFmtId="177" fontId="10" fillId="0" borderId="0" xfId="0" applyNumberFormat="1" applyFont="1" applyFill="1" applyBorder="1" applyAlignment="1" applyProtection="1">
      <alignment/>
      <protection/>
    </xf>
    <xf numFmtId="38" fontId="10" fillId="0" borderId="0" xfId="48" applyFont="1" applyFill="1" applyBorder="1" applyAlignment="1">
      <alignment/>
    </xf>
    <xf numFmtId="178" fontId="10" fillId="0" borderId="0" xfId="61" applyNumberFormat="1" applyFont="1" applyFill="1" applyBorder="1">
      <alignment/>
      <protection/>
    </xf>
    <xf numFmtId="177" fontId="10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>
      <alignment/>
    </xf>
    <xf numFmtId="179" fontId="10" fillId="0" borderId="0" xfId="61" applyNumberFormat="1" applyFont="1" applyFill="1" applyBorder="1">
      <alignment/>
      <protection/>
    </xf>
    <xf numFmtId="176" fontId="10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1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/>
      <protection/>
    </xf>
    <xf numFmtId="177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horizontal="right" vertical="top"/>
    </xf>
    <xf numFmtId="177" fontId="10" fillId="0" borderId="0" xfId="0" applyNumberFormat="1" applyFont="1" applyFill="1" applyBorder="1" applyAlignment="1">
      <alignment horizontal="right"/>
    </xf>
    <xf numFmtId="3" fontId="7" fillId="0" borderId="0" xfId="61" applyNumberFormat="1" applyFont="1" applyFill="1" applyBorder="1">
      <alignment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7" fontId="5" fillId="0" borderId="0" xfId="48" applyNumberFormat="1" applyFont="1" applyFill="1" applyBorder="1" applyAlignment="1" applyProtection="1">
      <alignment horizontal="right"/>
      <protection/>
    </xf>
    <xf numFmtId="182" fontId="5" fillId="0" borderId="0" xfId="48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77" fontId="3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76" fontId="7" fillId="0" borderId="0" xfId="48" applyNumberFormat="1" applyFont="1" applyFill="1" applyAlignment="1">
      <alignment horizontal="centerContinuous"/>
    </xf>
    <xf numFmtId="38" fontId="5" fillId="0" borderId="15" xfId="48" applyFont="1" applyFill="1" applyBorder="1" applyAlignment="1" applyProtection="1">
      <alignment horizontal="left"/>
      <protection/>
    </xf>
    <xf numFmtId="38" fontId="5" fillId="0" borderId="15" xfId="48" applyFont="1" applyFill="1" applyBorder="1" applyAlignment="1">
      <alignment/>
    </xf>
    <xf numFmtId="177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Fill="1" applyAlignment="1" applyProtection="1">
      <alignment horizontal="left" vertical="center"/>
      <protection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177" fontId="5" fillId="0" borderId="10" xfId="48" applyNumberFormat="1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38" fontId="5" fillId="0" borderId="12" xfId="48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 applyProtection="1">
      <alignment horizontal="centerContinuous" vertical="center"/>
      <protection/>
    </xf>
    <xf numFmtId="176" fontId="6" fillId="0" borderId="11" xfId="48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8" fontId="5" fillId="0" borderId="11" xfId="48" applyFont="1" applyFill="1" applyBorder="1" applyAlignment="1" applyProtection="1">
      <alignment horizontal="left" vertical="center"/>
      <protection/>
    </xf>
    <xf numFmtId="176" fontId="5" fillId="0" borderId="11" xfId="48" applyNumberFormat="1" applyFont="1" applyFill="1" applyBorder="1" applyAlignment="1" applyProtection="1">
      <alignment horizontal="center" vertical="center"/>
      <protection/>
    </xf>
    <xf numFmtId="176" fontId="5" fillId="0" borderId="12" xfId="48" applyNumberFormat="1" applyFont="1" applyFill="1" applyBorder="1" applyAlignment="1" applyProtection="1">
      <alignment horizontal="centerContinuous"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176" fontId="5" fillId="0" borderId="12" xfId="48" applyNumberFormat="1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 applyProtection="1">
      <alignment horizontal="center" vertical="center"/>
      <protection/>
    </xf>
    <xf numFmtId="176" fontId="6" fillId="0" borderId="12" xfId="48" applyNumberFormat="1" applyFont="1" applyFill="1" applyBorder="1" applyAlignment="1" applyProtection="1">
      <alignment horizontal="left" vertical="center"/>
      <protection/>
    </xf>
    <xf numFmtId="49" fontId="5" fillId="0" borderId="0" xfId="48" applyNumberFormat="1" applyFont="1" applyFill="1" applyAlignment="1" applyProtection="1">
      <alignment/>
      <protection locked="0"/>
    </xf>
    <xf numFmtId="49" fontId="5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Alignment="1" applyProtection="1" quotePrefix="1">
      <alignment horizontal="center"/>
      <protection/>
    </xf>
    <xf numFmtId="38" fontId="5" fillId="0" borderId="10" xfId="48" applyFont="1" applyFill="1" applyBorder="1" applyAlignment="1" applyProtection="1" quotePrefix="1">
      <alignment horizontal="center"/>
      <protection/>
    </xf>
    <xf numFmtId="38" fontId="5" fillId="0" borderId="0" xfId="48" applyNumberFormat="1" applyFont="1" applyFill="1" applyAlignment="1">
      <alignment/>
    </xf>
    <xf numFmtId="176" fontId="5" fillId="0" borderId="0" xfId="48" applyNumberFormat="1" applyFont="1" applyFill="1" applyAlignment="1">
      <alignment/>
    </xf>
    <xf numFmtId="38" fontId="5" fillId="0" borderId="0" xfId="48" applyFont="1" applyFill="1" applyAlignment="1" applyProtection="1">
      <alignment horizontal="left"/>
      <protection/>
    </xf>
    <xf numFmtId="177" fontId="5" fillId="0" borderId="0" xfId="48" applyNumberFormat="1" applyFont="1" applyFill="1" applyAlignment="1">
      <alignment/>
    </xf>
    <xf numFmtId="38" fontId="7" fillId="0" borderId="0" xfId="48" applyFont="1" applyFill="1" applyBorder="1" applyAlignment="1">
      <alignment/>
    </xf>
    <xf numFmtId="177" fontId="7" fillId="0" borderId="0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5" fillId="0" borderId="0" xfId="48" applyNumberFormat="1" applyFont="1" applyFill="1" applyAlignment="1" applyProtection="1">
      <alignment/>
      <protection/>
    </xf>
    <xf numFmtId="38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 applyProtection="1">
      <alignment horizontal="left"/>
      <protection/>
    </xf>
    <xf numFmtId="176" fontId="5" fillId="0" borderId="15" xfId="48" applyNumberFormat="1" applyFont="1" applyFill="1" applyBorder="1" applyAlignment="1" applyProtection="1">
      <alignment/>
      <protection/>
    </xf>
    <xf numFmtId="38" fontId="5" fillId="0" borderId="10" xfId="48" applyNumberFormat="1" applyFont="1" applyFill="1" applyBorder="1" applyAlignment="1">
      <alignment horizontal="centerContinuous" vertical="center"/>
    </xf>
    <xf numFmtId="38" fontId="5" fillId="0" borderId="16" xfId="48" applyFont="1" applyFill="1" applyBorder="1" applyAlignment="1" applyProtection="1">
      <alignment horizontal="left" vertical="center"/>
      <protection/>
    </xf>
    <xf numFmtId="49" fontId="5" fillId="0" borderId="17" xfId="48" applyNumberFormat="1" applyFont="1" applyFill="1" applyBorder="1" applyAlignment="1" applyProtection="1">
      <alignment/>
      <protection locked="0"/>
    </xf>
    <xf numFmtId="49" fontId="10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Border="1" applyAlignment="1" applyProtection="1" quotePrefix="1">
      <alignment horizontal="center"/>
      <protection/>
    </xf>
    <xf numFmtId="38" fontId="7" fillId="0" borderId="14" xfId="48" applyFont="1" applyFill="1" applyBorder="1" applyAlignment="1">
      <alignment/>
    </xf>
    <xf numFmtId="177" fontId="7" fillId="0" borderId="14" xfId="48" applyNumberFormat="1" applyFont="1" applyFill="1" applyBorder="1" applyAlignment="1">
      <alignment/>
    </xf>
    <xf numFmtId="176" fontId="7" fillId="0" borderId="14" xfId="48" applyNumberFormat="1" applyFont="1" applyFill="1" applyBorder="1" applyAlignment="1">
      <alignment/>
    </xf>
    <xf numFmtId="38" fontId="7" fillId="0" borderId="0" xfId="48" applyFont="1" applyFill="1" applyAlignment="1">
      <alignment/>
    </xf>
    <xf numFmtId="177" fontId="7" fillId="0" borderId="0" xfId="48" applyNumberFormat="1" applyFont="1" applyFill="1" applyAlignment="1">
      <alignment/>
    </xf>
    <xf numFmtId="176" fontId="7" fillId="0" borderId="0" xfId="48" applyNumberFormat="1" applyFont="1" applyFill="1" applyAlignment="1">
      <alignment/>
    </xf>
    <xf numFmtId="49" fontId="10" fillId="0" borderId="0" xfId="48" applyNumberFormat="1" applyFont="1" applyFill="1" applyBorder="1" applyAlignment="1" applyProtection="1">
      <alignment horizontal="center"/>
      <protection locked="0"/>
    </xf>
    <xf numFmtId="49" fontId="5" fillId="0" borderId="0" xfId="48" applyNumberFormat="1" applyFont="1" applyFill="1" applyAlignment="1" applyProtection="1">
      <alignment horizontal="center"/>
      <protection locked="0"/>
    </xf>
    <xf numFmtId="182" fontId="5" fillId="0" borderId="0" xfId="0" applyNumberFormat="1" applyFont="1" applyFill="1" applyBorder="1" applyAlignment="1">
      <alignment horizontal="right" vertical="center"/>
    </xf>
    <xf numFmtId="180" fontId="10" fillId="0" borderId="0" xfId="48" applyNumberFormat="1" applyFont="1" applyFill="1" applyBorder="1" applyAlignment="1">
      <alignment/>
    </xf>
    <xf numFmtId="188" fontId="10" fillId="0" borderId="0" xfId="48" applyNumberFormat="1" applyFont="1" applyFill="1" applyBorder="1" applyAlignment="1">
      <alignment/>
    </xf>
    <xf numFmtId="38" fontId="5" fillId="0" borderId="0" xfId="61" applyNumberFormat="1" applyFont="1" applyFill="1" applyBorder="1">
      <alignment/>
      <protection/>
    </xf>
    <xf numFmtId="38" fontId="5" fillId="0" borderId="10" xfId="61" applyNumberFormat="1" applyFont="1" applyFill="1" applyBorder="1">
      <alignment/>
      <protection/>
    </xf>
    <xf numFmtId="38" fontId="4" fillId="0" borderId="0" xfId="48" applyFont="1" applyFill="1" applyAlignment="1" applyProtection="1">
      <alignment horizontal="centerContinuous"/>
      <protection/>
    </xf>
    <xf numFmtId="188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/>
    </xf>
    <xf numFmtId="3" fontId="12" fillId="0" borderId="0" xfId="61" applyNumberFormat="1" applyFont="1" applyFill="1" applyBorder="1">
      <alignment/>
      <protection/>
    </xf>
    <xf numFmtId="176" fontId="12" fillId="0" borderId="0" xfId="48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5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/>
    </xf>
    <xf numFmtId="187" fontId="10" fillId="0" borderId="0" xfId="48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10" fillId="0" borderId="0" xfId="48" applyNumberFormat="1" applyFont="1" applyFill="1" applyBorder="1" applyAlignment="1">
      <alignment/>
    </xf>
    <xf numFmtId="3" fontId="14" fillId="0" borderId="0" xfId="61" applyNumberFormat="1" applyFont="1" applyFill="1" applyBorder="1">
      <alignment/>
      <protection/>
    </xf>
    <xf numFmtId="176" fontId="14" fillId="0" borderId="0" xfId="48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vertical="center"/>
    </xf>
    <xf numFmtId="3" fontId="10" fillId="0" borderId="0" xfId="60" applyNumberFormat="1" applyFont="1" applyFill="1" applyBorder="1">
      <alignment/>
      <protection/>
    </xf>
    <xf numFmtId="176" fontId="14" fillId="0" borderId="0" xfId="0" applyNumberFormat="1" applyFont="1" applyFill="1" applyBorder="1" applyAlignment="1">
      <alignment vertical="top"/>
    </xf>
    <xf numFmtId="3" fontId="10" fillId="0" borderId="10" xfId="60" applyNumberFormat="1" applyFont="1" applyFill="1" applyBorder="1">
      <alignment/>
      <protection/>
    </xf>
    <xf numFmtId="177" fontId="3" fillId="0" borderId="0" xfId="48" applyNumberFormat="1" applyFont="1" applyFill="1" applyAlignment="1">
      <alignment horizontal="center"/>
    </xf>
    <xf numFmtId="176" fontId="7" fillId="0" borderId="15" xfId="48" applyNumberFormat="1" applyFont="1" applyFill="1" applyBorder="1" applyAlignment="1" applyProtection="1">
      <alignment horizont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7" fontId="5" fillId="0" borderId="19" xfId="48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76" fontId="5" fillId="0" borderId="19" xfId="48" applyNumberFormat="1" applyFont="1" applyFill="1" applyBorder="1" applyAlignment="1" applyProtection="1">
      <alignment horizontal="center" vertical="center" wrapText="1"/>
      <protection/>
    </xf>
    <xf numFmtId="176" fontId="5" fillId="0" borderId="16" xfId="48" applyNumberFormat="1" applyFont="1" applyFill="1" applyBorder="1" applyAlignment="1" applyProtection="1">
      <alignment horizontal="center" vertical="center" wrapText="1"/>
      <protection/>
    </xf>
    <xf numFmtId="176" fontId="5" fillId="0" borderId="20" xfId="48" applyNumberFormat="1" applyFont="1" applyFill="1" applyBorder="1" applyAlignment="1" applyProtection="1">
      <alignment horizontal="center" vertical="center" wrapText="1"/>
      <protection/>
    </xf>
    <xf numFmtId="176" fontId="5" fillId="0" borderId="19" xfId="48" applyNumberFormat="1" applyFont="1" applyFill="1" applyBorder="1" applyAlignment="1" applyProtection="1">
      <alignment horizontal="distributed" vertical="center" wrapText="1"/>
      <protection/>
    </xf>
    <xf numFmtId="176" fontId="5" fillId="0" borderId="16" xfId="48" applyNumberFormat="1" applyFont="1" applyFill="1" applyBorder="1" applyAlignment="1" applyProtection="1">
      <alignment horizontal="distributed" vertical="center" wrapText="1"/>
      <protection/>
    </xf>
    <xf numFmtId="176" fontId="5" fillId="0" borderId="20" xfId="48" applyNumberFormat="1" applyFont="1" applyFill="1" applyBorder="1" applyAlignment="1" applyProtection="1">
      <alignment horizontal="distributed" vertical="center" wrapText="1"/>
      <protection/>
    </xf>
    <xf numFmtId="38" fontId="5" fillId="0" borderId="19" xfId="48" applyNumberFormat="1" applyFont="1" applyFill="1" applyBorder="1" applyAlignment="1" applyProtection="1">
      <alignment horizontal="center" vertical="center" wrapText="1"/>
      <protection/>
    </xf>
    <xf numFmtId="38" fontId="5" fillId="0" borderId="16" xfId="48" applyNumberFormat="1" applyFont="1" applyFill="1" applyBorder="1" applyAlignment="1" applyProtection="1">
      <alignment horizontal="center" vertical="center" wrapText="1"/>
      <protection/>
    </xf>
    <xf numFmtId="38" fontId="5" fillId="0" borderId="20" xfId="4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38" fontId="5" fillId="0" borderId="14" xfId="48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1" xfId="61"/>
    <cellStyle name="標準_時系列（消費水準指数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tabSelected="1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2.50390625" style="149" customWidth="1"/>
    <col min="2" max="2" width="10.25390625" style="149" customWidth="1"/>
    <col min="3" max="3" width="9.125" style="150" customWidth="1"/>
    <col min="4" max="4" width="8.875" style="151" customWidth="1"/>
    <col min="5" max="5" width="9.00390625" style="149" customWidth="1"/>
    <col min="6" max="6" width="10.25390625" style="149" customWidth="1"/>
    <col min="7" max="9" width="7.625" style="151" customWidth="1"/>
    <col min="10" max="10" width="8.50390625" style="149" customWidth="1"/>
    <col min="11" max="11" width="7.875" style="151" customWidth="1"/>
    <col min="12" max="12" width="7.625" style="151" customWidth="1"/>
    <col min="13" max="13" width="8.50390625" style="151" customWidth="1"/>
    <col min="14" max="14" width="9.00390625" style="99" customWidth="1"/>
    <col min="15" max="16" width="0" style="99" hidden="1" customWidth="1"/>
    <col min="17" max="19" width="16.625" style="99" hidden="1" customWidth="1"/>
    <col min="20" max="16384" width="9.00390625" style="99" customWidth="1"/>
  </cols>
  <sheetData>
    <row r="1" spans="1:13" ht="19.5" customHeight="1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9" customHeight="1">
      <c r="A2" s="100"/>
      <c r="B2" s="101"/>
      <c r="C2" s="100"/>
      <c r="D2" s="102"/>
      <c r="E2" s="101"/>
      <c r="F2" s="101"/>
      <c r="G2" s="102"/>
      <c r="H2" s="102"/>
      <c r="I2" s="102"/>
      <c r="J2" s="101"/>
      <c r="K2" s="102"/>
      <c r="L2" s="102"/>
      <c r="M2" s="102"/>
    </row>
    <row r="3" spans="1:13" ht="17.25">
      <c r="A3" s="159" t="s">
        <v>72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107" customFormat="1" ht="16.5" customHeight="1" thickBot="1">
      <c r="A4" s="103" t="s">
        <v>0</v>
      </c>
      <c r="B4" s="104"/>
      <c r="C4" s="105"/>
      <c r="D4" s="106"/>
      <c r="E4" s="104"/>
      <c r="F4" s="178" t="s">
        <v>63</v>
      </c>
      <c r="G4" s="178"/>
      <c r="H4" s="106"/>
      <c r="I4" s="106"/>
      <c r="J4" s="104"/>
      <c r="K4" s="106"/>
      <c r="L4" s="106"/>
      <c r="M4" s="106"/>
    </row>
    <row r="5" spans="1:19" s="116" customFormat="1" ht="16.5" customHeight="1" thickTop="1">
      <c r="A5" s="108" t="s">
        <v>1</v>
      </c>
      <c r="B5" s="109" t="s">
        <v>2</v>
      </c>
      <c r="C5" s="110"/>
      <c r="D5" s="111"/>
      <c r="E5" s="112"/>
      <c r="F5" s="112"/>
      <c r="G5" s="111"/>
      <c r="H5" s="111"/>
      <c r="I5" s="111"/>
      <c r="J5" s="113" t="s">
        <v>3</v>
      </c>
      <c r="K5" s="114"/>
      <c r="L5" s="111"/>
      <c r="M5" s="115" t="s">
        <v>4</v>
      </c>
      <c r="Q5" s="116" t="s">
        <v>80</v>
      </c>
      <c r="R5" s="116" t="s">
        <v>81</v>
      </c>
      <c r="S5" s="116" t="s">
        <v>82</v>
      </c>
    </row>
    <row r="6" spans="1:18" s="116" customFormat="1" ht="16.5" customHeight="1">
      <c r="A6" s="179" t="s">
        <v>5</v>
      </c>
      <c r="B6" s="117"/>
      <c r="C6" s="180" t="s">
        <v>27</v>
      </c>
      <c r="D6" s="183" t="s">
        <v>28</v>
      </c>
      <c r="E6" s="117"/>
      <c r="F6" s="117"/>
      <c r="G6" s="118" t="s">
        <v>6</v>
      </c>
      <c r="H6" s="119" t="s">
        <v>7</v>
      </c>
      <c r="I6" s="114"/>
      <c r="J6" s="117"/>
      <c r="K6" s="186" t="s">
        <v>29</v>
      </c>
      <c r="L6" s="118" t="s">
        <v>8</v>
      </c>
      <c r="M6" s="115" t="s">
        <v>9</v>
      </c>
      <c r="Q6" s="165">
        <v>525669</v>
      </c>
      <c r="R6" s="165">
        <v>315379</v>
      </c>
    </row>
    <row r="7" spans="1:13" s="116" customFormat="1" ht="16.5" customHeight="1">
      <c r="A7" s="179"/>
      <c r="B7" s="120" t="s">
        <v>10</v>
      </c>
      <c r="C7" s="181"/>
      <c r="D7" s="184"/>
      <c r="E7" s="120" t="s">
        <v>11</v>
      </c>
      <c r="F7" s="120" t="s">
        <v>12</v>
      </c>
      <c r="G7" s="118" t="s">
        <v>13</v>
      </c>
      <c r="H7" s="118" t="s">
        <v>14</v>
      </c>
      <c r="I7" s="118" t="s">
        <v>15</v>
      </c>
      <c r="J7" s="120" t="s">
        <v>11</v>
      </c>
      <c r="K7" s="187"/>
      <c r="L7" s="118" t="s">
        <v>16</v>
      </c>
      <c r="M7" s="115" t="s">
        <v>17</v>
      </c>
    </row>
    <row r="8" spans="1:13" s="116" customFormat="1" ht="16.5" customHeight="1">
      <c r="A8" s="121"/>
      <c r="B8" s="122"/>
      <c r="C8" s="182"/>
      <c r="D8" s="185"/>
      <c r="E8" s="122"/>
      <c r="F8" s="122"/>
      <c r="G8" s="123" t="s">
        <v>18</v>
      </c>
      <c r="H8" s="124" t="s">
        <v>10</v>
      </c>
      <c r="I8" s="124" t="s">
        <v>19</v>
      </c>
      <c r="J8" s="122"/>
      <c r="K8" s="188"/>
      <c r="L8" s="124" t="s">
        <v>20</v>
      </c>
      <c r="M8" s="125" t="s">
        <v>21</v>
      </c>
    </row>
    <row r="9" spans="1:13" s="107" customFormat="1" ht="16.5" customHeight="1">
      <c r="A9" s="126" t="s">
        <v>54</v>
      </c>
      <c r="B9" s="30">
        <v>524585</v>
      </c>
      <c r="C9" s="31">
        <v>441156</v>
      </c>
      <c r="D9" s="32">
        <v>-0.737625314553938</v>
      </c>
      <c r="E9" s="31">
        <v>329499</v>
      </c>
      <c r="F9" s="33">
        <v>111657</v>
      </c>
      <c r="G9" s="34">
        <v>74.68990561162038</v>
      </c>
      <c r="H9" s="35">
        <v>104.06025712652082</v>
      </c>
      <c r="I9" s="35">
        <v>108.94385076735438</v>
      </c>
      <c r="J9" s="31">
        <v>300531</v>
      </c>
      <c r="K9" s="36">
        <v>22.9</v>
      </c>
      <c r="L9" s="37">
        <v>106.4</v>
      </c>
      <c r="M9" s="53">
        <v>95.9</v>
      </c>
    </row>
    <row r="10" spans="1:13" s="107" customFormat="1" ht="16.5" customHeight="1">
      <c r="A10" s="127" t="s">
        <v>30</v>
      </c>
      <c r="B10" s="21">
        <v>525719</v>
      </c>
      <c r="C10" s="38">
        <v>441448</v>
      </c>
      <c r="D10" s="39">
        <v>-0.24586698688375463</v>
      </c>
      <c r="E10" s="38">
        <v>320231</v>
      </c>
      <c r="F10" s="40">
        <v>121217</v>
      </c>
      <c r="G10" s="41">
        <v>72.54104673710154</v>
      </c>
      <c r="H10" s="42">
        <v>103.95999136061798</v>
      </c>
      <c r="I10" s="42">
        <v>105.54934138939416</v>
      </c>
      <c r="J10" s="38">
        <v>294943</v>
      </c>
      <c r="K10" s="43">
        <v>23.1</v>
      </c>
      <c r="L10" s="43">
        <v>104.5</v>
      </c>
      <c r="M10" s="22">
        <v>96.2</v>
      </c>
    </row>
    <row r="11" spans="1:13" s="107" customFormat="1" ht="16.5" customHeight="1">
      <c r="A11" s="127" t="s">
        <v>31</v>
      </c>
      <c r="B11" s="21">
        <v>528762</v>
      </c>
      <c r="C11" s="38">
        <v>442504</v>
      </c>
      <c r="D11" s="39">
        <v>0.135122208885562</v>
      </c>
      <c r="E11" s="38">
        <v>323459</v>
      </c>
      <c r="F11" s="40">
        <v>119046</v>
      </c>
      <c r="G11" s="41">
        <v>73.0974183284219</v>
      </c>
      <c r="H11" s="42">
        <v>104.45315999610739</v>
      </c>
      <c r="I11" s="42">
        <v>106.50259276796822</v>
      </c>
      <c r="J11" s="38">
        <v>297782</v>
      </c>
      <c r="K11" s="43">
        <v>23</v>
      </c>
      <c r="L11" s="43">
        <v>105.6</v>
      </c>
      <c r="M11" s="22">
        <v>96.3</v>
      </c>
    </row>
    <row r="12" spans="1:13" ht="16.5" customHeight="1">
      <c r="A12" s="127" t="s">
        <v>32</v>
      </c>
      <c r="B12" s="23">
        <v>534235</v>
      </c>
      <c r="C12" s="44">
        <v>442749</v>
      </c>
      <c r="D12" s="39">
        <v>-1.479224783133219</v>
      </c>
      <c r="E12" s="45">
        <v>324929</v>
      </c>
      <c r="F12" s="61">
        <v>117820</v>
      </c>
      <c r="G12" s="41">
        <v>73.38898563294327</v>
      </c>
      <c r="H12" s="42">
        <v>103.91568767365374</v>
      </c>
      <c r="I12" s="42">
        <v>105.34570827759408</v>
      </c>
      <c r="J12" s="44">
        <v>296932</v>
      </c>
      <c r="K12" s="46">
        <v>23.2</v>
      </c>
      <c r="L12" s="47">
        <v>103.5</v>
      </c>
      <c r="M12" s="54">
        <v>97.8</v>
      </c>
    </row>
    <row r="13" spans="1:13" ht="16.5" customHeight="1">
      <c r="A13" s="127" t="s">
        <v>55</v>
      </c>
      <c r="B13" s="23">
        <v>518226</v>
      </c>
      <c r="C13" s="44">
        <v>427912</v>
      </c>
      <c r="D13" s="39">
        <v>-1.947494036902171</v>
      </c>
      <c r="E13" s="45">
        <v>319060</v>
      </c>
      <c r="F13" s="61">
        <v>108852</v>
      </c>
      <c r="G13" s="41">
        <v>74.56205948886688</v>
      </c>
      <c r="H13" s="42">
        <v>102.26565351471628</v>
      </c>
      <c r="I13" s="42">
        <v>104.94519411071754</v>
      </c>
      <c r="J13" s="44">
        <v>291737</v>
      </c>
      <c r="K13" s="46">
        <v>23.4</v>
      </c>
      <c r="L13" s="47">
        <v>103.8</v>
      </c>
      <c r="M13" s="54">
        <v>96.4</v>
      </c>
    </row>
    <row r="14" spans="1:13" ht="16.5" customHeight="1">
      <c r="A14" s="127" t="s">
        <v>56</v>
      </c>
      <c r="B14" s="23">
        <v>520692</v>
      </c>
      <c r="C14" s="44">
        <v>429967</v>
      </c>
      <c r="D14" s="48">
        <v>1.3210777471080775</v>
      </c>
      <c r="E14" s="45">
        <v>318315</v>
      </c>
      <c r="F14" s="61">
        <v>111653</v>
      </c>
      <c r="G14" s="41">
        <v>74.0324257443013</v>
      </c>
      <c r="H14" s="42">
        <v>103.6121406751569</v>
      </c>
      <c r="I14" s="42">
        <v>105.57630063242898</v>
      </c>
      <c r="J14" s="44">
        <v>290244</v>
      </c>
      <c r="K14" s="46">
        <v>23.3</v>
      </c>
      <c r="L14" s="49">
        <v>104.3</v>
      </c>
      <c r="M14" s="49">
        <v>95.6</v>
      </c>
    </row>
    <row r="15" spans="1:13" ht="16.5" customHeight="1">
      <c r="A15" s="127" t="s">
        <v>57</v>
      </c>
      <c r="B15" s="28">
        <v>510149</v>
      </c>
      <c r="C15" s="44">
        <v>420538</v>
      </c>
      <c r="D15" s="50">
        <v>-1.9879127869688489</v>
      </c>
      <c r="E15" s="51">
        <v>308838</v>
      </c>
      <c r="F15" s="61">
        <v>111700</v>
      </c>
      <c r="G15" s="63">
        <v>73.4</v>
      </c>
      <c r="H15" s="42">
        <v>101.72701442446228</v>
      </c>
      <c r="I15" s="42">
        <v>102.64778560031824</v>
      </c>
      <c r="J15" s="44">
        <v>282966</v>
      </c>
      <c r="K15" s="46">
        <v>23.6</v>
      </c>
      <c r="L15" s="52">
        <v>102.4</v>
      </c>
      <c r="M15" s="52">
        <v>95.4</v>
      </c>
    </row>
    <row r="16" spans="1:13" ht="16.5" customHeight="1">
      <c r="A16" s="127" t="s">
        <v>59</v>
      </c>
      <c r="B16" s="28">
        <v>518506</v>
      </c>
      <c r="C16" s="44">
        <v>425005</v>
      </c>
      <c r="D16" s="50">
        <v>1.0622107871345605</v>
      </c>
      <c r="E16" s="51">
        <v>313874</v>
      </c>
      <c r="F16" s="61">
        <v>111131</v>
      </c>
      <c r="G16" s="63">
        <v>73.9</v>
      </c>
      <c r="H16" s="42">
        <v>103.39345434602485</v>
      </c>
      <c r="I16" s="42">
        <v>104.32158949842405</v>
      </c>
      <c r="J16" s="44">
        <v>286169</v>
      </c>
      <c r="K16" s="46">
        <v>23.5</v>
      </c>
      <c r="L16" s="52">
        <v>103.3</v>
      </c>
      <c r="M16" s="52">
        <v>95.4</v>
      </c>
    </row>
    <row r="17" spans="1:13" ht="16.5" customHeight="1">
      <c r="A17" s="127" t="s">
        <v>60</v>
      </c>
      <c r="B17" s="23">
        <v>523589</v>
      </c>
      <c r="C17" s="44">
        <v>426132</v>
      </c>
      <c r="D17" s="39">
        <v>-0.1534703791646166</v>
      </c>
      <c r="E17" s="45">
        <v>319170</v>
      </c>
      <c r="F17" s="61">
        <v>106962</v>
      </c>
      <c r="G17" s="63">
        <v>74.89932696910816</v>
      </c>
      <c r="H17" s="42">
        <v>103.97109993857674</v>
      </c>
      <c r="I17" s="42">
        <v>105.63887869783157</v>
      </c>
      <c r="J17" s="44">
        <v>290454</v>
      </c>
      <c r="K17" s="46">
        <v>23.6</v>
      </c>
      <c r="L17" s="47">
        <v>104.8</v>
      </c>
      <c r="M17" s="68">
        <v>95.8</v>
      </c>
    </row>
    <row r="18" spans="1:13" s="107" customFormat="1" ht="16.5" customHeight="1">
      <c r="A18" s="127" t="s">
        <v>61</v>
      </c>
      <c r="B18" s="23">
        <v>519761</v>
      </c>
      <c r="C18" s="44">
        <v>423541</v>
      </c>
      <c r="D18" s="39">
        <v>-3.8206973757929745</v>
      </c>
      <c r="E18" s="45">
        <v>318755</v>
      </c>
      <c r="F18" s="61">
        <v>104786</v>
      </c>
      <c r="G18" s="63">
        <v>75.2595380376398</v>
      </c>
      <c r="H18" s="42">
        <v>99.87484731097156</v>
      </c>
      <c r="I18" s="42">
        <v>102.09137180178371</v>
      </c>
      <c r="J18" s="44">
        <v>291194</v>
      </c>
      <c r="K18" s="46">
        <v>24</v>
      </c>
      <c r="L18" s="47">
        <v>102.1</v>
      </c>
      <c r="M18" s="95">
        <v>99</v>
      </c>
    </row>
    <row r="19" spans="1:13" s="107" customFormat="1" ht="16.5" customHeight="1">
      <c r="A19" s="127" t="s">
        <v>62</v>
      </c>
      <c r="B19" s="23">
        <v>525669</v>
      </c>
      <c r="C19" s="44">
        <v>427270</v>
      </c>
      <c r="D19" s="39">
        <v>-0.12837009876258776</v>
      </c>
      <c r="E19" s="45">
        <v>315379</v>
      </c>
      <c r="F19" s="61">
        <v>111891</v>
      </c>
      <c r="G19" s="63">
        <v>73.8</v>
      </c>
      <c r="H19" s="42">
        <v>100</v>
      </c>
      <c r="I19" s="67">
        <v>100</v>
      </c>
      <c r="J19" s="44">
        <v>287373</v>
      </c>
      <c r="K19" s="46">
        <v>25</v>
      </c>
      <c r="L19" s="47">
        <v>100</v>
      </c>
      <c r="M19" s="95">
        <v>100</v>
      </c>
    </row>
    <row r="20" spans="1:16" s="107" customFormat="1" ht="16.5" customHeight="1">
      <c r="A20" s="127" t="s">
        <v>67</v>
      </c>
      <c r="B20" s="23">
        <v>526973</v>
      </c>
      <c r="C20" s="44">
        <v>428697</v>
      </c>
      <c r="D20" s="39">
        <v>0.434415270467412</v>
      </c>
      <c r="E20" s="45">
        <v>309591</v>
      </c>
      <c r="F20" s="61">
        <v>119106</v>
      </c>
      <c r="G20" s="63">
        <v>72.2</v>
      </c>
      <c r="H20" s="42">
        <v>100.3</v>
      </c>
      <c r="I20" s="67">
        <v>98.3</v>
      </c>
      <c r="J20" s="44">
        <v>282188</v>
      </c>
      <c r="K20" s="46">
        <v>25.8</v>
      </c>
      <c r="L20" s="47">
        <v>98.4</v>
      </c>
      <c r="M20" s="68">
        <v>99.9</v>
      </c>
      <c r="O20" s="192" t="s">
        <v>74</v>
      </c>
      <c r="P20" s="192"/>
    </row>
    <row r="21" spans="1:19" s="107" customFormat="1" ht="12" customHeight="1">
      <c r="A21" s="152"/>
      <c r="B21" s="71"/>
      <c r="C21" s="72"/>
      <c r="D21" s="73"/>
      <c r="E21" s="74"/>
      <c r="F21" s="75"/>
      <c r="G21" s="76"/>
      <c r="H21" s="77"/>
      <c r="I21" s="78"/>
      <c r="J21" s="72"/>
      <c r="K21" s="79"/>
      <c r="L21" s="80"/>
      <c r="M21" s="81"/>
      <c r="O21" s="164" t="s">
        <v>75</v>
      </c>
      <c r="P21" s="164" t="s">
        <v>76</v>
      </c>
      <c r="Q21" s="164" t="s">
        <v>77</v>
      </c>
      <c r="R21" s="164" t="s">
        <v>78</v>
      </c>
      <c r="S21" s="164" t="s">
        <v>79</v>
      </c>
    </row>
    <row r="22" spans="1:19" s="107" customFormat="1" ht="16.5" customHeight="1">
      <c r="A22" s="152" t="s">
        <v>68</v>
      </c>
      <c r="B22" s="71">
        <v>533820</v>
      </c>
      <c r="C22" s="72">
        <v>434415</v>
      </c>
      <c r="D22" s="73">
        <f>S22</f>
        <v>0.6990266033763248</v>
      </c>
      <c r="E22" s="74">
        <v>313057</v>
      </c>
      <c r="F22" s="75">
        <f>SUM(C22-E22)</f>
        <v>121358</v>
      </c>
      <c r="G22" s="76">
        <v>72.1</v>
      </c>
      <c r="H22" s="77">
        <f>(B22/$Q$6*100)/M22*100</f>
        <v>101.14601148091926</v>
      </c>
      <c r="I22" s="78">
        <f>(E22/$R$6*100)/M22*100</f>
        <v>98.86826990895882</v>
      </c>
      <c r="J22" s="72">
        <v>283027</v>
      </c>
      <c r="K22" s="79">
        <v>25.7</v>
      </c>
      <c r="L22" s="80">
        <v>98.5</v>
      </c>
      <c r="M22" s="167">
        <v>100.4</v>
      </c>
      <c r="O22" s="171">
        <v>429251</v>
      </c>
      <c r="P22" s="172">
        <v>99.9</v>
      </c>
      <c r="Q22" s="168">
        <f>SUM(C22/M22)</f>
        <v>4326.842629482071</v>
      </c>
      <c r="R22" s="168">
        <f>SUM(O22/P22)</f>
        <v>4296.806806806807</v>
      </c>
      <c r="S22" s="168">
        <f>SUM((Q22/R22)*100)-100</f>
        <v>0.6990266033763248</v>
      </c>
    </row>
    <row r="23" spans="1:13" s="107" customFormat="1" ht="7.5" customHeight="1">
      <c r="A23" s="127"/>
      <c r="B23" s="23"/>
      <c r="C23" s="44"/>
      <c r="D23" s="39"/>
      <c r="E23" s="45"/>
      <c r="F23" s="61"/>
      <c r="G23" s="63"/>
      <c r="H23" s="42"/>
      <c r="I23" s="67"/>
      <c r="J23" s="44"/>
      <c r="K23" s="46"/>
      <c r="L23" s="47"/>
      <c r="M23" s="68"/>
    </row>
    <row r="24" spans="1:19" s="107" customFormat="1" ht="16.5" customHeight="1">
      <c r="A24" s="153" t="s">
        <v>69</v>
      </c>
      <c r="B24" s="5">
        <v>441064</v>
      </c>
      <c r="C24" s="44">
        <v>360495</v>
      </c>
      <c r="D24" s="39">
        <f>S24</f>
        <v>0.8413058757379872</v>
      </c>
      <c r="E24" s="44">
        <v>307150</v>
      </c>
      <c r="F24" s="61">
        <f>SUM(C24-E24)</f>
        <v>53345</v>
      </c>
      <c r="G24" s="63">
        <v>85.2</v>
      </c>
      <c r="H24" s="42">
        <f>(B24/$Q$6*100)/M24*100</f>
        <v>83.90527118776264</v>
      </c>
      <c r="I24" s="42">
        <f>(E24/$R$6*100)/M24*100</f>
        <v>97.39075842082066</v>
      </c>
      <c r="J24" s="44">
        <v>279249</v>
      </c>
      <c r="K24" s="46">
        <v>24.5</v>
      </c>
      <c r="L24" s="58">
        <v>97.4</v>
      </c>
      <c r="M24" s="154">
        <v>100</v>
      </c>
      <c r="O24" s="72">
        <v>355700</v>
      </c>
      <c r="P24" s="173">
        <v>99.5</v>
      </c>
      <c r="Q24" s="169">
        <f aca="true" t="shared" si="0" ref="Q24:Q35">SUM(C24/M24)</f>
        <v>3604.95</v>
      </c>
      <c r="R24" s="169">
        <f>SUM(O24/P24)</f>
        <v>3574.8743718592964</v>
      </c>
      <c r="S24" s="169">
        <f>SUM((Q24/R24)*100)-100</f>
        <v>0.8413058757379872</v>
      </c>
    </row>
    <row r="25" spans="1:19" s="107" customFormat="1" ht="16.5" customHeight="1">
      <c r="A25" s="128" t="s">
        <v>33</v>
      </c>
      <c r="B25" s="5">
        <v>484038</v>
      </c>
      <c r="C25" s="44">
        <v>402541</v>
      </c>
      <c r="D25" s="39">
        <f aca="true" t="shared" si="1" ref="D25:D35">S25</f>
        <v>1.7548111407055416</v>
      </c>
      <c r="E25" s="44">
        <v>298092</v>
      </c>
      <c r="F25" s="61">
        <f aca="true" t="shared" si="2" ref="F25:F35">SUM(C25-E25)</f>
        <v>104449</v>
      </c>
      <c r="G25" s="63">
        <v>74.1</v>
      </c>
      <c r="H25" s="42">
        <f aca="true" t="shared" si="3" ref="H25:H35">(B25/$Q$6*100)/M25*100</f>
        <v>92.17255012612927</v>
      </c>
      <c r="I25" s="42">
        <f aca="true" t="shared" si="4" ref="I25:I35">(E25/$R$6*100)/M25*100</f>
        <v>94.61327177471878</v>
      </c>
      <c r="J25" s="44">
        <v>260644</v>
      </c>
      <c r="K25" s="46">
        <v>25.2</v>
      </c>
      <c r="L25" s="58">
        <v>98.5</v>
      </c>
      <c r="M25" s="69">
        <v>99.9</v>
      </c>
      <c r="O25" s="72">
        <v>394411</v>
      </c>
      <c r="P25" s="173">
        <v>99.6</v>
      </c>
      <c r="Q25" s="169">
        <f t="shared" si="0"/>
        <v>4029.4394394394394</v>
      </c>
      <c r="R25" s="169">
        <f aca="true" t="shared" si="5" ref="R25:R35">SUM(O25/P25)</f>
        <v>3959.9497991967874</v>
      </c>
      <c r="S25" s="169">
        <f aca="true" t="shared" si="6" ref="S25:S35">SUM((Q25/R25)*100)-100</f>
        <v>1.7548111407055416</v>
      </c>
    </row>
    <row r="26" spans="1:19" s="107" customFormat="1" ht="16.5" customHeight="1">
      <c r="A26" s="128" t="s">
        <v>34</v>
      </c>
      <c r="B26" s="5">
        <v>445607</v>
      </c>
      <c r="C26" s="44">
        <v>363023</v>
      </c>
      <c r="D26" s="39">
        <f t="shared" si="1"/>
        <v>-1.9961952960417761</v>
      </c>
      <c r="E26" s="44">
        <v>337075</v>
      </c>
      <c r="F26" s="61">
        <f t="shared" si="2"/>
        <v>25948</v>
      </c>
      <c r="G26" s="63">
        <v>92.9</v>
      </c>
      <c r="H26" s="42">
        <f t="shared" si="3"/>
        <v>84.76950324253475</v>
      </c>
      <c r="I26" s="42">
        <f t="shared" si="4"/>
        <v>106.87934199804046</v>
      </c>
      <c r="J26" s="44">
        <v>297942</v>
      </c>
      <c r="K26" s="46">
        <v>24.4</v>
      </c>
      <c r="L26" s="58">
        <v>97.5</v>
      </c>
      <c r="M26" s="154">
        <v>100</v>
      </c>
      <c r="O26" s="72">
        <v>369306</v>
      </c>
      <c r="P26" s="173">
        <v>99.7</v>
      </c>
      <c r="Q26" s="169">
        <f t="shared" si="0"/>
        <v>3630.23</v>
      </c>
      <c r="R26" s="169">
        <f>SUM(O26/P26)</f>
        <v>3704.172517552658</v>
      </c>
      <c r="S26" s="169">
        <f t="shared" si="6"/>
        <v>-1.9961952960417761</v>
      </c>
    </row>
    <row r="27" spans="1:19" s="107" customFormat="1" ht="16.5" customHeight="1">
      <c r="A27" s="128" t="s">
        <v>35</v>
      </c>
      <c r="B27" s="5">
        <v>472047</v>
      </c>
      <c r="C27" s="44">
        <v>384297</v>
      </c>
      <c r="D27" s="39">
        <f t="shared" si="1"/>
        <v>-1.4819147155692889</v>
      </c>
      <c r="E27" s="44">
        <v>329949</v>
      </c>
      <c r="F27" s="61">
        <f t="shared" si="2"/>
        <v>54348</v>
      </c>
      <c r="G27" s="63">
        <v>85.9</v>
      </c>
      <c r="H27" s="42">
        <f t="shared" si="3"/>
        <v>89.44151826745625</v>
      </c>
      <c r="I27" s="42">
        <f t="shared" si="4"/>
        <v>104.20302624822655</v>
      </c>
      <c r="J27" s="44">
        <v>295929</v>
      </c>
      <c r="K27" s="46">
        <v>24</v>
      </c>
      <c r="L27" s="58">
        <v>98.7</v>
      </c>
      <c r="M27" s="69">
        <v>100.4</v>
      </c>
      <c r="O27" s="72">
        <v>388135</v>
      </c>
      <c r="P27" s="173">
        <v>99.9</v>
      </c>
      <c r="Q27" s="169">
        <f t="shared" si="0"/>
        <v>3827.659362549801</v>
      </c>
      <c r="R27" s="169">
        <f t="shared" si="5"/>
        <v>3885.235235235235</v>
      </c>
      <c r="S27" s="169">
        <f t="shared" si="6"/>
        <v>-1.4819147155692889</v>
      </c>
    </row>
    <row r="28" spans="1:19" s="107" customFormat="1" ht="16.5" customHeight="1">
      <c r="A28" s="128" t="s">
        <v>36</v>
      </c>
      <c r="B28" s="7">
        <v>421497</v>
      </c>
      <c r="C28" s="56">
        <v>308120</v>
      </c>
      <c r="D28" s="39">
        <f t="shared" si="1"/>
        <v>-2.264572239039026</v>
      </c>
      <c r="E28" s="56">
        <v>315194</v>
      </c>
      <c r="F28" s="61">
        <f t="shared" si="2"/>
        <v>-7074</v>
      </c>
      <c r="G28" s="65">
        <v>102.3</v>
      </c>
      <c r="H28" s="42">
        <f t="shared" si="3"/>
        <v>79.70473841745473</v>
      </c>
      <c r="I28" s="42">
        <f t="shared" si="4"/>
        <v>99.34526880615104</v>
      </c>
      <c r="J28" s="44">
        <v>283056</v>
      </c>
      <c r="K28" s="46">
        <v>26.1</v>
      </c>
      <c r="L28" s="58">
        <v>99.2</v>
      </c>
      <c r="M28" s="154">
        <v>100.6</v>
      </c>
      <c r="O28" s="174">
        <v>313379</v>
      </c>
      <c r="P28" s="173">
        <v>100</v>
      </c>
      <c r="Q28" s="169">
        <f t="shared" si="0"/>
        <v>3062.823061630219</v>
      </c>
      <c r="R28" s="169">
        <f t="shared" si="5"/>
        <v>3133.79</v>
      </c>
      <c r="S28" s="169">
        <f t="shared" si="6"/>
        <v>-2.264572239039026</v>
      </c>
    </row>
    <row r="29" spans="1:19" s="107" customFormat="1" ht="16.5" customHeight="1">
      <c r="A29" s="128" t="s">
        <v>37</v>
      </c>
      <c r="B29" s="7">
        <v>735477</v>
      </c>
      <c r="C29" s="56">
        <v>593992</v>
      </c>
      <c r="D29" s="39">
        <f t="shared" si="1"/>
        <v>0.2302743387826922</v>
      </c>
      <c r="E29" s="56">
        <v>296653</v>
      </c>
      <c r="F29" s="61">
        <f t="shared" si="2"/>
        <v>297339</v>
      </c>
      <c r="G29" s="65">
        <v>49.9</v>
      </c>
      <c r="H29" s="42">
        <f t="shared" si="3"/>
        <v>139.35514796364325</v>
      </c>
      <c r="I29" s="42">
        <f t="shared" si="4"/>
        <v>93.68763156007489</v>
      </c>
      <c r="J29" s="44">
        <v>268802</v>
      </c>
      <c r="K29" s="46">
        <v>26.1</v>
      </c>
      <c r="L29" s="58">
        <v>99.8</v>
      </c>
      <c r="M29" s="89">
        <v>100.4</v>
      </c>
      <c r="O29" s="174">
        <v>589676</v>
      </c>
      <c r="P29" s="175">
        <v>99.9</v>
      </c>
      <c r="Q29" s="169">
        <f t="shared" si="0"/>
        <v>5916.2549800796805</v>
      </c>
      <c r="R29" s="169">
        <f t="shared" si="5"/>
        <v>5902.662662662662</v>
      </c>
      <c r="S29" s="169">
        <f t="shared" si="6"/>
        <v>0.2302743387826922</v>
      </c>
    </row>
    <row r="30" spans="1:19" s="107" customFormat="1" ht="16.5" customHeight="1">
      <c r="A30" s="128" t="s">
        <v>38</v>
      </c>
      <c r="B30" s="7">
        <v>598042</v>
      </c>
      <c r="C30" s="56">
        <v>480878</v>
      </c>
      <c r="D30" s="39">
        <f t="shared" si="1"/>
        <v>2.106539542476682</v>
      </c>
      <c r="E30" s="56">
        <v>308818</v>
      </c>
      <c r="F30" s="61">
        <f t="shared" si="2"/>
        <v>172060</v>
      </c>
      <c r="G30" s="65">
        <v>64.2</v>
      </c>
      <c r="H30" s="42">
        <f t="shared" si="3"/>
        <v>113.54070782055126</v>
      </c>
      <c r="I30" s="42">
        <f t="shared" si="4"/>
        <v>97.72419749139519</v>
      </c>
      <c r="J30" s="44">
        <v>279197</v>
      </c>
      <c r="K30" s="46">
        <v>26</v>
      </c>
      <c r="L30" s="58">
        <v>99</v>
      </c>
      <c r="M30" s="69">
        <v>100.2</v>
      </c>
      <c r="O30" s="174">
        <v>468137</v>
      </c>
      <c r="P30" s="173">
        <v>99.6</v>
      </c>
      <c r="Q30" s="169">
        <f t="shared" si="0"/>
        <v>4799.1816367265465</v>
      </c>
      <c r="R30" s="169">
        <f t="shared" si="5"/>
        <v>4700.1706827309235</v>
      </c>
      <c r="S30" s="169">
        <f t="shared" si="6"/>
        <v>2.106539542476682</v>
      </c>
    </row>
    <row r="31" spans="1:19" s="107" customFormat="1" ht="16.5" customHeight="1">
      <c r="A31" s="128" t="s">
        <v>39</v>
      </c>
      <c r="B31" s="7">
        <v>485099</v>
      </c>
      <c r="C31" s="56">
        <v>401134</v>
      </c>
      <c r="D31" s="39">
        <f t="shared" si="1"/>
        <v>1.5950996143250649</v>
      </c>
      <c r="E31" s="56">
        <v>301574</v>
      </c>
      <c r="F31" s="61">
        <f t="shared" si="2"/>
        <v>99560</v>
      </c>
      <c r="G31" s="65">
        <v>75.2</v>
      </c>
      <c r="H31" s="42">
        <f t="shared" si="3"/>
        <v>91.823100114198</v>
      </c>
      <c r="I31" s="42">
        <f t="shared" si="4"/>
        <v>95.14699198132914</v>
      </c>
      <c r="J31" s="44">
        <v>280320</v>
      </c>
      <c r="K31" s="46">
        <v>26.8</v>
      </c>
      <c r="L31" s="58">
        <v>98.9</v>
      </c>
      <c r="M31" s="69">
        <v>100.5</v>
      </c>
      <c r="O31" s="174">
        <v>391693</v>
      </c>
      <c r="P31" s="173">
        <v>99.7</v>
      </c>
      <c r="Q31" s="169">
        <f t="shared" si="0"/>
        <v>3991.3830845771145</v>
      </c>
      <c r="R31" s="169">
        <f t="shared" si="5"/>
        <v>3928.716148445336</v>
      </c>
      <c r="S31" s="169">
        <f t="shared" si="6"/>
        <v>1.5950996143250649</v>
      </c>
    </row>
    <row r="32" spans="1:19" s="107" customFormat="1" ht="16.5" customHeight="1">
      <c r="A32" s="128" t="s">
        <v>40</v>
      </c>
      <c r="B32" s="7">
        <v>437497</v>
      </c>
      <c r="C32" s="56">
        <v>358526</v>
      </c>
      <c r="D32" s="39">
        <f t="shared" si="1"/>
        <v>2.1373577346110153</v>
      </c>
      <c r="E32" s="56">
        <v>295211</v>
      </c>
      <c r="F32" s="61">
        <f t="shared" si="2"/>
        <v>63315</v>
      </c>
      <c r="G32" s="65">
        <v>82.3</v>
      </c>
      <c r="H32" s="42">
        <f t="shared" si="3"/>
        <v>82.56617787758105</v>
      </c>
      <c r="I32" s="42">
        <f t="shared" si="4"/>
        <v>92.86225638218004</v>
      </c>
      <c r="J32" s="44">
        <v>268802</v>
      </c>
      <c r="K32" s="46">
        <v>26.3</v>
      </c>
      <c r="L32" s="58">
        <v>97.7</v>
      </c>
      <c r="M32" s="69">
        <v>100.8</v>
      </c>
      <c r="O32" s="174">
        <v>347541</v>
      </c>
      <c r="P32" s="173">
        <v>99.8</v>
      </c>
      <c r="Q32" s="169">
        <f t="shared" si="0"/>
        <v>3556.8055555555557</v>
      </c>
      <c r="R32" s="169">
        <f t="shared" si="5"/>
        <v>3482.374749498998</v>
      </c>
      <c r="S32" s="169">
        <f t="shared" si="6"/>
        <v>2.1373577346110153</v>
      </c>
    </row>
    <row r="33" spans="1:19" s="107" customFormat="1" ht="16.5" customHeight="1">
      <c r="A33" s="128" t="s">
        <v>41</v>
      </c>
      <c r="B33" s="7">
        <v>501416</v>
      </c>
      <c r="C33" s="56">
        <v>415634</v>
      </c>
      <c r="D33" s="39">
        <f t="shared" si="1"/>
        <v>2.2540338068707513</v>
      </c>
      <c r="E33" s="56">
        <v>313733</v>
      </c>
      <c r="F33" s="61">
        <f t="shared" si="2"/>
        <v>101901</v>
      </c>
      <c r="G33" s="65">
        <v>75.5</v>
      </c>
      <c r="H33" s="42">
        <f t="shared" si="3"/>
        <v>94.6292263642155</v>
      </c>
      <c r="I33" s="42">
        <f t="shared" si="4"/>
        <v>98.68857963135008</v>
      </c>
      <c r="J33" s="44">
        <v>282872</v>
      </c>
      <c r="K33" s="46">
        <v>25.7</v>
      </c>
      <c r="L33" s="58">
        <v>98.5</v>
      </c>
      <c r="M33" s="69">
        <v>100.8</v>
      </c>
      <c r="O33" s="174">
        <v>404859</v>
      </c>
      <c r="P33" s="173">
        <v>100.4</v>
      </c>
      <c r="Q33" s="169">
        <f t="shared" si="0"/>
        <v>4123.353174603175</v>
      </c>
      <c r="R33" s="169">
        <f t="shared" si="5"/>
        <v>4032.4601593625493</v>
      </c>
      <c r="S33" s="169">
        <f t="shared" si="6"/>
        <v>2.2540338068707513</v>
      </c>
    </row>
    <row r="34" spans="1:19" s="107" customFormat="1" ht="16.5" customHeight="1">
      <c r="A34" s="128" t="s">
        <v>42</v>
      </c>
      <c r="B34" s="7">
        <v>443186</v>
      </c>
      <c r="C34" s="56">
        <v>361293</v>
      </c>
      <c r="D34" s="39">
        <f t="shared" si="1"/>
        <v>1.8593465230310642</v>
      </c>
      <c r="E34" s="56">
        <v>301164</v>
      </c>
      <c r="F34" s="61">
        <f t="shared" si="2"/>
        <v>60129</v>
      </c>
      <c r="G34" s="65">
        <v>83.4</v>
      </c>
      <c r="H34" s="42">
        <f t="shared" si="3"/>
        <v>83.30923642815644</v>
      </c>
      <c r="I34" s="42">
        <f t="shared" si="4"/>
        <v>94.36039982861702</v>
      </c>
      <c r="J34" s="44">
        <v>277361</v>
      </c>
      <c r="K34" s="46">
        <v>25.8</v>
      </c>
      <c r="L34" s="58">
        <v>98.9</v>
      </c>
      <c r="M34" s="69">
        <v>101.2</v>
      </c>
      <c r="O34" s="174">
        <v>351894</v>
      </c>
      <c r="P34" s="173">
        <v>100.4</v>
      </c>
      <c r="Q34" s="169">
        <f t="shared" si="0"/>
        <v>3570.088932806324</v>
      </c>
      <c r="R34" s="169">
        <f t="shared" si="5"/>
        <v>3504.9203187250996</v>
      </c>
      <c r="S34" s="169">
        <f t="shared" si="6"/>
        <v>1.8593465230310642</v>
      </c>
    </row>
    <row r="35" spans="1:19" s="107" customFormat="1" ht="16.5" customHeight="1">
      <c r="A35" s="129" t="s">
        <v>43</v>
      </c>
      <c r="B35" s="8">
        <v>940875</v>
      </c>
      <c r="C35" s="9">
        <v>783054</v>
      </c>
      <c r="D35" s="39">
        <f t="shared" si="1"/>
        <v>0.340324774167172</v>
      </c>
      <c r="E35" s="9">
        <v>352076</v>
      </c>
      <c r="F35" s="62">
        <f t="shared" si="2"/>
        <v>430978</v>
      </c>
      <c r="G35" s="66">
        <v>45</v>
      </c>
      <c r="H35" s="42">
        <f t="shared" si="3"/>
        <v>176.3410898017105</v>
      </c>
      <c r="I35" s="42">
        <f t="shared" si="4"/>
        <v>109.98605056263762</v>
      </c>
      <c r="J35" s="3">
        <v>322157</v>
      </c>
      <c r="K35" s="4">
        <v>28</v>
      </c>
      <c r="L35" s="59">
        <v>98.2</v>
      </c>
      <c r="M35" s="70">
        <v>101.5</v>
      </c>
      <c r="O35" s="176">
        <v>769634</v>
      </c>
      <c r="P35" s="173">
        <v>100.1</v>
      </c>
      <c r="Q35" s="169">
        <f t="shared" si="0"/>
        <v>7714.817733990148</v>
      </c>
      <c r="R35" s="169">
        <f t="shared" si="5"/>
        <v>7688.6513486513495</v>
      </c>
      <c r="S35" s="169">
        <f t="shared" si="6"/>
        <v>0.340324774167172</v>
      </c>
    </row>
    <row r="36" spans="1:18" s="107" customFormat="1" ht="16.5" customHeight="1">
      <c r="A36" s="193" t="s">
        <v>24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Q36" s="107" t="s">
        <v>80</v>
      </c>
      <c r="R36" s="107" t="s">
        <v>81</v>
      </c>
    </row>
    <row r="37" spans="1:18" s="107" customFormat="1" ht="16.5" customHeight="1">
      <c r="A37" s="132" t="s">
        <v>26</v>
      </c>
      <c r="B37" s="15"/>
      <c r="C37" s="133"/>
      <c r="D37" s="131"/>
      <c r="E37" s="15"/>
      <c r="F37" s="132"/>
      <c r="G37" s="132" t="s">
        <v>44</v>
      </c>
      <c r="H37" s="131"/>
      <c r="I37" s="131"/>
      <c r="J37" s="15"/>
      <c r="K37" s="131"/>
      <c r="L37" s="131"/>
      <c r="M37" s="131"/>
      <c r="Q37" s="166">
        <v>535435</v>
      </c>
      <c r="R37" s="166">
        <v>314339</v>
      </c>
    </row>
    <row r="38" spans="1:13" s="107" customFormat="1" ht="16.5" customHeight="1">
      <c r="A38" s="132" t="s">
        <v>45</v>
      </c>
      <c r="B38" s="15"/>
      <c r="C38" s="133"/>
      <c r="D38" s="131"/>
      <c r="E38" s="15"/>
      <c r="F38" s="132"/>
      <c r="G38" s="132" t="s">
        <v>64</v>
      </c>
      <c r="H38" s="131"/>
      <c r="I38" s="131"/>
      <c r="J38" s="15"/>
      <c r="K38" s="131"/>
      <c r="L38" s="131"/>
      <c r="M38" s="131"/>
    </row>
    <row r="39" spans="1:13" s="107" customFormat="1" ht="16.5" customHeight="1">
      <c r="A39" s="132" t="s">
        <v>46</v>
      </c>
      <c r="B39" s="15"/>
      <c r="C39" s="133"/>
      <c r="D39" s="131"/>
      <c r="E39" s="15"/>
      <c r="F39" s="132"/>
      <c r="G39" s="132" t="s">
        <v>47</v>
      </c>
      <c r="H39" s="131"/>
      <c r="I39" s="131"/>
      <c r="J39" s="15"/>
      <c r="K39" s="131"/>
      <c r="L39" s="131"/>
      <c r="M39" s="131"/>
    </row>
    <row r="40" spans="1:13" s="107" customFormat="1" ht="16.5" customHeight="1">
      <c r="A40" s="132" t="s">
        <v>65</v>
      </c>
      <c r="B40" s="15"/>
      <c r="C40" s="133"/>
      <c r="D40" s="131"/>
      <c r="E40" s="15"/>
      <c r="F40" s="15"/>
      <c r="G40" s="131"/>
      <c r="H40" s="131"/>
      <c r="I40" s="131"/>
      <c r="J40" s="15"/>
      <c r="K40" s="131"/>
      <c r="L40" s="131"/>
      <c r="M40" s="131"/>
    </row>
    <row r="41" spans="1:13" ht="13.5">
      <c r="A41" s="132" t="s">
        <v>48</v>
      </c>
      <c r="B41" s="134"/>
      <c r="C41" s="135"/>
      <c r="D41" s="136"/>
      <c r="E41" s="134"/>
      <c r="F41" s="134"/>
      <c r="G41" s="136"/>
      <c r="H41" s="136"/>
      <c r="I41" s="136"/>
      <c r="J41" s="134"/>
      <c r="K41" s="136"/>
      <c r="L41" s="136"/>
      <c r="M41" s="136"/>
    </row>
    <row r="42" spans="1:13" s="107" customFormat="1" ht="16.5" customHeight="1">
      <c r="A42" s="132"/>
      <c r="B42" s="15"/>
      <c r="C42" s="130"/>
      <c r="D42" s="137"/>
      <c r="E42" s="15"/>
      <c r="F42" s="15"/>
      <c r="G42" s="137"/>
      <c r="H42" s="137"/>
      <c r="I42" s="137"/>
      <c r="J42" s="15"/>
      <c r="K42" s="137"/>
      <c r="L42" s="137"/>
      <c r="M42" s="137"/>
    </row>
    <row r="43" spans="1:13" s="107" customFormat="1" ht="16.5" customHeight="1" thickBot="1">
      <c r="A43" s="103" t="s">
        <v>0</v>
      </c>
      <c r="B43" s="104"/>
      <c r="C43" s="138"/>
      <c r="D43" s="139"/>
      <c r="E43" s="104"/>
      <c r="F43" s="178" t="s">
        <v>49</v>
      </c>
      <c r="G43" s="178"/>
      <c r="H43" s="140"/>
      <c r="I43" s="140"/>
      <c r="J43" s="104"/>
      <c r="K43" s="140"/>
      <c r="L43" s="140"/>
      <c r="M43" s="140"/>
    </row>
    <row r="44" spans="1:13" s="116" customFormat="1" ht="16.5" customHeight="1" thickTop="1">
      <c r="A44" s="108" t="s">
        <v>1</v>
      </c>
      <c r="B44" s="109" t="s">
        <v>2</v>
      </c>
      <c r="C44" s="141"/>
      <c r="D44" s="111"/>
      <c r="E44" s="112"/>
      <c r="F44" s="112"/>
      <c r="G44" s="111"/>
      <c r="H44" s="111"/>
      <c r="I44" s="111"/>
      <c r="J44" s="113" t="s">
        <v>3</v>
      </c>
      <c r="K44" s="114"/>
      <c r="L44" s="111"/>
      <c r="M44" s="115" t="s">
        <v>4</v>
      </c>
    </row>
    <row r="45" spans="1:13" s="116" customFormat="1" ht="16.5" customHeight="1">
      <c r="A45" s="179" t="s">
        <v>5</v>
      </c>
      <c r="B45" s="117"/>
      <c r="C45" s="189" t="s">
        <v>50</v>
      </c>
      <c r="D45" s="183" t="s">
        <v>28</v>
      </c>
      <c r="E45" s="117"/>
      <c r="F45" s="142"/>
      <c r="G45" s="118" t="s">
        <v>6</v>
      </c>
      <c r="H45" s="119" t="s">
        <v>7</v>
      </c>
      <c r="I45" s="114"/>
      <c r="J45" s="117"/>
      <c r="K45" s="186" t="s">
        <v>29</v>
      </c>
      <c r="L45" s="118" t="s">
        <v>8</v>
      </c>
      <c r="M45" s="115" t="s">
        <v>9</v>
      </c>
    </row>
    <row r="46" spans="1:13" s="116" customFormat="1" ht="16.5" customHeight="1">
      <c r="A46" s="179"/>
      <c r="B46" s="120" t="s">
        <v>10</v>
      </c>
      <c r="C46" s="190"/>
      <c r="D46" s="184"/>
      <c r="E46" s="120" t="s">
        <v>11</v>
      </c>
      <c r="F46" s="120" t="s">
        <v>12</v>
      </c>
      <c r="G46" s="118" t="s">
        <v>13</v>
      </c>
      <c r="H46" s="118" t="s">
        <v>14</v>
      </c>
      <c r="I46" s="118" t="s">
        <v>15</v>
      </c>
      <c r="J46" s="120" t="s">
        <v>11</v>
      </c>
      <c r="K46" s="187"/>
      <c r="L46" s="118" t="s">
        <v>51</v>
      </c>
      <c r="M46" s="115" t="s">
        <v>17</v>
      </c>
    </row>
    <row r="47" spans="1:13" s="116" customFormat="1" ht="16.5" customHeight="1">
      <c r="A47" s="121"/>
      <c r="B47" s="122"/>
      <c r="C47" s="191"/>
      <c r="D47" s="185"/>
      <c r="E47" s="122"/>
      <c r="F47" s="122"/>
      <c r="G47" s="123" t="s">
        <v>18</v>
      </c>
      <c r="H47" s="124" t="s">
        <v>10</v>
      </c>
      <c r="I47" s="124" t="s">
        <v>19</v>
      </c>
      <c r="J47" s="122"/>
      <c r="K47" s="188"/>
      <c r="L47" s="124" t="s">
        <v>52</v>
      </c>
      <c r="M47" s="125" t="s">
        <v>22</v>
      </c>
    </row>
    <row r="48" spans="1:13" s="107" customFormat="1" ht="16.5" customHeight="1">
      <c r="A48" s="126" t="s">
        <v>53</v>
      </c>
      <c r="B48" s="17">
        <v>546000</v>
      </c>
      <c r="C48" s="18">
        <v>463178</v>
      </c>
      <c r="D48" s="11">
        <v>-8.974923967837185</v>
      </c>
      <c r="E48" s="18">
        <v>307204</v>
      </c>
      <c r="F48" s="12">
        <v>155974</v>
      </c>
      <c r="G48" s="13">
        <v>66.32525724451507</v>
      </c>
      <c r="H48" s="14">
        <v>101.36497217540796</v>
      </c>
      <c r="I48" s="14">
        <v>97.14727392518836</v>
      </c>
      <c r="J48" s="18">
        <v>285816</v>
      </c>
      <c r="K48" s="14">
        <v>21.6</v>
      </c>
      <c r="L48" s="19" t="s">
        <v>23</v>
      </c>
      <c r="M48" s="20">
        <v>100.6</v>
      </c>
    </row>
    <row r="49" spans="1:13" s="107" customFormat="1" ht="16.5" customHeight="1">
      <c r="A49" s="143" t="s">
        <v>30</v>
      </c>
      <c r="B49" s="17">
        <v>569976</v>
      </c>
      <c r="C49" s="18">
        <v>470613</v>
      </c>
      <c r="D49" s="11">
        <v>1.4993756450003985</v>
      </c>
      <c r="E49" s="18">
        <v>324910</v>
      </c>
      <c r="F49" s="12">
        <v>145703</v>
      </c>
      <c r="G49" s="13">
        <v>69.03974178358864</v>
      </c>
      <c r="H49" s="14">
        <v>105.71103918892702</v>
      </c>
      <c r="I49" s="14">
        <v>102.64441889824556</v>
      </c>
      <c r="J49" s="18">
        <v>303467</v>
      </c>
      <c r="K49" s="14">
        <v>21</v>
      </c>
      <c r="L49" s="19" t="s">
        <v>23</v>
      </c>
      <c r="M49" s="20">
        <v>100.7</v>
      </c>
    </row>
    <row r="50" spans="1:13" s="107" customFormat="1" ht="16.5" customHeight="1">
      <c r="A50" s="143" t="s">
        <v>31</v>
      </c>
      <c r="B50" s="21">
        <v>519281</v>
      </c>
      <c r="C50" s="10">
        <v>434285</v>
      </c>
      <c r="D50" s="11">
        <v>-7.815319481039154</v>
      </c>
      <c r="E50" s="10">
        <v>309661</v>
      </c>
      <c r="F50" s="12">
        <v>124624</v>
      </c>
      <c r="G50" s="13">
        <v>71.30363701256087</v>
      </c>
      <c r="H50" s="14">
        <v>96.2133073523812</v>
      </c>
      <c r="I50" s="14">
        <v>97.72995810760773</v>
      </c>
      <c r="J50" s="10">
        <v>307536</v>
      </c>
      <c r="K50" s="13">
        <v>20.6</v>
      </c>
      <c r="L50" s="19" t="s">
        <v>23</v>
      </c>
      <c r="M50" s="22">
        <v>100.8</v>
      </c>
    </row>
    <row r="51" spans="1:13" ht="16.5" customHeight="1">
      <c r="A51" s="127" t="s">
        <v>32</v>
      </c>
      <c r="B51" s="5">
        <v>582633</v>
      </c>
      <c r="C51" s="1">
        <v>476401</v>
      </c>
      <c r="D51" s="11">
        <v>8.122631510738401</v>
      </c>
      <c r="E51" s="1">
        <v>326678</v>
      </c>
      <c r="F51" s="60">
        <v>149722</v>
      </c>
      <c r="G51" s="13">
        <v>68.57206429037723</v>
      </c>
      <c r="H51" s="14">
        <v>106.36841527733077</v>
      </c>
      <c r="I51" s="14">
        <v>101.58883668056885</v>
      </c>
      <c r="J51" s="1">
        <v>298803</v>
      </c>
      <c r="K51" s="2">
        <v>21.9</v>
      </c>
      <c r="L51" s="19" t="s">
        <v>23</v>
      </c>
      <c r="M51" s="16">
        <v>102.3</v>
      </c>
    </row>
    <row r="52" spans="1:13" ht="16.5" customHeight="1">
      <c r="A52" s="127" t="s">
        <v>55</v>
      </c>
      <c r="B52" s="23">
        <v>535963</v>
      </c>
      <c r="C52" s="1">
        <v>443763</v>
      </c>
      <c r="D52" s="11">
        <v>-6.370801458365975</v>
      </c>
      <c r="E52" s="15">
        <v>302563</v>
      </c>
      <c r="F52" s="60">
        <v>141200</v>
      </c>
      <c r="G52" s="13">
        <v>68.18121384612958</v>
      </c>
      <c r="H52" s="14">
        <v>98.42537995026036</v>
      </c>
      <c r="I52" s="14">
        <v>94.6447650666733</v>
      </c>
      <c r="J52" s="1">
        <v>283895</v>
      </c>
      <c r="K52" s="2">
        <v>22.8</v>
      </c>
      <c r="L52" s="19" t="s">
        <v>23</v>
      </c>
      <c r="M52" s="16">
        <v>101.7</v>
      </c>
    </row>
    <row r="53" spans="1:13" ht="16.5" customHeight="1">
      <c r="A53" s="127" t="s">
        <v>56</v>
      </c>
      <c r="B53" s="23">
        <v>516312</v>
      </c>
      <c r="C53" s="1">
        <v>425081</v>
      </c>
      <c r="D53" s="27">
        <v>-2.501162320559274</v>
      </c>
      <c r="E53" s="15">
        <v>294219</v>
      </c>
      <c r="F53" s="60">
        <v>130862</v>
      </c>
      <c r="G53" s="13">
        <v>69.21480847179714</v>
      </c>
      <c r="H53" s="14">
        <v>96.4285113972751</v>
      </c>
      <c r="I53" s="14">
        <v>93.59926703336207</v>
      </c>
      <c r="J53" s="1">
        <v>275238</v>
      </c>
      <c r="K53" s="2">
        <v>23.4</v>
      </c>
      <c r="L53" s="19" t="s">
        <v>23</v>
      </c>
      <c r="M53" s="14">
        <v>100</v>
      </c>
    </row>
    <row r="54" spans="1:13" ht="16.5" customHeight="1">
      <c r="A54" s="127" t="s">
        <v>57</v>
      </c>
      <c r="B54" s="28">
        <v>558562</v>
      </c>
      <c r="C54" s="1">
        <v>446998</v>
      </c>
      <c r="D54" s="26">
        <v>5.488029959367509</v>
      </c>
      <c r="E54" s="29">
        <v>320368</v>
      </c>
      <c r="F54" s="60">
        <v>126630</v>
      </c>
      <c r="G54" s="24">
        <v>71.7</v>
      </c>
      <c r="H54" s="25">
        <v>104.63319136488158</v>
      </c>
      <c r="I54" s="25">
        <v>102.2246669958115</v>
      </c>
      <c r="J54" s="1">
        <v>283178</v>
      </c>
      <c r="K54" s="2">
        <v>21.5</v>
      </c>
      <c r="L54" s="19" t="s">
        <v>58</v>
      </c>
      <c r="M54" s="25">
        <v>99.7</v>
      </c>
    </row>
    <row r="55" spans="1:13" ht="16.5" customHeight="1">
      <c r="A55" s="127" t="s">
        <v>59</v>
      </c>
      <c r="B55" s="28">
        <v>587012</v>
      </c>
      <c r="C55" s="1">
        <v>464878</v>
      </c>
      <c r="D55" s="26">
        <v>3.7815304646147183</v>
      </c>
      <c r="E55" s="29">
        <v>341719</v>
      </c>
      <c r="F55" s="60">
        <v>123159</v>
      </c>
      <c r="G55" s="24">
        <v>73.5</v>
      </c>
      <c r="H55" s="25">
        <v>109.74247100013999</v>
      </c>
      <c r="I55" s="25">
        <v>108.8191605435727</v>
      </c>
      <c r="J55" s="1">
        <v>305316</v>
      </c>
      <c r="K55" s="2">
        <v>20.6</v>
      </c>
      <c r="L55" s="19" t="s">
        <v>23</v>
      </c>
      <c r="M55" s="25">
        <v>99.9</v>
      </c>
    </row>
    <row r="56" spans="1:13" ht="16.5" customHeight="1">
      <c r="A56" s="127" t="s">
        <v>60</v>
      </c>
      <c r="B56" s="23">
        <v>555437</v>
      </c>
      <c r="C56" s="44">
        <v>448318</v>
      </c>
      <c r="D56" s="48">
        <v>-3.965730262860518</v>
      </c>
      <c r="E56" s="45">
        <v>342834</v>
      </c>
      <c r="F56" s="61">
        <v>105484</v>
      </c>
      <c r="G56" s="41">
        <v>76.47116555659153</v>
      </c>
      <c r="H56" s="42">
        <v>103.42537805355587</v>
      </c>
      <c r="I56" s="42">
        <v>108.73883745802095</v>
      </c>
      <c r="J56" s="44">
        <v>311824</v>
      </c>
      <c r="K56" s="46">
        <v>20.6</v>
      </c>
      <c r="L56" s="55" t="s">
        <v>23</v>
      </c>
      <c r="M56" s="68">
        <v>100.3</v>
      </c>
    </row>
    <row r="57" spans="1:13" s="107" customFormat="1" ht="16.5" customHeight="1">
      <c r="A57" s="127" t="s">
        <v>61</v>
      </c>
      <c r="B57" s="23">
        <v>536674</v>
      </c>
      <c r="C57" s="91">
        <v>424746</v>
      </c>
      <c r="D57" s="41">
        <v>-8.419139020158994</v>
      </c>
      <c r="E57" s="45">
        <v>316410</v>
      </c>
      <c r="F57" s="38">
        <v>108336</v>
      </c>
      <c r="G57" s="92">
        <v>74.49393284457064</v>
      </c>
      <c r="H57" s="41">
        <v>96.65515972696755</v>
      </c>
      <c r="I57" s="41">
        <v>97.0673508598317</v>
      </c>
      <c r="J57" s="45">
        <v>284219</v>
      </c>
      <c r="K57" s="93">
        <v>23.1</v>
      </c>
      <c r="L57" s="55" t="s">
        <v>23</v>
      </c>
      <c r="M57" s="98">
        <v>103.7</v>
      </c>
    </row>
    <row r="58" spans="1:13" s="107" customFormat="1" ht="16.5" customHeight="1">
      <c r="A58" s="127" t="s">
        <v>62</v>
      </c>
      <c r="B58" s="23">
        <v>535435</v>
      </c>
      <c r="C58" s="91">
        <v>426416</v>
      </c>
      <c r="D58" s="41">
        <v>-0.7111487806830468</v>
      </c>
      <c r="E58" s="45">
        <v>314339</v>
      </c>
      <c r="F58" s="38">
        <v>112077</v>
      </c>
      <c r="G58" s="92">
        <v>73.7</v>
      </c>
      <c r="H58" s="41">
        <v>100</v>
      </c>
      <c r="I58" s="41">
        <v>100</v>
      </c>
      <c r="J58" s="45">
        <v>272374</v>
      </c>
      <c r="K58" s="93">
        <v>23.1</v>
      </c>
      <c r="L58" s="55" t="s">
        <v>58</v>
      </c>
      <c r="M58" s="94">
        <v>100</v>
      </c>
    </row>
    <row r="59" spans="1:16" s="107" customFormat="1" ht="16.5" customHeight="1">
      <c r="A59" s="127" t="s">
        <v>67</v>
      </c>
      <c r="B59" s="23">
        <v>515879</v>
      </c>
      <c r="C59" s="91">
        <v>419002</v>
      </c>
      <c r="D59" s="48">
        <v>-1.8368408822800717</v>
      </c>
      <c r="E59" s="45">
        <v>299858</v>
      </c>
      <c r="F59" s="38">
        <v>119143</v>
      </c>
      <c r="G59" s="92">
        <v>71.6</v>
      </c>
      <c r="H59" s="41">
        <v>96.2513911798139</v>
      </c>
      <c r="I59" s="41">
        <v>95.29789226231603</v>
      </c>
      <c r="J59" s="160">
        <v>262.329</v>
      </c>
      <c r="K59" s="93">
        <v>24.9</v>
      </c>
      <c r="L59" s="161" t="s">
        <v>66</v>
      </c>
      <c r="M59" s="94">
        <v>100.1</v>
      </c>
      <c r="O59" s="192" t="s">
        <v>74</v>
      </c>
      <c r="P59" s="192"/>
    </row>
    <row r="60" spans="1:19" s="107" customFormat="1" ht="12" customHeight="1">
      <c r="A60" s="152"/>
      <c r="B60" s="71"/>
      <c r="C60" s="83"/>
      <c r="D60" s="155"/>
      <c r="E60" s="74"/>
      <c r="F60" s="86"/>
      <c r="G60" s="90"/>
      <c r="H60" s="84"/>
      <c r="I60" s="84"/>
      <c r="J60" s="156"/>
      <c r="K60" s="85"/>
      <c r="L60" s="97"/>
      <c r="M60" s="88"/>
      <c r="O60" s="164" t="s">
        <v>75</v>
      </c>
      <c r="P60" s="164" t="s">
        <v>76</v>
      </c>
      <c r="Q60" s="164" t="s">
        <v>77</v>
      </c>
      <c r="R60" s="164" t="s">
        <v>78</v>
      </c>
      <c r="S60" s="164" t="s">
        <v>79</v>
      </c>
    </row>
    <row r="61" spans="1:19" s="107" customFormat="1" ht="16.5" customHeight="1">
      <c r="A61" s="152" t="s">
        <v>70</v>
      </c>
      <c r="B61" s="71">
        <v>560498</v>
      </c>
      <c r="C61" s="83">
        <v>452378</v>
      </c>
      <c r="D61" s="155">
        <f>S61</f>
        <v>7.322303903415801</v>
      </c>
      <c r="E61" s="74">
        <v>321925</v>
      </c>
      <c r="F61" s="86">
        <f>SUM(C61-E61)</f>
        <v>130453</v>
      </c>
      <c r="G61" s="90">
        <v>71.2</v>
      </c>
      <c r="H61" s="84">
        <f>(B61/$Q$37*100)/M61*100</f>
        <v>103.95319459646583</v>
      </c>
      <c r="I61" s="84">
        <f>(E61/$R$6*100)/M61*100</f>
        <v>101.36603568160653</v>
      </c>
      <c r="J61" s="170">
        <v>287746</v>
      </c>
      <c r="K61" s="85">
        <v>23.4</v>
      </c>
      <c r="L61" s="97" t="s">
        <v>66</v>
      </c>
      <c r="M61" s="88">
        <v>100.7</v>
      </c>
      <c r="O61" s="171">
        <v>419002</v>
      </c>
      <c r="P61" s="172">
        <v>100.1</v>
      </c>
      <c r="Q61" s="168">
        <f>SUM(C61/M61)</f>
        <v>4492.333664349553</v>
      </c>
      <c r="R61" s="168">
        <f>SUM(O61/P61)</f>
        <v>4185.834165834166</v>
      </c>
      <c r="S61" s="168">
        <f>SUM((Q61/R61)*100)-100</f>
        <v>7.322303903415801</v>
      </c>
    </row>
    <row r="62" spans="1:16" s="107" customFormat="1" ht="7.5" customHeight="1">
      <c r="A62" s="144"/>
      <c r="B62" s="82"/>
      <c r="C62" s="83"/>
      <c r="D62" s="84"/>
      <c r="E62" s="85"/>
      <c r="F62" s="86"/>
      <c r="G62" s="90"/>
      <c r="H62" s="84"/>
      <c r="I62" s="84"/>
      <c r="J62" s="96"/>
      <c r="K62" s="85"/>
      <c r="L62" s="87"/>
      <c r="M62" s="88"/>
      <c r="O62" s="162"/>
      <c r="P62" s="163"/>
    </row>
    <row r="63" spans="1:19" s="107" customFormat="1" ht="16.5" customHeight="1">
      <c r="A63" s="153" t="s">
        <v>71</v>
      </c>
      <c r="B63" s="5">
        <v>440222</v>
      </c>
      <c r="C63" s="44">
        <v>357263</v>
      </c>
      <c r="D63" s="48">
        <f>S63</f>
        <v>-4.610725750735199</v>
      </c>
      <c r="E63" s="44">
        <v>317051</v>
      </c>
      <c r="F63" s="61">
        <f>SUM(C63-E63)</f>
        <v>40212</v>
      </c>
      <c r="G63" s="63">
        <v>88.7</v>
      </c>
      <c r="H63" s="42">
        <f aca="true" t="shared" si="7" ref="H63:H74">(B63/$Q$37*100)/M63*100</f>
        <v>82.29993606369823</v>
      </c>
      <c r="I63" s="42">
        <f>(E63/$R$37*100)/M63*100</f>
        <v>100.96372653993564</v>
      </c>
      <c r="J63" s="157">
        <v>286603</v>
      </c>
      <c r="K63" s="46">
        <v>23</v>
      </c>
      <c r="L63" s="55" t="s">
        <v>73</v>
      </c>
      <c r="M63" s="69">
        <v>99.9</v>
      </c>
      <c r="O63" s="72">
        <v>373032</v>
      </c>
      <c r="P63" s="173">
        <v>99.5</v>
      </c>
      <c r="Q63" s="169">
        <f aca="true" t="shared" si="8" ref="Q63:Q74">SUM(C63/M63)</f>
        <v>3576.206206206206</v>
      </c>
      <c r="R63" s="169">
        <f aca="true" t="shared" si="9" ref="R63:R74">SUM(O63/P63)</f>
        <v>3749.065326633166</v>
      </c>
      <c r="S63" s="169">
        <f aca="true" t="shared" si="10" ref="S63:S74">SUM((Q63/R63)*100)-100</f>
        <v>-4.610725750735199</v>
      </c>
    </row>
    <row r="64" spans="1:19" s="107" customFormat="1" ht="16.5" customHeight="1">
      <c r="A64" s="128" t="s">
        <v>33</v>
      </c>
      <c r="B64" s="5">
        <v>483451</v>
      </c>
      <c r="C64" s="44">
        <v>402982</v>
      </c>
      <c r="D64" s="48">
        <f aca="true" t="shared" si="11" ref="D64:D74">S64</f>
        <v>-4.798556086313525</v>
      </c>
      <c r="E64" s="44">
        <v>347792</v>
      </c>
      <c r="F64" s="61">
        <f aca="true" t="shared" si="12" ref="F64:F74">SUM(C64-E64)</f>
        <v>55190</v>
      </c>
      <c r="G64" s="63">
        <v>86.3</v>
      </c>
      <c r="H64" s="42">
        <f t="shared" si="7"/>
        <v>90.47220291526679</v>
      </c>
      <c r="I64" s="42">
        <f aca="true" t="shared" si="13" ref="I64:I74">(E64/$R$37*100)/M64*100</f>
        <v>110.86406012486896</v>
      </c>
      <c r="J64" s="157">
        <v>294150</v>
      </c>
      <c r="K64" s="46">
        <v>20.9</v>
      </c>
      <c r="L64" s="55" t="s">
        <v>66</v>
      </c>
      <c r="M64" s="69">
        <v>99.8</v>
      </c>
      <c r="O64" s="72">
        <v>423294</v>
      </c>
      <c r="P64" s="173">
        <v>99.8</v>
      </c>
      <c r="Q64" s="169">
        <f t="shared" si="8"/>
        <v>4037.8957915831666</v>
      </c>
      <c r="R64" s="169">
        <f t="shared" si="9"/>
        <v>4241.4228456913825</v>
      </c>
      <c r="S64" s="169">
        <f t="shared" si="10"/>
        <v>-4.798556086313525</v>
      </c>
    </row>
    <row r="65" spans="1:19" s="107" customFormat="1" ht="16.5" customHeight="1">
      <c r="A65" s="128" t="s">
        <v>34</v>
      </c>
      <c r="B65" s="5">
        <v>441388</v>
      </c>
      <c r="C65" s="44">
        <v>364651</v>
      </c>
      <c r="D65" s="48">
        <f t="shared" si="11"/>
        <v>10.997016788975557</v>
      </c>
      <c r="E65" s="44">
        <v>322550</v>
      </c>
      <c r="F65" s="61">
        <f t="shared" si="12"/>
        <v>42101</v>
      </c>
      <c r="G65" s="63">
        <v>88.5</v>
      </c>
      <c r="H65" s="42">
        <f t="shared" si="7"/>
        <v>82.18883648065022</v>
      </c>
      <c r="I65" s="42">
        <f t="shared" si="13"/>
        <v>102.30523233426283</v>
      </c>
      <c r="J65" s="157">
        <v>291280</v>
      </c>
      <c r="K65" s="46">
        <v>24.5</v>
      </c>
      <c r="L65" s="55" t="s">
        <v>66</v>
      </c>
      <c r="M65" s="69">
        <v>100.3</v>
      </c>
      <c r="O65" s="72">
        <v>326558</v>
      </c>
      <c r="P65" s="173">
        <v>99.7</v>
      </c>
      <c r="Q65" s="169">
        <f t="shared" si="8"/>
        <v>3635.603190428714</v>
      </c>
      <c r="R65" s="169">
        <f t="shared" si="9"/>
        <v>3275.4062186559677</v>
      </c>
      <c r="S65" s="169">
        <f t="shared" si="10"/>
        <v>10.997016788975557</v>
      </c>
    </row>
    <row r="66" spans="1:19" s="107" customFormat="1" ht="16.5" customHeight="1">
      <c r="A66" s="128" t="s">
        <v>35</v>
      </c>
      <c r="B66" s="5">
        <v>507832</v>
      </c>
      <c r="C66" s="44">
        <v>404495</v>
      </c>
      <c r="D66" s="48">
        <f t="shared" si="11"/>
        <v>1.1633595988371326</v>
      </c>
      <c r="E66" s="44">
        <v>303634</v>
      </c>
      <c r="F66" s="61">
        <f t="shared" si="12"/>
        <v>100861</v>
      </c>
      <c r="G66" s="63">
        <v>75.1</v>
      </c>
      <c r="H66" s="42">
        <f t="shared" si="7"/>
        <v>94.18545421805688</v>
      </c>
      <c r="I66" s="42">
        <f t="shared" si="13"/>
        <v>95.92298017220119</v>
      </c>
      <c r="J66" s="157">
        <v>302720</v>
      </c>
      <c r="K66" s="46">
        <v>23.7</v>
      </c>
      <c r="L66" s="55" t="s">
        <v>66</v>
      </c>
      <c r="M66" s="69">
        <v>100.7</v>
      </c>
      <c r="O66" s="72">
        <v>397461</v>
      </c>
      <c r="P66" s="173">
        <v>100.1</v>
      </c>
      <c r="Q66" s="169">
        <f t="shared" si="8"/>
        <v>4016.832174776564</v>
      </c>
      <c r="R66" s="169">
        <f t="shared" si="9"/>
        <v>3970.639360639361</v>
      </c>
      <c r="S66" s="169">
        <f t="shared" si="10"/>
        <v>1.1633595988371326</v>
      </c>
    </row>
    <row r="67" spans="1:19" s="107" customFormat="1" ht="16.5" customHeight="1">
      <c r="A67" s="128" t="s">
        <v>36</v>
      </c>
      <c r="B67" s="5">
        <v>452175</v>
      </c>
      <c r="C67" s="44">
        <v>317960</v>
      </c>
      <c r="D67" s="48">
        <f t="shared" si="11"/>
        <v>3.850735287302797</v>
      </c>
      <c r="E67" s="56">
        <v>304588</v>
      </c>
      <c r="F67" s="61">
        <f t="shared" si="12"/>
        <v>13372</v>
      </c>
      <c r="G67" s="63">
        <v>95.8</v>
      </c>
      <c r="H67" s="42">
        <f t="shared" si="7"/>
        <v>83.69675581157055</v>
      </c>
      <c r="I67" s="42">
        <f t="shared" si="13"/>
        <v>96.03363234085643</v>
      </c>
      <c r="J67" s="157">
        <v>291083</v>
      </c>
      <c r="K67" s="46">
        <v>25</v>
      </c>
      <c r="L67" s="55" t="s">
        <v>66</v>
      </c>
      <c r="M67" s="69">
        <v>100.9</v>
      </c>
      <c r="O67" s="72">
        <v>304653</v>
      </c>
      <c r="P67" s="173">
        <v>100.4</v>
      </c>
      <c r="Q67" s="169">
        <f t="shared" si="8"/>
        <v>3151.238850346878</v>
      </c>
      <c r="R67" s="169">
        <f t="shared" si="9"/>
        <v>3034.392430278884</v>
      </c>
      <c r="S67" s="169">
        <f t="shared" si="10"/>
        <v>3.850735287302797</v>
      </c>
    </row>
    <row r="68" spans="1:19" s="107" customFormat="1" ht="16.5" customHeight="1">
      <c r="A68" s="128" t="s">
        <v>37</v>
      </c>
      <c r="B68" s="5">
        <v>745583</v>
      </c>
      <c r="C68" s="44">
        <v>609811</v>
      </c>
      <c r="D68" s="48">
        <f>S68</f>
        <v>-1.2750671795220256</v>
      </c>
      <c r="E68" s="56">
        <v>336299</v>
      </c>
      <c r="F68" s="61">
        <f t="shared" si="12"/>
        <v>273512</v>
      </c>
      <c r="G68" s="63">
        <v>55.1</v>
      </c>
      <c r="H68" s="42">
        <f t="shared" si="7"/>
        <v>138.1429444476313</v>
      </c>
      <c r="I68" s="42">
        <f t="shared" si="13"/>
        <v>106.13699232912886</v>
      </c>
      <c r="J68" s="157">
        <v>341181</v>
      </c>
      <c r="K68" s="46">
        <v>19.4</v>
      </c>
      <c r="L68" s="55" t="s">
        <v>66</v>
      </c>
      <c r="M68" s="69">
        <v>100.8</v>
      </c>
      <c r="O68" s="72">
        <v>614623</v>
      </c>
      <c r="P68" s="173">
        <v>100.3</v>
      </c>
      <c r="Q68" s="169">
        <f t="shared" si="8"/>
        <v>6049.712301587302</v>
      </c>
      <c r="R68" s="169">
        <f t="shared" si="9"/>
        <v>6127.846460618146</v>
      </c>
      <c r="S68" s="169">
        <f t="shared" si="10"/>
        <v>-1.2750671795220256</v>
      </c>
    </row>
    <row r="69" spans="1:19" s="107" customFormat="1" ht="16.5" customHeight="1">
      <c r="A69" s="128" t="s">
        <v>38</v>
      </c>
      <c r="B69" s="5">
        <v>594359</v>
      </c>
      <c r="C69" s="44">
        <v>478689</v>
      </c>
      <c r="D69" s="48">
        <f t="shared" si="11"/>
        <v>16.829381087025055</v>
      </c>
      <c r="E69" s="56">
        <v>284578</v>
      </c>
      <c r="F69" s="61">
        <f t="shared" si="12"/>
        <v>194111</v>
      </c>
      <c r="G69" s="63">
        <v>59.4</v>
      </c>
      <c r="H69" s="42">
        <f t="shared" si="7"/>
        <v>110.56263334607819</v>
      </c>
      <c r="I69" s="42">
        <f t="shared" si="13"/>
        <v>90.17151009183388</v>
      </c>
      <c r="J69" s="157">
        <v>269600</v>
      </c>
      <c r="K69" s="46">
        <v>24.3</v>
      </c>
      <c r="L69" s="55" t="s">
        <v>66</v>
      </c>
      <c r="M69" s="154">
        <v>100.4</v>
      </c>
      <c r="O69" s="72">
        <v>408101</v>
      </c>
      <c r="P69" s="173">
        <v>100</v>
      </c>
      <c r="Q69" s="169">
        <f t="shared" si="8"/>
        <v>4767.818725099602</v>
      </c>
      <c r="R69" s="169">
        <f t="shared" si="9"/>
        <v>4081.01</v>
      </c>
      <c r="S69" s="169">
        <f t="shared" si="10"/>
        <v>16.829381087025055</v>
      </c>
    </row>
    <row r="70" spans="1:19" s="107" customFormat="1" ht="16.5" customHeight="1">
      <c r="A70" s="128" t="s">
        <v>39</v>
      </c>
      <c r="B70" s="5">
        <v>479619</v>
      </c>
      <c r="C70" s="44">
        <v>387944</v>
      </c>
      <c r="D70" s="48">
        <f t="shared" si="11"/>
        <v>-1.4620549561845166</v>
      </c>
      <c r="E70" s="56">
        <v>274215</v>
      </c>
      <c r="F70" s="61">
        <f t="shared" si="12"/>
        <v>113729</v>
      </c>
      <c r="G70" s="63">
        <v>70.7</v>
      </c>
      <c r="H70" s="42">
        <f t="shared" si="7"/>
        <v>89.04133075054395</v>
      </c>
      <c r="I70" s="42">
        <f t="shared" si="13"/>
        <v>86.71514602477679</v>
      </c>
      <c r="J70" s="157">
        <v>246263</v>
      </c>
      <c r="K70" s="46">
        <v>26.3</v>
      </c>
      <c r="L70" s="55" t="s">
        <v>73</v>
      </c>
      <c r="M70" s="154">
        <v>100.6</v>
      </c>
      <c r="O70" s="72">
        <v>391352</v>
      </c>
      <c r="P70" s="173">
        <v>100</v>
      </c>
      <c r="Q70" s="169">
        <f t="shared" si="8"/>
        <v>3856.3021868787278</v>
      </c>
      <c r="R70" s="169">
        <f t="shared" si="9"/>
        <v>3913.52</v>
      </c>
      <c r="S70" s="169">
        <f t="shared" si="10"/>
        <v>-1.4620549561845166</v>
      </c>
    </row>
    <row r="71" spans="1:19" s="107" customFormat="1" ht="16.5" customHeight="1">
      <c r="A71" s="128" t="s">
        <v>40</v>
      </c>
      <c r="B71" s="5">
        <v>471619</v>
      </c>
      <c r="C71" s="44">
        <v>370457</v>
      </c>
      <c r="D71" s="48">
        <f t="shared" si="11"/>
        <v>17.518134128265245</v>
      </c>
      <c r="E71" s="56">
        <v>309865</v>
      </c>
      <c r="F71" s="61">
        <f t="shared" si="12"/>
        <v>60592</v>
      </c>
      <c r="G71" s="63">
        <v>83.6</v>
      </c>
      <c r="H71" s="42">
        <f t="shared" si="7"/>
        <v>87.20937274374948</v>
      </c>
      <c r="I71" s="42">
        <f t="shared" si="13"/>
        <v>97.6006889704969</v>
      </c>
      <c r="J71" s="157">
        <v>267685</v>
      </c>
      <c r="K71" s="46">
        <v>24.1</v>
      </c>
      <c r="L71" s="55" t="s">
        <v>66</v>
      </c>
      <c r="M71" s="154">
        <v>101</v>
      </c>
      <c r="O71" s="72">
        <v>312737</v>
      </c>
      <c r="P71" s="173">
        <v>100.2</v>
      </c>
      <c r="Q71" s="169">
        <f t="shared" si="8"/>
        <v>3667.891089108911</v>
      </c>
      <c r="R71" s="169">
        <f t="shared" si="9"/>
        <v>3121.127744510978</v>
      </c>
      <c r="S71" s="169">
        <f t="shared" si="10"/>
        <v>17.518134128265245</v>
      </c>
    </row>
    <row r="72" spans="1:19" s="107" customFormat="1" ht="16.5" customHeight="1">
      <c r="A72" s="128" t="s">
        <v>41</v>
      </c>
      <c r="B72" s="5">
        <v>513556</v>
      </c>
      <c r="C72" s="44">
        <v>416390</v>
      </c>
      <c r="D72" s="48">
        <f t="shared" si="11"/>
        <v>12.087660224090513</v>
      </c>
      <c r="E72" s="56">
        <v>406122</v>
      </c>
      <c r="F72" s="61">
        <f t="shared" si="12"/>
        <v>10268</v>
      </c>
      <c r="G72" s="63">
        <v>97.5</v>
      </c>
      <c r="H72" s="42">
        <f t="shared" si="7"/>
        <v>94.6829118680901</v>
      </c>
      <c r="I72" s="42">
        <f t="shared" si="13"/>
        <v>127.54070217770028</v>
      </c>
      <c r="J72" s="157">
        <v>310459</v>
      </c>
      <c r="K72" s="46">
        <v>19.9</v>
      </c>
      <c r="L72" s="55" t="s">
        <v>66</v>
      </c>
      <c r="M72" s="69">
        <v>101.3</v>
      </c>
      <c r="O72" s="72">
        <v>368919</v>
      </c>
      <c r="P72" s="173">
        <v>100.6</v>
      </c>
      <c r="Q72" s="169">
        <f t="shared" si="8"/>
        <v>4110.463968410661</v>
      </c>
      <c r="R72" s="169">
        <f t="shared" si="9"/>
        <v>3667.1868787276344</v>
      </c>
      <c r="S72" s="169">
        <f t="shared" si="10"/>
        <v>12.087660224090513</v>
      </c>
    </row>
    <row r="73" spans="1:19" s="107" customFormat="1" ht="16.5" customHeight="1">
      <c r="A73" s="128" t="s">
        <v>42</v>
      </c>
      <c r="B73" s="5">
        <v>451692</v>
      </c>
      <c r="C73" s="44">
        <v>365334</v>
      </c>
      <c r="D73" s="48">
        <f t="shared" si="11"/>
        <v>2.8406109705965292</v>
      </c>
      <c r="E73" s="56">
        <v>268776</v>
      </c>
      <c r="F73" s="61">
        <f t="shared" si="12"/>
        <v>96558</v>
      </c>
      <c r="G73" s="63">
        <v>73.6</v>
      </c>
      <c r="H73" s="42">
        <f t="shared" si="7"/>
        <v>83.11312274477255</v>
      </c>
      <c r="I73" s="42">
        <f t="shared" si="13"/>
        <v>84.24151660681605</v>
      </c>
      <c r="J73" s="157">
        <v>236572</v>
      </c>
      <c r="K73" s="46">
        <v>27</v>
      </c>
      <c r="L73" s="55" t="s">
        <v>66</v>
      </c>
      <c r="M73" s="69">
        <v>101.5</v>
      </c>
      <c r="O73" s="72">
        <v>351743</v>
      </c>
      <c r="P73" s="173">
        <v>100.5</v>
      </c>
      <c r="Q73" s="169">
        <f t="shared" si="8"/>
        <v>3599.349753694581</v>
      </c>
      <c r="R73" s="169">
        <f t="shared" si="9"/>
        <v>3499.9303482587065</v>
      </c>
      <c r="S73" s="169">
        <f t="shared" si="10"/>
        <v>2.8406109705965292</v>
      </c>
    </row>
    <row r="74" spans="1:19" s="107" customFormat="1" ht="16.5" customHeight="1">
      <c r="A74" s="145" t="s">
        <v>43</v>
      </c>
      <c r="B74" s="6">
        <v>1144477</v>
      </c>
      <c r="C74" s="3">
        <v>952565</v>
      </c>
      <c r="D74" s="48">
        <f t="shared" si="11"/>
        <v>24.459680682779663</v>
      </c>
      <c r="E74" s="9">
        <v>387632</v>
      </c>
      <c r="F74" s="62">
        <f t="shared" si="12"/>
        <v>564933</v>
      </c>
      <c r="G74" s="64">
        <v>40.7</v>
      </c>
      <c r="H74" s="57">
        <f t="shared" si="7"/>
        <v>210.79599622854533</v>
      </c>
      <c r="I74" s="57">
        <f t="shared" si="13"/>
        <v>121.61395146496727</v>
      </c>
      <c r="J74" s="158">
        <v>315359</v>
      </c>
      <c r="K74" s="4">
        <v>25.1</v>
      </c>
      <c r="L74" s="55" t="s">
        <v>66</v>
      </c>
      <c r="M74" s="70">
        <v>101.4</v>
      </c>
      <c r="O74" s="72">
        <v>755548</v>
      </c>
      <c r="P74" s="173">
        <v>100.1</v>
      </c>
      <c r="Q74" s="169">
        <f t="shared" si="8"/>
        <v>9394.13214990138</v>
      </c>
      <c r="R74" s="169">
        <f t="shared" si="9"/>
        <v>7547.932067932068</v>
      </c>
      <c r="S74" s="169">
        <f t="shared" si="10"/>
        <v>24.459680682779663</v>
      </c>
    </row>
    <row r="75" spans="1:13" ht="13.5">
      <c r="A75" s="146"/>
      <c r="B75" s="146"/>
      <c r="C75" s="147"/>
      <c r="D75" s="148"/>
      <c r="E75" s="146"/>
      <c r="F75" s="146"/>
      <c r="G75" s="148"/>
      <c r="H75" s="148"/>
      <c r="I75" s="148"/>
      <c r="J75" s="146"/>
      <c r="K75" s="148"/>
      <c r="L75" s="148"/>
      <c r="M75" s="148"/>
    </row>
  </sheetData>
  <sheetProtection/>
  <mergeCells count="14">
    <mergeCell ref="A45:A46"/>
    <mergeCell ref="C45:C47"/>
    <mergeCell ref="D45:D47"/>
    <mergeCell ref="K45:K47"/>
    <mergeCell ref="O20:P20"/>
    <mergeCell ref="O59:P59"/>
    <mergeCell ref="A36:M36"/>
    <mergeCell ref="F43:G43"/>
    <mergeCell ref="A1:M1"/>
    <mergeCell ref="F4:G4"/>
    <mergeCell ref="A6:A7"/>
    <mergeCell ref="C6:C8"/>
    <mergeCell ref="D6:D8"/>
    <mergeCell ref="K6:K8"/>
  </mergeCells>
  <dataValidations count="1">
    <dataValidation allowBlank="1" showInputMessage="1" showErrorMessage="1" imeMode="off" sqref="I19 B18:G19 J18:M19 B20:M35"/>
  </dataValidations>
  <printOptions horizontalCentered="1"/>
  <pageMargins left="0.1968503937007874" right="0.1968503937007874" top="0.5905511811023623" bottom="0.3937007874015748" header="0.5118110236220472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2019-01-18T07:48:48Z</cp:lastPrinted>
  <dcterms:created xsi:type="dcterms:W3CDTF">2008-03-24T05:34:37Z</dcterms:created>
  <dcterms:modified xsi:type="dcterms:W3CDTF">2019-01-18T07:49:33Z</dcterms:modified>
  <cp:category/>
  <cp:version/>
  <cp:contentType/>
  <cp:contentStatus/>
</cp:coreProperties>
</file>