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ToRz+v78DWzfK2NvQCNyVhSSf3URcyLAgTR9MJ87ODH4s4JXKoif/GNVkAYroQeeT2aRTj8UDidHaao40fYFA==" workbookSaltValue="AhmyezUkoc1AOGuJTbZXJ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BZ51" i="4"/>
  <c r="GQ30" i="4"/>
  <c r="LT76" i="4"/>
  <c r="GQ51" i="4"/>
  <c r="LH30" i="4"/>
  <c r="BZ30" i="4"/>
  <c r="FX30" i="4"/>
  <c r="BG30" i="4"/>
  <c r="KO30" i="4"/>
  <c r="BG51" i="4"/>
  <c r="AV76" i="4"/>
  <c r="KO51" i="4"/>
  <c r="HP76" i="4"/>
  <c r="LE76" i="4"/>
  <c r="FX51" i="4"/>
  <c r="HA76" i="4"/>
  <c r="AN51" i="4"/>
  <c r="FE30" i="4"/>
  <c r="AG76" i="4"/>
  <c r="JV51" i="4"/>
  <c r="JV30" i="4"/>
  <c r="AN30" i="4"/>
  <c r="KP76" i="4"/>
  <c r="FE51" i="4"/>
  <c r="KA76" i="4"/>
  <c r="EL51" i="4"/>
  <c r="JC30" i="4"/>
  <c r="JC51" i="4"/>
  <c r="GL76" i="4"/>
  <c r="U51" i="4"/>
  <c r="EL30" i="4"/>
  <c r="R76" i="4"/>
  <c r="U30"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<sst xmlns="http://schemas.openxmlformats.org/spreadsheetml/2006/main" count="287" uniqueCount="142">
  <si>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</si>
  <si>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</si>
  <si>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</si>
  <si>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</si>
  <si>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</si>
  <si>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</si>
  <si>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</si>
  <si>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</si>
  <si>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</si>
  <si>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</si>
  <si>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</si>
  <si>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</si>
  <si>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</si>
  <si>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</si>
  <si>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</si>
  <si>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</si>
  <si>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</si>
  <si>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</si>
  <si>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</si>
  <si>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</si>
  <si>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</si>
  <si>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</si>
  <si>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</si>
  <si>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</si>
  <si>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</si>
  <si>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</si>
  <si>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</si>
  <si>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</si>
  <si>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</si>
  <si>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</si>
  <si>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</si>
  <si>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</si>
  <si>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</si>
  <si>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</si>
  <si>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</si>
  <si>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</si>
  <si>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</si>
  <si>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</si>
  <si>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</si>
  <si>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</si>
  <si>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</si>
  <si>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</si>
  <si>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</si>
  <si>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</si>
  <si>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</si>
  <si>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</si>
  <si>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</si>
  <si>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</si>
  <si>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</si>
  <si>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</si>
  <si>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</si>
  <si>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</si>
  <si>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</si>
  <si>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</si>
  <si>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</si>
  <si>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</si>
  <si>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</si>
  <si>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</si>
  <si>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</si>
  <si>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</si>
  <si>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</si>
  <si>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</si>
  <si>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</si>
  <si>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</si>
  <si>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</si>
  <si>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</si>
  <si>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</si>
  <si>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</si>
  <si>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</si>
  <si>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</si>
  <si>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</si>
  <si>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</si>
  <si>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</si>
  <si>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</si>
  <si>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</si>
  <si>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</si>
  <si>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</si>
  <si>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</si>
  <si>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</si>
  <si>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</si>
  <si>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</si>
  <si>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</si>
  <si>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</si>
  <si>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</si>
  <si>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</si>
  <si>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</si>
  <si>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</si>
  <si>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</si>
  <si>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</si>
  <si>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</si>
  <si>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</si>
  <si>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</si>
  <si>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</si>
  <si>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</si>
  <si>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</si>
  <si>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</si>
  <si>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</si>
  <si>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</si>
  <si>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</si>
  <si>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</si>
  <si>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</si>
  <si>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</si>
  <si>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</si>
  <si>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</si>
  <si>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</si>
  <si>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</si>
  <si>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</si>
  <si>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</si>
  <si>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</si>
  <si>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</si>
  <si>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</si>
  <si>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</si>
  <si>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</si>
  <si>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</si>
  <si>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</si>
  <si>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</si>
  <si>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</si>
  <si>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</si>
  <si>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</si>
  <si>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</si>
  <si>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中津市</t>
  </si>
  <si>
    <t>中津市営豊田町駐車場</t>
  </si>
  <si>
    <t>法非適用</t>
  </si>
  <si>
    <t>駐車場整備事業</t>
  </si>
  <si>
    <t>-</t>
  </si>
  <si>
    <t>Ａ３Ｂ２</t>
  </si>
  <si>
    <t>非設置</t>
  </si>
  <si>
    <t>該当数値なし</t>
  </si>
  <si>
    <t>都市計画駐車場 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</si>
  <si>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</si>
  <si>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</si>
  <si>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</si>
  <si>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</si>
  <si>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</si>
  <si>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</si>
  <si>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</si>
  <si>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</si>
  <si>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</si>
  <si>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一般会計からの繰入は行っておらず、使用料収入のみで総費用を賄えている。また、初期投資における起債の元利償還は終了している。</t>
    <rPh sb="1" eb="3">
      <t>イッパン</t>
    </rPh>
    <rPh sb="3" eb="5">
      <t>カイケイ</t>
    </rPh>
    <rPh sb="8" eb="10">
      <t>クリイレ</t>
    </rPh>
    <rPh sb="11" eb="12">
      <t>オコナ</t>
    </rPh>
    <rPh sb="18" eb="21">
      <t>シヨウリョウ</t>
    </rPh>
    <rPh sb="21" eb="23">
      <t>シュウニュウ</t>
    </rPh>
    <rPh sb="26" eb="29">
      <t>ソウヒヨウ</t>
    </rPh>
    <rPh sb="30" eb="31">
      <t>マカナ</t>
    </rPh>
    <rPh sb="39" eb="41">
      <t>ショキ</t>
    </rPh>
    <rPh sb="41" eb="43">
      <t>トウシ</t>
    </rPh>
    <rPh sb="47" eb="49">
      <t>キサイ</t>
    </rPh>
    <rPh sb="50" eb="52">
      <t>ガンリ</t>
    </rPh>
    <rPh sb="52" eb="54">
      <t>ショウカン</t>
    </rPh>
    <rPh sb="55" eb="57">
      <t>シュウリョウ</t>
    </rPh>
    <phoneticPr fontId="5"/>
  </si>
  <si>
    <t>　平成２６年、２７年で舗装補修等の改修を行っており、今後大規模な改修は見込まれない。</t>
    <rPh sb="1" eb="3">
      <t>ヘイセイ</t>
    </rPh>
    <rPh sb="5" eb="6">
      <t>ネン</t>
    </rPh>
    <rPh sb="9" eb="10">
      <t>ネン</t>
    </rPh>
    <rPh sb="11" eb="13">
      <t>ホソウ</t>
    </rPh>
    <rPh sb="13" eb="15">
      <t>ホシュウ</t>
    </rPh>
    <rPh sb="15" eb="16">
      <t>トウ</t>
    </rPh>
    <rPh sb="17" eb="19">
      <t>カイシュウ</t>
    </rPh>
    <rPh sb="20" eb="21">
      <t>オコナ</t>
    </rPh>
    <rPh sb="26" eb="28">
      <t>コンゴ</t>
    </rPh>
    <rPh sb="28" eb="31">
      <t>ダイキボ</t>
    </rPh>
    <rPh sb="32" eb="34">
      <t>カイシュウ</t>
    </rPh>
    <rPh sb="35" eb="37">
      <t>ミコ</t>
    </rPh>
    <phoneticPr fontId="5"/>
  </si>
  <si>
    <t>　定期利用者が大半を占めているため、稼働率は高くはないが、周辺に民間の駐車場は少ないこともあり駐車場としての需要は高い。
　市役所や市の文化施設等に隣接しているため、利用については柔軟に対応している。</t>
    <rPh sb="1" eb="3">
      <t>テイキ</t>
    </rPh>
    <rPh sb="3" eb="6">
      <t>リヨウシャ</t>
    </rPh>
    <rPh sb="7" eb="9">
      <t>タイハン</t>
    </rPh>
    <rPh sb="10" eb="11">
      <t>シ</t>
    </rPh>
    <rPh sb="18" eb="20">
      <t>カドウ</t>
    </rPh>
    <rPh sb="20" eb="21">
      <t>リツ</t>
    </rPh>
    <rPh sb="22" eb="23">
      <t>タカ</t>
    </rPh>
    <rPh sb="29" eb="31">
      <t>シュウヘン</t>
    </rPh>
    <rPh sb="32" eb="34">
      <t>ミンカン</t>
    </rPh>
    <rPh sb="35" eb="38">
      <t>チュウシャジョウ</t>
    </rPh>
    <rPh sb="39" eb="40">
      <t>スク</t>
    </rPh>
    <rPh sb="47" eb="50">
      <t>チュウシャジョウ</t>
    </rPh>
    <rPh sb="54" eb="56">
      <t>ジュヨウ</t>
    </rPh>
    <rPh sb="57" eb="58">
      <t>タカ</t>
    </rPh>
    <rPh sb="62" eb="65">
      <t>シヤクショ</t>
    </rPh>
    <rPh sb="66" eb="67">
      <t>シ</t>
    </rPh>
    <rPh sb="68" eb="70">
      <t>ブンカ</t>
    </rPh>
    <rPh sb="70" eb="72">
      <t>シセツ</t>
    </rPh>
    <rPh sb="72" eb="73">
      <t>トウ</t>
    </rPh>
    <rPh sb="74" eb="76">
      <t>リンセツ</t>
    </rPh>
    <rPh sb="83" eb="85">
      <t>リヨウ</t>
    </rPh>
    <rPh sb="90" eb="92">
      <t>ジュウナン</t>
    </rPh>
    <rPh sb="93" eb="95">
      <t>タイオウ</t>
    </rPh>
    <phoneticPr fontId="5"/>
  </si>
  <si>
    <t>　現在、収支は黒字である。引き続き中長期的な視点に立った計画的な経営基盤の強化と財政マネジメントの向上等に取り組む。</t>
    <rPh sb="1" eb="3">
      <t>ゲンザイ</t>
    </rPh>
    <rPh sb="4" eb="6">
      <t>シュウシ</t>
    </rPh>
    <rPh sb="7" eb="9">
      <t>クロジ</t>
    </rPh>
    <rPh sb="13" eb="14">
      <t>ヒ</t>
    </rPh>
    <rPh sb="15" eb="16">
      <t>ツヅ</t>
    </rPh>
    <rPh sb="17" eb="21">
      <t>チュウチョウキテキ</t>
    </rPh>
    <rPh sb="22" eb="24">
      <t>シテン</t>
    </rPh>
    <rPh sb="25" eb="26">
      <t>タ</t>
    </rPh>
    <rPh sb="28" eb="31">
      <t>ケイカクテキ</t>
    </rPh>
    <rPh sb="32" eb="34">
      <t>ケイエイ</t>
    </rPh>
    <rPh sb="34" eb="36">
      <t>キバン</t>
    </rPh>
    <rPh sb="37" eb="39">
      <t>キョウカ</t>
    </rPh>
    <rPh sb="40" eb="42">
      <t>ザイセイ</t>
    </rPh>
    <rPh sb="49" eb="51">
      <t>コウジョウ</t>
    </rPh>
    <rPh sb="51" eb="52">
      <t>トウ</t>
    </rPh>
    <rPh sb="53" eb="54">
      <t>ト</t>
    </rPh>
    <rPh sb="55" eb="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</si>
</sst>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105</c:v>
                </c:pt>
                <c:pt idx="1">
                  <c:v>295.39999999999998</c:v>
                </c:pt>
                <c:pt idx="2">
                  <c:v>261.8</c:v>
                </c:pt>
                <c:pt idx="3">
                  <c:v>245.8</c:v>
                </c:pt>
                <c:pt idx="4">
                  <c:v>266</c:v>
                </c:pt>
              </c:numCache>
            </c:numRef>
          </c:val>
          <c:extLst xmlns:c16r2="http://schemas.microsoft.com/office/drawing/2015/06/chart">
            <c:ext xmlns:c16="http://schemas.microsoft.com/office/drawing/2014/chart" uri="{C3380CC4-5D6E-409C-BE32-E72D297353CC}">
              <c16:uniqueId val="{00000000-093E-4B6E-B9DF-32AC25B9FED7}"/>
            </c:ext>
          </c:extLst>
        </c:ser>
        <c:dLbls>
          <c:showLegendKey val="0"/>
          <c:showVal val="0"/>
          <c:showCatName val="0"/>
          <c:showSerName val="0"/>
          <c:showPercent val="0"/>
          <c:showBubbleSize val="0"/>
        </c:dLbls>
        <c:gapWidth val="150"/>
        <c:axId val="93825664"/>
        <c:axId val="938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093E-4B6E-B9DF-32AC25B9FED7}"/>
            </c:ext>
          </c:extLst>
        </c:ser>
        <c:dLbls>
          <c:showLegendKey val="0"/>
          <c:showVal val="0"/>
          <c:showCatName val="0"/>
          <c:showSerName val="0"/>
          <c:showPercent val="0"/>
          <c:showBubbleSize val="0"/>
        </c:dLbls>
        <c:marker val="1"/>
        <c:smooth val="0"/>
        <c:axId val="93825664"/>
        <c:axId val="93836032"/>
      </c:lineChart>
      <c:dateAx>
        <c:axId val="93825664"/>
        <c:scaling>
          <c:orientation val="minMax"/>
        </c:scaling>
        <c:delete val="1"/>
        <c:axPos val="b"/>
        <c:numFmt formatCode="ge" sourceLinked="1"/>
        <c:majorTickMark val="none"/>
        <c:minorTickMark val="none"/>
        <c:tickLblPos val="none"/>
        <c:crossAx val="93836032"/>
        <c:crosses val="autoZero"/>
        <c:auto val="1"/>
        <c:lblOffset val="100"/>
        <c:baseTimeUnit val="years"/>
      </c:dateAx>
      <c:valAx>
        <c:axId val="9383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78-4C2A-B89B-F963EC7DE1A5}"/>
            </c:ext>
          </c:extLst>
        </c:ser>
        <c:dLbls>
          <c:showLegendKey val="0"/>
          <c:showVal val="0"/>
          <c:showCatName val="0"/>
          <c:showSerName val="0"/>
          <c:showPercent val="0"/>
          <c:showBubbleSize val="0"/>
        </c:dLbls>
        <c:gapWidth val="150"/>
        <c:axId val="97872512"/>
        <c:axId val="97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9278-4C2A-B89B-F963EC7DE1A5}"/>
            </c:ext>
          </c:extLst>
        </c:ser>
        <c:dLbls>
          <c:showLegendKey val="0"/>
          <c:showVal val="0"/>
          <c:showCatName val="0"/>
          <c:showSerName val="0"/>
          <c:showPercent val="0"/>
          <c:showBubbleSize val="0"/>
        </c:dLbls>
        <c:marker val="1"/>
        <c:smooth val="0"/>
        <c:axId val="97872512"/>
        <c:axId val="97891072"/>
      </c:lineChart>
      <c:dateAx>
        <c:axId val="97872512"/>
        <c:scaling>
          <c:orientation val="minMax"/>
        </c:scaling>
        <c:delete val="1"/>
        <c:axPos val="b"/>
        <c:numFmt formatCode="ge" sourceLinked="1"/>
        <c:majorTickMark val="none"/>
        <c:minorTickMark val="none"/>
        <c:tickLblPos val="none"/>
        <c:crossAx val="97891072"/>
        <c:crosses val="autoZero"/>
        <c:auto val="1"/>
        <c:lblOffset val="100"/>
        <c:baseTimeUnit val="years"/>
      </c:dateAx>
      <c:valAx>
        <c:axId val="9789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9ED-4718-996A-12115DE60221}"/>
            </c:ext>
          </c:extLst>
        </c:ser>
        <c:dLbls>
          <c:showLegendKey val="0"/>
          <c:showVal val="0"/>
          <c:showCatName val="0"/>
          <c:showSerName val="0"/>
          <c:showPercent val="0"/>
          <c:showBubbleSize val="0"/>
        </c:dLbls>
        <c:gapWidth val="150"/>
        <c:axId val="97663232"/>
        <c:axId val="976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9ED-4718-996A-12115DE60221}"/>
            </c:ext>
          </c:extLst>
        </c:ser>
        <c:dLbls>
          <c:showLegendKey val="0"/>
          <c:showVal val="0"/>
          <c:showCatName val="0"/>
          <c:showSerName val="0"/>
          <c:showPercent val="0"/>
          <c:showBubbleSize val="0"/>
        </c:dLbls>
        <c:marker val="1"/>
        <c:smooth val="0"/>
        <c:axId val="97663232"/>
        <c:axId val="97669504"/>
      </c:lineChart>
      <c:dateAx>
        <c:axId val="97663232"/>
        <c:scaling>
          <c:orientation val="minMax"/>
        </c:scaling>
        <c:delete val="1"/>
        <c:axPos val="b"/>
        <c:numFmt formatCode="ge" sourceLinked="1"/>
        <c:majorTickMark val="none"/>
        <c:minorTickMark val="none"/>
        <c:tickLblPos val="none"/>
        <c:crossAx val="97669504"/>
        <c:crosses val="autoZero"/>
        <c:auto val="1"/>
        <c:lblOffset val="100"/>
        <c:baseTimeUnit val="years"/>
      </c:dateAx>
      <c:valAx>
        <c:axId val="976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578-4E03-9BAF-2F91FDE85DF4}"/>
            </c:ext>
          </c:extLst>
        </c:ser>
        <c:dLbls>
          <c:showLegendKey val="0"/>
          <c:showVal val="0"/>
          <c:showCatName val="0"/>
          <c:showSerName val="0"/>
          <c:showPercent val="0"/>
          <c:showBubbleSize val="0"/>
        </c:dLbls>
        <c:gapWidth val="150"/>
        <c:axId val="97695616"/>
        <c:axId val="97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578-4E03-9BAF-2F91FDE85DF4}"/>
            </c:ext>
          </c:extLst>
        </c:ser>
        <c:dLbls>
          <c:showLegendKey val="0"/>
          <c:showVal val="0"/>
          <c:showCatName val="0"/>
          <c:showSerName val="0"/>
          <c:showPercent val="0"/>
          <c:showBubbleSize val="0"/>
        </c:dLbls>
        <c:marker val="1"/>
        <c:smooth val="0"/>
        <c:axId val="97695616"/>
        <c:axId val="97701888"/>
      </c:lineChart>
      <c:dateAx>
        <c:axId val="97695616"/>
        <c:scaling>
          <c:orientation val="minMax"/>
        </c:scaling>
        <c:delete val="1"/>
        <c:axPos val="b"/>
        <c:numFmt formatCode="ge" sourceLinked="1"/>
        <c:majorTickMark val="none"/>
        <c:minorTickMark val="none"/>
        <c:tickLblPos val="none"/>
        <c:crossAx val="97701888"/>
        <c:crosses val="autoZero"/>
        <c:auto val="1"/>
        <c:lblOffset val="100"/>
        <c:baseTimeUnit val="years"/>
      </c:dateAx>
      <c:valAx>
        <c:axId val="977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87-4F93-B7B4-3913726CBFFF}"/>
            </c:ext>
          </c:extLst>
        </c:ser>
        <c:dLbls>
          <c:showLegendKey val="0"/>
          <c:showVal val="0"/>
          <c:showCatName val="0"/>
          <c:showSerName val="0"/>
          <c:showPercent val="0"/>
          <c:showBubbleSize val="0"/>
        </c:dLbls>
        <c:gapWidth val="150"/>
        <c:axId val="97797632"/>
        <c:axId val="977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E187-4F93-B7B4-3913726CBFFF}"/>
            </c:ext>
          </c:extLst>
        </c:ser>
        <c:dLbls>
          <c:showLegendKey val="0"/>
          <c:showVal val="0"/>
          <c:showCatName val="0"/>
          <c:showSerName val="0"/>
          <c:showPercent val="0"/>
          <c:showBubbleSize val="0"/>
        </c:dLbls>
        <c:marker val="1"/>
        <c:smooth val="0"/>
        <c:axId val="97797632"/>
        <c:axId val="97799552"/>
      </c:lineChart>
      <c:dateAx>
        <c:axId val="97797632"/>
        <c:scaling>
          <c:orientation val="minMax"/>
        </c:scaling>
        <c:delete val="1"/>
        <c:axPos val="b"/>
        <c:numFmt formatCode="ge" sourceLinked="1"/>
        <c:majorTickMark val="none"/>
        <c:minorTickMark val="none"/>
        <c:tickLblPos val="none"/>
        <c:crossAx val="97799552"/>
        <c:crosses val="autoZero"/>
        <c:auto val="1"/>
        <c:lblOffset val="100"/>
        <c:baseTimeUnit val="years"/>
      </c:dateAx>
      <c:valAx>
        <c:axId val="977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9E-4371-A25F-4C5AE2433747}"/>
            </c:ext>
          </c:extLst>
        </c:ser>
        <c:dLbls>
          <c:showLegendKey val="0"/>
          <c:showVal val="0"/>
          <c:showCatName val="0"/>
          <c:showSerName val="0"/>
          <c:showPercent val="0"/>
          <c:showBubbleSize val="0"/>
        </c:dLbls>
        <c:gapWidth val="150"/>
        <c:axId val="97715712"/>
        <c:axId val="977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AE9E-4371-A25F-4C5AE2433747}"/>
            </c:ext>
          </c:extLst>
        </c:ser>
        <c:dLbls>
          <c:showLegendKey val="0"/>
          <c:showVal val="0"/>
          <c:showCatName val="0"/>
          <c:showSerName val="0"/>
          <c:showPercent val="0"/>
          <c:showBubbleSize val="0"/>
        </c:dLbls>
        <c:marker val="1"/>
        <c:smooth val="0"/>
        <c:axId val="97715712"/>
        <c:axId val="97717632"/>
      </c:lineChart>
      <c:dateAx>
        <c:axId val="97715712"/>
        <c:scaling>
          <c:orientation val="minMax"/>
        </c:scaling>
        <c:delete val="1"/>
        <c:axPos val="b"/>
        <c:numFmt formatCode="ge" sourceLinked="1"/>
        <c:majorTickMark val="none"/>
        <c:minorTickMark val="none"/>
        <c:tickLblPos val="none"/>
        <c:crossAx val="97717632"/>
        <c:crosses val="autoZero"/>
        <c:auto val="1"/>
        <c:lblOffset val="100"/>
        <c:baseTimeUnit val="years"/>
      </c:dateAx>
      <c:valAx>
        <c:axId val="9771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77.400000000000006</c:v>
                </c:pt>
                <c:pt idx="1">
                  <c:v>117.7</c:v>
                </c:pt>
                <c:pt idx="2">
                  <c:v>89.9</c:v>
                </c:pt>
                <c:pt idx="3">
                  <c:v>81.8</c:v>
                </c:pt>
                <c:pt idx="4">
                  <c:v>78.2</c:v>
                </c:pt>
              </c:numCache>
            </c:numRef>
          </c:val>
          <c:extLst xmlns:c16r2="http://schemas.microsoft.com/office/drawing/2015/06/chart">
            <c:ext xmlns:c16="http://schemas.microsoft.com/office/drawing/2014/chart" uri="{C3380CC4-5D6E-409C-BE32-E72D297353CC}">
              <c16:uniqueId val="{00000000-9EB6-4FB4-9401-780488CA099C}"/>
            </c:ext>
          </c:extLst>
        </c:ser>
        <c:dLbls>
          <c:showLegendKey val="0"/>
          <c:showVal val="0"/>
          <c:showCatName val="0"/>
          <c:showSerName val="0"/>
          <c:showPercent val="0"/>
          <c:showBubbleSize val="0"/>
        </c:dLbls>
        <c:gapWidth val="150"/>
        <c:axId val="97764480"/>
        <c:axId val="977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9EB6-4FB4-9401-780488CA099C}"/>
            </c:ext>
          </c:extLst>
        </c:ser>
        <c:dLbls>
          <c:showLegendKey val="0"/>
          <c:showVal val="0"/>
          <c:showCatName val="0"/>
          <c:showSerName val="0"/>
          <c:showPercent val="0"/>
          <c:showBubbleSize val="0"/>
        </c:dLbls>
        <c:marker val="1"/>
        <c:smooth val="0"/>
        <c:axId val="97764480"/>
        <c:axId val="97766400"/>
      </c:lineChart>
      <c:dateAx>
        <c:axId val="97764480"/>
        <c:scaling>
          <c:orientation val="minMax"/>
        </c:scaling>
        <c:delete val="1"/>
        <c:axPos val="b"/>
        <c:numFmt formatCode="ge" sourceLinked="1"/>
        <c:majorTickMark val="none"/>
        <c:minorTickMark val="none"/>
        <c:tickLblPos val="none"/>
        <c:crossAx val="97766400"/>
        <c:crosses val="autoZero"/>
        <c:auto val="1"/>
        <c:lblOffset val="100"/>
        <c:baseTimeUnit val="years"/>
      </c:dateAx>
      <c:valAx>
        <c:axId val="977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6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55.9</c:v>
                </c:pt>
                <c:pt idx="1">
                  <c:v>69.7</c:v>
                </c:pt>
                <c:pt idx="2">
                  <c:v>69.099999999999994</c:v>
                </c:pt>
                <c:pt idx="3">
                  <c:v>68.7</c:v>
                </c:pt>
                <c:pt idx="4">
                  <c:v>69</c:v>
                </c:pt>
              </c:numCache>
            </c:numRef>
          </c:val>
          <c:extLst xmlns:c16r2="http://schemas.microsoft.com/office/drawing/2015/06/chart">
            <c:ext xmlns:c16="http://schemas.microsoft.com/office/drawing/2014/chart" uri="{C3380CC4-5D6E-409C-BE32-E72D297353CC}">
              <c16:uniqueId val="{00000000-6DB2-46E5-B9BC-27FF16477450}"/>
            </c:ext>
          </c:extLst>
        </c:ser>
        <c:dLbls>
          <c:showLegendKey val="0"/>
          <c:showVal val="0"/>
          <c:showCatName val="0"/>
          <c:showSerName val="0"/>
          <c:showPercent val="0"/>
          <c:showBubbleSize val="0"/>
        </c:dLbls>
        <c:gapWidth val="150"/>
        <c:axId val="100544896"/>
        <c:axId val="1005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6DB2-46E5-B9BC-27FF16477450}"/>
            </c:ext>
          </c:extLst>
        </c:ser>
        <c:dLbls>
          <c:showLegendKey val="0"/>
          <c:showVal val="0"/>
          <c:showCatName val="0"/>
          <c:showSerName val="0"/>
          <c:showPercent val="0"/>
          <c:showBubbleSize val="0"/>
        </c:dLbls>
        <c:marker val="1"/>
        <c:smooth val="0"/>
        <c:axId val="100544896"/>
        <c:axId val="100546816"/>
      </c:lineChart>
      <c:dateAx>
        <c:axId val="100544896"/>
        <c:scaling>
          <c:orientation val="minMax"/>
        </c:scaling>
        <c:delete val="1"/>
        <c:axPos val="b"/>
        <c:numFmt formatCode="ge" sourceLinked="1"/>
        <c:majorTickMark val="none"/>
        <c:minorTickMark val="none"/>
        <c:tickLblPos val="none"/>
        <c:crossAx val="100546816"/>
        <c:crosses val="autoZero"/>
        <c:auto val="1"/>
        <c:lblOffset val="100"/>
        <c:baseTimeUnit val="years"/>
      </c:dateAx>
      <c:valAx>
        <c:axId val="10054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950</c:v>
                </c:pt>
                <c:pt idx="1">
                  <c:v>15264</c:v>
                </c:pt>
                <c:pt idx="2">
                  <c:v>13967</c:v>
                </c:pt>
                <c:pt idx="3">
                  <c:v>11163</c:v>
                </c:pt>
                <c:pt idx="4">
                  <c:v>11625</c:v>
                </c:pt>
              </c:numCache>
            </c:numRef>
          </c:val>
          <c:extLst xmlns:c16r2="http://schemas.microsoft.com/office/drawing/2015/06/chart">
            <c:ext xmlns:c16="http://schemas.microsoft.com/office/drawing/2014/chart" uri="{C3380CC4-5D6E-409C-BE32-E72D297353CC}">
              <c16:uniqueId val="{00000000-7FA0-4FC5-A420-80BF483F67BA}"/>
            </c:ext>
          </c:extLst>
        </c:ser>
        <c:dLbls>
          <c:showLegendKey val="0"/>
          <c:showVal val="0"/>
          <c:showCatName val="0"/>
          <c:showSerName val="0"/>
          <c:showPercent val="0"/>
          <c:showBubbleSize val="0"/>
        </c:dLbls>
        <c:gapWidth val="150"/>
        <c:axId val="101911936"/>
        <c:axId val="1019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7FA0-4FC5-A420-80BF483F67BA}"/>
            </c:ext>
          </c:extLst>
        </c:ser>
        <c:dLbls>
          <c:showLegendKey val="0"/>
          <c:showVal val="0"/>
          <c:showCatName val="0"/>
          <c:showSerName val="0"/>
          <c:showPercent val="0"/>
          <c:showBubbleSize val="0"/>
        </c:dLbls>
        <c:marker val="1"/>
        <c:smooth val="0"/>
        <c:axId val="101911936"/>
        <c:axId val="101914112"/>
      </c:lineChart>
      <c:dateAx>
        <c:axId val="101911936"/>
        <c:scaling>
          <c:orientation val="minMax"/>
        </c:scaling>
        <c:delete val="1"/>
        <c:axPos val="b"/>
        <c:numFmt formatCode="ge" sourceLinked="1"/>
        <c:majorTickMark val="none"/>
        <c:minorTickMark val="none"/>
        <c:tickLblPos val="none"/>
        <c:crossAx val="101914112"/>
        <c:crosses val="autoZero"/>
        <c:auto val="1"/>
        <c:lblOffset val="100"/>
        <c:baseTimeUnit val="years"/>
      </c:dateAx>
      <c:valAx>
        <c:axId val="10191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91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大分県中津市　中津市営豊田町駐車場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9484</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128</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38</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412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100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138</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105</v>
      </c>
      <c r="V31" s="110"/>
      <c r="W31" s="110"/>
      <c r="X31" s="110"/>
      <c r="Y31" s="110"/>
      <c r="Z31" s="110"/>
      <c r="AA31" s="110"/>
      <c r="AB31" s="110"/>
      <c r="AC31" s="110"/>
      <c r="AD31" s="110"/>
      <c r="AE31" s="110"/>
      <c r="AF31" s="110"/>
      <c r="AG31" s="110"/>
      <c r="AH31" s="110"/>
      <c r="AI31" s="110"/>
      <c r="AJ31" s="110"/>
      <c r="AK31" s="110"/>
      <c r="AL31" s="110"/>
      <c r="AM31" s="110"/>
      <c r="AN31" s="110">
        <f>データ!Z7</f>
        <v>295.39999999999998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261.8</v>
      </c>
      <c r="BH31" s="110"/>
      <c r="BI31" s="110"/>
      <c r="BJ31" s="110"/>
      <c r="BK31" s="110"/>
      <c r="BL31" s="110"/>
      <c r="BM31" s="110"/>
      <c r="BN31" s="110"/>
      <c r="BO31" s="110"/>
      <c r="BP31" s="110"/>
      <c r="BQ31" s="110"/>
      <c r="BR31" s="110"/>
      <c r="BS31" s="110"/>
      <c r="BT31" s="110"/>
      <c r="BU31" s="110"/>
      <c r="BV31" s="110"/>
      <c r="BW31" s="110"/>
      <c r="BX31" s="110"/>
      <c r="BY31" s="110"/>
      <c r="BZ31" s="110">
        <f>データ!AB7</f>
        <v>245.8</v>
      </c>
      <c r="CA31" s="110"/>
      <c r="CB31" s="110"/>
      <c r="CC31" s="110"/>
      <c r="CD31" s="110"/>
      <c r="CE31" s="110"/>
      <c r="CF31" s="110"/>
      <c r="CG31" s="110"/>
      <c r="CH31" s="110"/>
      <c r="CI31" s="110"/>
      <c r="CJ31" s="110"/>
      <c r="CK31" s="110"/>
      <c r="CL31" s="110"/>
      <c r="CM31" s="110"/>
      <c r="CN31" s="110"/>
      <c r="CO31" s="110"/>
      <c r="CP31" s="110"/>
      <c r="CQ31" s="110"/>
      <c r="CR31" s="110"/>
      <c r="CS31" s="110">
        <f>データ!AC7</f>
        <v>266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77.400000000000006</v>
      </c>
      <c r="JD31" s="81"/>
      <c r="JE31" s="81"/>
      <c r="JF31" s="81"/>
      <c r="JG31" s="81"/>
      <c r="JH31" s="81"/>
      <c r="JI31" s="81"/>
      <c r="JJ31" s="81"/>
      <c r="JK31" s="81"/>
      <c r="JL31" s="81"/>
      <c r="JM31" s="81"/>
      <c r="JN31" s="81"/>
      <c r="JO31" s="81"/>
      <c r="JP31" s="81"/>
      <c r="JQ31" s="81"/>
      <c r="JR31" s="81"/>
      <c r="JS31" s="81"/>
      <c r="JT31" s="81"/>
      <c r="JU31" s="82"/>
      <c r="JV31" s="80">
        <f>データ!DL7</f>
        <v>117.7</v>
      </c>
      <c r="JW31" s="81"/>
      <c r="JX31" s="81"/>
      <c r="JY31" s="81"/>
      <c r="JZ31" s="81"/>
      <c r="KA31" s="81"/>
      <c r="KB31" s="81"/>
      <c r="KC31" s="81"/>
      <c r="KD31" s="81"/>
      <c r="KE31" s="81"/>
      <c r="KF31" s="81"/>
      <c r="KG31" s="81"/>
      <c r="KH31" s="81"/>
      <c r="KI31" s="81"/>
      <c r="KJ31" s="81"/>
      <c r="KK31" s="81"/>
      <c r="KL31" s="81"/>
      <c r="KM31" s="81"/>
      <c r="KN31" s="82"/>
      <c r="KO31" s="80">
        <f>データ!DM7</f>
        <v>89.9</v>
      </c>
      <c r="KP31" s="81"/>
      <c r="KQ31" s="81"/>
      <c r="KR31" s="81"/>
      <c r="KS31" s="81"/>
      <c r="KT31" s="81"/>
      <c r="KU31" s="81"/>
      <c r="KV31" s="81"/>
      <c r="KW31" s="81"/>
      <c r="KX31" s="81"/>
      <c r="KY31" s="81"/>
      <c r="KZ31" s="81"/>
      <c r="LA31" s="81"/>
      <c r="LB31" s="81"/>
      <c r="LC31" s="81"/>
      <c r="LD31" s="81"/>
      <c r="LE31" s="81"/>
      <c r="LF31" s="81"/>
      <c r="LG31" s="82"/>
      <c r="LH31" s="80">
        <f>データ!DN7</f>
        <v>81.8</v>
      </c>
      <c r="LI31" s="81"/>
      <c r="LJ31" s="81"/>
      <c r="LK31" s="81"/>
      <c r="LL31" s="81"/>
      <c r="LM31" s="81"/>
      <c r="LN31" s="81"/>
      <c r="LO31" s="81"/>
      <c r="LP31" s="81"/>
      <c r="LQ31" s="81"/>
      <c r="LR31" s="81"/>
      <c r="LS31" s="81"/>
      <c r="LT31" s="81"/>
      <c r="LU31" s="81"/>
      <c r="LV31" s="81"/>
      <c r="LW31" s="81"/>
      <c r="LX31" s="81"/>
      <c r="LY31" s="81"/>
      <c r="LZ31" s="82"/>
      <c r="MA31" s="80">
        <f>データ!DO7</f>
        <v>78.2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139</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140</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55.9</v>
      </c>
      <c r="EM52" s="110"/>
      <c r="EN52" s="110"/>
      <c r="EO52" s="110"/>
      <c r="EP52" s="110"/>
      <c r="EQ52" s="110"/>
      <c r="ER52" s="110"/>
      <c r="ES52" s="110"/>
      <c r="ET52" s="110"/>
      <c r="EU52" s="110"/>
      <c r="EV52" s="110"/>
      <c r="EW52" s="110"/>
      <c r="EX52" s="110"/>
      <c r="EY52" s="110"/>
      <c r="EZ52" s="110"/>
      <c r="FA52" s="110"/>
      <c r="FB52" s="110"/>
      <c r="FC52" s="110"/>
      <c r="FD52" s="110"/>
      <c r="FE52" s="110">
        <f>データ!BG7</f>
        <v>69.7</v>
      </c>
      <c r="FF52" s="110"/>
      <c r="FG52" s="110"/>
      <c r="FH52" s="110"/>
      <c r="FI52" s="110"/>
      <c r="FJ52" s="110"/>
      <c r="FK52" s="110"/>
      <c r="FL52" s="110"/>
      <c r="FM52" s="110"/>
      <c r="FN52" s="110"/>
      <c r="FO52" s="110"/>
      <c r="FP52" s="110"/>
      <c r="FQ52" s="110"/>
      <c r="FR52" s="110"/>
      <c r="FS52" s="110"/>
      <c r="FT52" s="110"/>
      <c r="FU52" s="110"/>
      <c r="FV52" s="110"/>
      <c r="FW52" s="110"/>
      <c r="FX52" s="110">
        <f>データ!BH7</f>
        <v>69.099999999999994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68.7</v>
      </c>
      <c r="GR52" s="110"/>
      <c r="GS52" s="110"/>
      <c r="GT52" s="110"/>
      <c r="GU52" s="110"/>
      <c r="GV52" s="110"/>
      <c r="GW52" s="110"/>
      <c r="GX52" s="110"/>
      <c r="GY52" s="110"/>
      <c r="GZ52" s="110"/>
      <c r="HA52" s="110"/>
      <c r="HB52" s="110"/>
      <c r="HC52" s="110"/>
      <c r="HD52" s="110"/>
      <c r="HE52" s="110"/>
      <c r="HF52" s="110"/>
      <c r="HG52" s="110"/>
      <c r="HH52" s="110"/>
      <c r="HI52" s="110"/>
      <c r="HJ52" s="110">
        <f>データ!BJ7</f>
        <v>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950</v>
      </c>
      <c r="JD52" s="109"/>
      <c r="JE52" s="109"/>
      <c r="JF52" s="109"/>
      <c r="JG52" s="109"/>
      <c r="JH52" s="109"/>
      <c r="JI52" s="109"/>
      <c r="JJ52" s="109"/>
      <c r="JK52" s="109"/>
      <c r="JL52" s="109"/>
      <c r="JM52" s="109"/>
      <c r="JN52" s="109"/>
      <c r="JO52" s="109"/>
      <c r="JP52" s="109"/>
      <c r="JQ52" s="109"/>
      <c r="JR52" s="109"/>
      <c r="JS52" s="109"/>
      <c r="JT52" s="109"/>
      <c r="JU52" s="109"/>
      <c r="JV52" s="109">
        <f>データ!BR7</f>
        <v>15264</v>
      </c>
      <c r="JW52" s="109"/>
      <c r="JX52" s="109"/>
      <c r="JY52" s="109"/>
      <c r="JZ52" s="109"/>
      <c r="KA52" s="109"/>
      <c r="KB52" s="109"/>
      <c r="KC52" s="109"/>
      <c r="KD52" s="109"/>
      <c r="KE52" s="109"/>
      <c r="KF52" s="109"/>
      <c r="KG52" s="109"/>
      <c r="KH52" s="109"/>
      <c r="KI52" s="109"/>
      <c r="KJ52" s="109"/>
      <c r="KK52" s="109"/>
      <c r="KL52" s="109"/>
      <c r="KM52" s="109"/>
      <c r="KN52" s="109"/>
      <c r="KO52" s="109">
        <f>データ!BS7</f>
        <v>13967</v>
      </c>
      <c r="KP52" s="109"/>
      <c r="KQ52" s="109"/>
      <c r="KR52" s="109"/>
      <c r="KS52" s="109"/>
      <c r="KT52" s="109"/>
      <c r="KU52" s="109"/>
      <c r="KV52" s="109"/>
      <c r="KW52" s="109"/>
      <c r="KX52" s="109"/>
      <c r="KY52" s="109"/>
      <c r="KZ52" s="109"/>
      <c r="LA52" s="109"/>
      <c r="LB52" s="109"/>
      <c r="LC52" s="109"/>
      <c r="LD52" s="109"/>
      <c r="LE52" s="109"/>
      <c r="LF52" s="109"/>
      <c r="LG52" s="109"/>
      <c r="LH52" s="109">
        <f>データ!BT7</f>
        <v>11163</v>
      </c>
      <c r="LI52" s="109"/>
      <c r="LJ52" s="109"/>
      <c r="LK52" s="109"/>
      <c r="LL52" s="109"/>
      <c r="LM52" s="109"/>
      <c r="LN52" s="109"/>
      <c r="LO52" s="109"/>
      <c r="LP52" s="109"/>
      <c r="LQ52" s="109"/>
      <c r="LR52" s="109"/>
      <c r="LS52" s="109"/>
      <c r="LT52" s="109"/>
      <c r="LU52" s="109"/>
      <c r="LV52" s="109"/>
      <c r="LW52" s="109"/>
      <c r="LX52" s="109"/>
      <c r="LY52" s="109"/>
      <c r="LZ52" s="109"/>
      <c r="MA52" s="109">
        <f>データ!BU7</f>
        <v>11625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141</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379164</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4HfAnEfz+RhwZYe0I+K6xbbyYnaXg+YJ/O3bIQhTEH2lCsbBep+K5kHlanzoIaLxeYo4c9hMHkAtImuSQfDODA==" saltValue="5dk6mo5NTHXfZ7wsa42aq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41" t="s">
        <v>73</v>
      </c>
      <c r="AK4" s="141"/>
      <c r="AL4" s="141"/>
      <c r="AM4" s="141"/>
      <c r="AN4" s="141"/>
      <c r="AO4" s="141"/>
      <c r="AP4" s="141"/>
      <c r="AQ4" s="141"/>
      <c r="AR4" s="141"/>
      <c r="AS4" s="141"/>
      <c r="AT4" s="141"/>
      <c r="AU4" s="151"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51"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2" t="s">
        <v>78</v>
      </c>
      <c r="CN4" s="142" t="s">
        <v>79</v>
      </c>
      <c r="CO4" s="144" t="s">
        <v>80</v>
      </c>
      <c r="CP4" s="145"/>
      <c r="CQ4" s="145"/>
      <c r="CR4" s="145"/>
      <c r="CS4" s="145"/>
      <c r="CT4" s="145"/>
      <c r="CU4" s="145"/>
      <c r="CV4" s="145"/>
      <c r="CW4" s="145"/>
      <c r="CX4" s="145"/>
      <c r="CY4" s="146"/>
      <c r="CZ4" s="141" t="s">
        <v>81</v>
      </c>
      <c r="DA4" s="141"/>
      <c r="DB4" s="141"/>
      <c r="DC4" s="141"/>
      <c r="DD4" s="141"/>
      <c r="DE4" s="141"/>
      <c r="DF4" s="141"/>
      <c r="DG4" s="141"/>
      <c r="DH4" s="141"/>
      <c r="DI4" s="141"/>
      <c r="DJ4" s="14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101</v>
      </c>
      <c r="AN5" s="59" t="s">
        <v>111</v>
      </c>
      <c r="AO5" s="59" t="s">
        <v>103</v>
      </c>
      <c r="AP5" s="59" t="s">
        <v>104</v>
      </c>
      <c r="AQ5" s="59" t="s">
        <v>105</v>
      </c>
      <c r="AR5" s="59" t="s">
        <v>106</v>
      </c>
      <c r="AS5" s="59" t="s">
        <v>107</v>
      </c>
      <c r="AT5" s="59" t="s">
        <v>108</v>
      </c>
      <c r="AU5" s="59" t="s">
        <v>112</v>
      </c>
      <c r="AV5" s="59" t="s">
        <v>109</v>
      </c>
      <c r="AW5" s="59" t="s">
        <v>100</v>
      </c>
      <c r="AX5" s="59" t="s">
        <v>101</v>
      </c>
      <c r="AY5" s="59" t="s">
        <v>102</v>
      </c>
      <c r="AZ5" s="59" t="s">
        <v>103</v>
      </c>
      <c r="BA5" s="59" t="s">
        <v>104</v>
      </c>
      <c r="BB5" s="59" t="s">
        <v>105</v>
      </c>
      <c r="BC5" s="59" t="s">
        <v>106</v>
      </c>
      <c r="BD5" s="59" t="s">
        <v>107</v>
      </c>
      <c r="BE5" s="59" t="s">
        <v>108</v>
      </c>
      <c r="BF5" s="59" t="s">
        <v>98</v>
      </c>
      <c r="BG5" s="59" t="s">
        <v>109</v>
      </c>
      <c r="BH5" s="59" t="s">
        <v>100</v>
      </c>
      <c r="BI5" s="59" t="s">
        <v>101</v>
      </c>
      <c r="BJ5" s="59" t="s">
        <v>102</v>
      </c>
      <c r="BK5" s="59" t="s">
        <v>103</v>
      </c>
      <c r="BL5" s="59" t="s">
        <v>104</v>
      </c>
      <c r="BM5" s="59" t="s">
        <v>105</v>
      </c>
      <c r="BN5" s="59" t="s">
        <v>106</v>
      </c>
      <c r="BO5" s="59" t="s">
        <v>107</v>
      </c>
      <c r="BP5" s="59" t="s">
        <v>108</v>
      </c>
      <c r="BQ5" s="59" t="s">
        <v>98</v>
      </c>
      <c r="BR5" s="59" t="s">
        <v>109</v>
      </c>
      <c r="BS5" s="59" t="s">
        <v>100</v>
      </c>
      <c r="BT5" s="59" t="s">
        <v>101</v>
      </c>
      <c r="BU5" s="59" t="s">
        <v>102</v>
      </c>
      <c r="BV5" s="59" t="s">
        <v>103</v>
      </c>
      <c r="BW5" s="59" t="s">
        <v>104</v>
      </c>
      <c r="BX5" s="59" t="s">
        <v>105</v>
      </c>
      <c r="BY5" s="59" t="s">
        <v>106</v>
      </c>
      <c r="BZ5" s="59" t="s">
        <v>107</v>
      </c>
      <c r="CA5" s="59" t="s">
        <v>108</v>
      </c>
      <c r="CB5" s="59" t="s">
        <v>98</v>
      </c>
      <c r="CC5" s="59" t="s">
        <v>99</v>
      </c>
      <c r="CD5" s="59" t="s">
        <v>110</v>
      </c>
      <c r="CE5" s="59" t="s">
        <v>113</v>
      </c>
      <c r="CF5" s="59" t="s">
        <v>102</v>
      </c>
      <c r="CG5" s="59" t="s">
        <v>103</v>
      </c>
      <c r="CH5" s="59" t="s">
        <v>104</v>
      </c>
      <c r="CI5" s="59" t="s">
        <v>105</v>
      </c>
      <c r="CJ5" s="59" t="s">
        <v>106</v>
      </c>
      <c r="CK5" s="59" t="s">
        <v>107</v>
      </c>
      <c r="CL5" s="59" t="s">
        <v>108</v>
      </c>
      <c r="CM5" s="143"/>
      <c r="CN5" s="143"/>
      <c r="CO5" s="59" t="s">
        <v>98</v>
      </c>
      <c r="CP5" s="59" t="s">
        <v>109</v>
      </c>
      <c r="CQ5" s="59" t="s">
        <v>110</v>
      </c>
      <c r="CR5" s="59" t="s">
        <v>113</v>
      </c>
      <c r="CS5" s="59" t="s">
        <v>102</v>
      </c>
      <c r="CT5" s="59" t="s">
        <v>103</v>
      </c>
      <c r="CU5" s="59" t="s">
        <v>104</v>
      </c>
      <c r="CV5" s="59" t="s">
        <v>105</v>
      </c>
      <c r="CW5" s="59" t="s">
        <v>106</v>
      </c>
      <c r="CX5" s="59" t="s">
        <v>107</v>
      </c>
      <c r="CY5" s="59" t="s">
        <v>108</v>
      </c>
      <c r="CZ5" s="59" t="s">
        <v>98</v>
      </c>
      <c r="DA5" s="59" t="s">
        <v>109</v>
      </c>
      <c r="DB5" s="59" t="s">
        <v>114</v>
      </c>
      <c r="DC5" s="59" t="s">
        <v>101</v>
      </c>
      <c r="DD5" s="59" t="s">
        <v>102</v>
      </c>
      <c r="DE5" s="59" t="s">
        <v>103</v>
      </c>
      <c r="DF5" s="59" t="s">
        <v>104</v>
      </c>
      <c r="DG5" s="59" t="s">
        <v>105</v>
      </c>
      <c r="DH5" s="59" t="s">
        <v>106</v>
      </c>
      <c r="DI5" s="59" t="s">
        <v>107</v>
      </c>
      <c r="DJ5" s="59" t="s">
        <v>44</v>
      </c>
      <c r="DK5" s="59" t="s">
        <v>115</v>
      </c>
      <c r="DL5" s="59" t="s">
        <v>99</v>
      </c>
      <c r="DM5" s="59" t="s">
        <v>110</v>
      </c>
      <c r="DN5" s="59" t="s">
        <v>101</v>
      </c>
      <c r="DO5" s="59" t="s">
        <v>102</v>
      </c>
      <c r="DP5" s="59" t="s">
        <v>103</v>
      </c>
      <c r="DQ5" s="59" t="s">
        <v>104</v>
      </c>
      <c r="DR5" s="59" t="s">
        <v>105</v>
      </c>
      <c r="DS5" s="59" t="s">
        <v>106</v>
      </c>
      <c r="DT5" s="59" t="s">
        <v>107</v>
      </c>
      <c r="DU5" s="59" t="s">
        <v>108</v>
      </c>
    </row>
    <row r="6" spans="1:125" s="66" customFormat="1" x14ac:dyDescent="0.15">
      <c r="A6" s="49" t="s">
        <v>116</v>
      </c>
      <c r="B6" s="60">
        <f>B8</f>
        <v>2017</v>
      </c>
      <c r="C6" s="60">
        <f t="shared" ref="C6:X6" si="1">C8</f>
        <v>442038</v>
      </c>
      <c r="D6" s="60">
        <f t="shared" si="1"/>
        <v>47</v>
      </c>
      <c r="E6" s="60">
        <f t="shared" si="1"/>
        <v>14</v>
      </c>
      <c r="F6" s="60">
        <f t="shared" si="1"/>
        <v>0</v>
      </c>
      <c r="G6" s="60">
        <f t="shared" si="1"/>
        <v>1</v>
      </c>
      <c r="H6" s="60" t="str">
        <f>SUBSTITUTE(H8,"　","")</f>
        <v>大分県中津市</v>
      </c>
      <c r="I6" s="60" t="str">
        <f t="shared" si="1"/>
        <v>中津市営豊田町駐車場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 届出駐車場</v>
      </c>
      <c r="Q6" s="62" t="str">
        <f t="shared" si="1"/>
        <v>広場式</v>
      </c>
      <c r="R6" s="63">
        <f t="shared" si="1"/>
        <v>38</v>
      </c>
      <c r="S6" s="62" t="str">
        <f t="shared" si="1"/>
        <v>公共施設</v>
      </c>
      <c r="T6" s="62" t="str">
        <f t="shared" si="1"/>
        <v>無</v>
      </c>
      <c r="U6" s="63">
        <f t="shared" si="1"/>
        <v>9484</v>
      </c>
      <c r="V6" s="63">
        <f t="shared" si="1"/>
        <v>412</v>
      </c>
      <c r="W6" s="63">
        <f t="shared" si="1"/>
        <v>100</v>
      </c>
      <c r="X6" s="62" t="str">
        <f t="shared" si="1"/>
        <v>導入なし</v>
      </c>
      <c r="Y6" s="64">
        <f>IF(Y8="-",NA(),Y8)</f>
        <v>105</v>
      </c>
      <c r="Z6" s="64">
        <f t="shared" ref="Z6:AH6" si="2">IF(Z8="-",NA(),Z8)</f>
        <v>295.39999999999998</v>
      </c>
      <c r="AA6" s="64">
        <f t="shared" si="2"/>
        <v>261.8</v>
      </c>
      <c r="AB6" s="64">
        <f t="shared" si="2"/>
        <v>245.8</v>
      </c>
      <c r="AC6" s="64">
        <f t="shared" si="2"/>
        <v>266</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55.9</v>
      </c>
      <c r="BG6" s="64">
        <f t="shared" ref="BG6:BO6" si="5">IF(BG8="-",NA(),BG8)</f>
        <v>69.7</v>
      </c>
      <c r="BH6" s="64">
        <f t="shared" si="5"/>
        <v>69.099999999999994</v>
      </c>
      <c r="BI6" s="64">
        <f t="shared" si="5"/>
        <v>68.7</v>
      </c>
      <c r="BJ6" s="64">
        <f t="shared" si="5"/>
        <v>69</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950</v>
      </c>
      <c r="BR6" s="65">
        <f t="shared" ref="BR6:BZ6" si="6">IF(BR8="-",NA(),BR8)</f>
        <v>15264</v>
      </c>
      <c r="BS6" s="65">
        <f t="shared" si="6"/>
        <v>13967</v>
      </c>
      <c r="BT6" s="65">
        <f t="shared" si="6"/>
        <v>11163</v>
      </c>
      <c r="BU6" s="65">
        <f t="shared" si="6"/>
        <v>11625</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117</v>
      </c>
      <c r="CM6" s="63">
        <f t="shared" ref="CM6:CN6" si="7">CM8</f>
        <v>379164</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77.400000000000006</v>
      </c>
      <c r="DL6" s="64">
        <f t="shared" ref="DL6:DT6" si="9">IF(DL8="-",NA(),DL8)</f>
        <v>117.7</v>
      </c>
      <c r="DM6" s="64">
        <f t="shared" si="9"/>
        <v>89.9</v>
      </c>
      <c r="DN6" s="64">
        <f t="shared" si="9"/>
        <v>81.8</v>
      </c>
      <c r="DO6" s="64">
        <f t="shared" si="9"/>
        <v>78.2</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118</v>
      </c>
      <c r="B7" s="60">
        <f t="shared" ref="B7:X7" si="10">B8</f>
        <v>2017</v>
      </c>
      <c r="C7" s="60">
        <f t="shared" si="10"/>
        <v>442038</v>
      </c>
      <c r="D7" s="60">
        <f t="shared" si="10"/>
        <v>47</v>
      </c>
      <c r="E7" s="60">
        <f t="shared" si="10"/>
        <v>14</v>
      </c>
      <c r="F7" s="60">
        <f t="shared" si="10"/>
        <v>0</v>
      </c>
      <c r="G7" s="60">
        <f t="shared" si="10"/>
        <v>1</v>
      </c>
      <c r="H7" s="60" t="str">
        <f t="shared" si="10"/>
        <v>大分県　中津市</v>
      </c>
      <c r="I7" s="60" t="str">
        <f t="shared" si="10"/>
        <v>中津市営豊田町駐車場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 届出駐車場</v>
      </c>
      <c r="Q7" s="62" t="str">
        <f t="shared" si="10"/>
        <v>広場式</v>
      </c>
      <c r="R7" s="63">
        <f t="shared" si="10"/>
        <v>38</v>
      </c>
      <c r="S7" s="62" t="str">
        <f t="shared" si="10"/>
        <v>公共施設</v>
      </c>
      <c r="T7" s="62" t="str">
        <f t="shared" si="10"/>
        <v>無</v>
      </c>
      <c r="U7" s="63">
        <f t="shared" si="10"/>
        <v>9484</v>
      </c>
      <c r="V7" s="63">
        <f t="shared" si="10"/>
        <v>412</v>
      </c>
      <c r="W7" s="63">
        <f t="shared" si="10"/>
        <v>100</v>
      </c>
      <c r="X7" s="62" t="str">
        <f t="shared" si="10"/>
        <v>導入なし</v>
      </c>
      <c r="Y7" s="64">
        <f>Y8</f>
        <v>105</v>
      </c>
      <c r="Z7" s="64">
        <f t="shared" ref="Z7:AH7" si="11">Z8</f>
        <v>295.39999999999998</v>
      </c>
      <c r="AA7" s="64">
        <f t="shared" si="11"/>
        <v>261.8</v>
      </c>
      <c r="AB7" s="64">
        <f t="shared" si="11"/>
        <v>245.8</v>
      </c>
      <c r="AC7" s="64">
        <f t="shared" si="11"/>
        <v>266</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55.9</v>
      </c>
      <c r="BG7" s="64">
        <f t="shared" ref="BG7:BO7" si="14">BG8</f>
        <v>69.7</v>
      </c>
      <c r="BH7" s="64">
        <f t="shared" si="14"/>
        <v>69.099999999999994</v>
      </c>
      <c r="BI7" s="64">
        <f t="shared" si="14"/>
        <v>68.7</v>
      </c>
      <c r="BJ7" s="64">
        <f t="shared" si="14"/>
        <v>69</v>
      </c>
      <c r="BK7" s="64">
        <f t="shared" si="14"/>
        <v>32.1</v>
      </c>
      <c r="BL7" s="64">
        <f t="shared" si="14"/>
        <v>32.299999999999997</v>
      </c>
      <c r="BM7" s="64">
        <f t="shared" si="14"/>
        <v>33.4</v>
      </c>
      <c r="BN7" s="64">
        <f t="shared" si="14"/>
        <v>32.299999999999997</v>
      </c>
      <c r="BO7" s="64">
        <f t="shared" si="14"/>
        <v>22.3</v>
      </c>
      <c r="BP7" s="61"/>
      <c r="BQ7" s="65">
        <f>BQ8</f>
        <v>950</v>
      </c>
      <c r="BR7" s="65">
        <f t="shared" ref="BR7:BZ7" si="15">BR8</f>
        <v>15264</v>
      </c>
      <c r="BS7" s="65">
        <f t="shared" si="15"/>
        <v>13967</v>
      </c>
      <c r="BT7" s="65">
        <f t="shared" si="15"/>
        <v>11163</v>
      </c>
      <c r="BU7" s="65">
        <f t="shared" si="15"/>
        <v>11625</v>
      </c>
      <c r="BV7" s="65">
        <f t="shared" si="15"/>
        <v>7652</v>
      </c>
      <c r="BW7" s="65">
        <f t="shared" si="15"/>
        <v>7497</v>
      </c>
      <c r="BX7" s="65">
        <f t="shared" si="15"/>
        <v>9663</v>
      </c>
      <c r="BY7" s="65">
        <f t="shared" si="15"/>
        <v>9019</v>
      </c>
      <c r="BZ7" s="65">
        <f t="shared" si="15"/>
        <v>8406</v>
      </c>
      <c r="CA7" s="63"/>
      <c r="CB7" s="64" t="s">
        <v>119</v>
      </c>
      <c r="CC7" s="64" t="s">
        <v>119</v>
      </c>
      <c r="CD7" s="64" t="s">
        <v>119</v>
      </c>
      <c r="CE7" s="64" t="s">
        <v>119</v>
      </c>
      <c r="CF7" s="64" t="s">
        <v>119</v>
      </c>
      <c r="CG7" s="64" t="s">
        <v>119</v>
      </c>
      <c r="CH7" s="64" t="s">
        <v>119</v>
      </c>
      <c r="CI7" s="64" t="s">
        <v>119</v>
      </c>
      <c r="CJ7" s="64" t="s">
        <v>119</v>
      </c>
      <c r="CK7" s="64" t="s">
        <v>117</v>
      </c>
      <c r="CL7" s="61"/>
      <c r="CM7" s="63">
        <f>CM8</f>
        <v>379164</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77.400000000000006</v>
      </c>
      <c r="DL7" s="64">
        <f t="shared" ref="DL7:DT7" si="17">DL8</f>
        <v>117.7</v>
      </c>
      <c r="DM7" s="64">
        <f t="shared" si="17"/>
        <v>89.9</v>
      </c>
      <c r="DN7" s="64">
        <f t="shared" si="17"/>
        <v>81.8</v>
      </c>
      <c r="DO7" s="64">
        <f t="shared" si="17"/>
        <v>78.2</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442038</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38</v>
      </c>
      <c r="S8" s="69" t="s">
        <v>130</v>
      </c>
      <c r="T8" s="69" t="s">
        <v>131</v>
      </c>
      <c r="U8" s="70">
        <v>9484</v>
      </c>
      <c r="V8" s="70">
        <v>412</v>
      </c>
      <c r="W8" s="70">
        <v>100</v>
      </c>
      <c r="X8" s="69" t="s">
        <v>132</v>
      </c>
      <c r="Y8" s="71">
        <v>105</v>
      </c>
      <c r="Z8" s="71">
        <v>295.39999999999998</v>
      </c>
      <c r="AA8" s="71">
        <v>261.8</v>
      </c>
      <c r="AB8" s="71">
        <v>245.8</v>
      </c>
      <c r="AC8" s="71">
        <v>266</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55.9</v>
      </c>
      <c r="BG8" s="71">
        <v>69.7</v>
      </c>
      <c r="BH8" s="71">
        <v>69.099999999999994</v>
      </c>
      <c r="BI8" s="71">
        <v>68.7</v>
      </c>
      <c r="BJ8" s="71">
        <v>69</v>
      </c>
      <c r="BK8" s="71">
        <v>32.1</v>
      </c>
      <c r="BL8" s="71">
        <v>32.299999999999997</v>
      </c>
      <c r="BM8" s="71">
        <v>33.4</v>
      </c>
      <c r="BN8" s="71">
        <v>32.299999999999997</v>
      </c>
      <c r="BO8" s="71">
        <v>22.3</v>
      </c>
      <c r="BP8" s="68">
        <v>26.4</v>
      </c>
      <c r="BQ8" s="72">
        <v>950</v>
      </c>
      <c r="BR8" s="72">
        <v>15264</v>
      </c>
      <c r="BS8" s="72">
        <v>13967</v>
      </c>
      <c r="BT8" s="73">
        <v>11163</v>
      </c>
      <c r="BU8" s="73">
        <v>11625</v>
      </c>
      <c r="BV8" s="72">
        <v>7652</v>
      </c>
      <c r="BW8" s="72">
        <v>7497</v>
      </c>
      <c r="BX8" s="72">
        <v>9663</v>
      </c>
      <c r="BY8" s="72">
        <v>9019</v>
      </c>
      <c r="BZ8" s="72">
        <v>8406</v>
      </c>
      <c r="CA8" s="70">
        <v>15069</v>
      </c>
      <c r="CB8" s="71" t="s">
        <v>124</v>
      </c>
      <c r="CC8" s="71" t="s">
        <v>124</v>
      </c>
      <c r="CD8" s="71" t="s">
        <v>124</v>
      </c>
      <c r="CE8" s="71" t="s">
        <v>124</v>
      </c>
      <c r="CF8" s="71" t="s">
        <v>124</v>
      </c>
      <c r="CG8" s="71" t="s">
        <v>124</v>
      </c>
      <c r="CH8" s="71" t="s">
        <v>124</v>
      </c>
      <c r="CI8" s="71" t="s">
        <v>124</v>
      </c>
      <c r="CJ8" s="71" t="s">
        <v>124</v>
      </c>
      <c r="CK8" s="71" t="s">
        <v>124</v>
      </c>
      <c r="CL8" s="68" t="s">
        <v>124</v>
      </c>
      <c r="CM8" s="70">
        <v>379164</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56.7</v>
      </c>
      <c r="DF8" s="71">
        <v>45.6</v>
      </c>
      <c r="DG8" s="71">
        <v>85.4</v>
      </c>
      <c r="DH8" s="71">
        <v>69.900000000000006</v>
      </c>
      <c r="DI8" s="71">
        <v>59.6</v>
      </c>
      <c r="DJ8" s="68">
        <v>120.3</v>
      </c>
      <c r="DK8" s="71">
        <v>77.400000000000006</v>
      </c>
      <c r="DL8" s="71">
        <v>117.7</v>
      </c>
      <c r="DM8" s="71">
        <v>89.9</v>
      </c>
      <c r="DN8" s="71">
        <v>81.8</v>
      </c>
      <c r="DO8" s="71">
        <v>78.2</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2019-01-25T06:42:00Z</cp:lastPrinted>
  <dcterms:created xsi:type="dcterms:W3CDTF">2018-12-07T10:37:29Z</dcterms:created>
  <dcterms:modified xsi:type="dcterms:W3CDTF">2019-01-25T06:42:11Z</dcterms:modified>
  <cp:category/>
</cp:coreProperties>
</file>