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0" yWindow="225" windowWidth="8460" windowHeight="9780" tabRatio="676" activeTab="0"/>
  </bookViews>
  <sheets>
    <sheet name="11時00分" sheetId="1" r:id="rId1"/>
  </sheets>
  <definedNames>
    <definedName name="_xlnm.Print_Area" localSheetId="0">'11時00分'!$A$1:$M$32</definedName>
  </definedNames>
  <calcPr fullCalcOnLoad="1"/>
</workbook>
</file>

<file path=xl/sharedStrings.xml><?xml version="1.0" encoding="utf-8"?>
<sst xmlns="http://schemas.openxmlformats.org/spreadsheetml/2006/main" count="50" uniqueCount="38">
  <si>
    <t xml:space="preserve">   選 定 投 票 所 分</t>
  </si>
  <si>
    <t>投  票  者  数</t>
  </si>
  <si>
    <t>投  票  率</t>
  </si>
  <si>
    <t>前回</t>
  </si>
  <si>
    <t xml:space="preserve">   選挙当日有権者概数</t>
  </si>
  <si>
    <t>（％）</t>
  </si>
  <si>
    <t>差</t>
  </si>
  <si>
    <t>投票率</t>
  </si>
  <si>
    <t>男</t>
  </si>
  <si>
    <t>女</t>
  </si>
  <si>
    <t>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</si>
  <si>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</si>
  <si>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</si>
  <si>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</si>
  <si>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</si>
  <si>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</si>
  <si>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</si>
  <si>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</si>
  <si>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</si>
  <si>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</si>
  <si>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</si>
  <si>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</si>
  <si>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市   計</t>
  </si>
  <si>
    <t>日出町</t>
  </si>
  <si>
    <t>玖珠町</t>
  </si>
  <si>
    <t>町村計</t>
  </si>
  <si>
    <t xml:space="preserve"> </t>
  </si>
  <si>
    <t>県計</t>
  </si>
  <si>
    <t>豊後大野市</t>
  </si>
  <si>
    <t>由布市</t>
  </si>
  <si>
    <t>国東市</t>
  </si>
  <si>
    <t>姫島村</t>
  </si>
  <si>
    <t>九重町</t>
  </si>
  <si>
    <t>参議院比例代表選出議員選挙　中間投票状況</t>
  </si>
  <si>
    <t>同時点</t>
  </si>
  <si>
    <t>１１時００分現在</t>
  </si>
  <si>
    <t>令和元年年7月21日執行</t>
  </si>
  <si>
    <t>(H28.7.10)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</si>
</sst>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yyyy&quot;年&quot;mm&quot;月&quot;dd&quot;日&quot;"/>
    <numFmt numFmtId="180" formatCode="[$-411]ge\.m\.d;@"/>
    <numFmt numFmtId="181" formatCode="&quot;(&quot;[$-411]ge\.m\.d;@\&amp;&quot;)&quot;"/>
    <numFmt numFmtId="182" formatCode="&quot;(&quot;[$-411]ge\.m\.d&quot;)&quot;;@"/>
    <numFmt numFmtId="183" formatCode="0;&quot;△ &quot;0"/>
    <numFmt numFmtId="184" formatCode="0.0;&quot;△ &quot;0.0"/>
    <numFmt numFmtId="185" formatCode="0.00;&quot;△ &quot;0.00"/>
    <numFmt numFmtId="186" formatCode="0.000;&quot;△ &quot;0.000"/>
    <numFmt numFmtId="187" formatCode="#,##0.0_ "/>
    <numFmt numFmtId="188" formatCode="0.0%"/>
    <numFmt numFmtId="189" formatCode="0.00000%"/>
    <numFmt numFmtId="190" formatCode="0.000%"/>
    <numFmt numFmtId="191" formatCode="0_ "/>
    <numFmt numFmtId="192" formatCode="0.0000;&quot;△ &quot;0.0000"/>
    <numFmt numFmtId="193" formatCode="0.0_ "/>
    <numFmt numFmtId="194" formatCode="0.00_);[Red]\(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right"/>
    </xf>
    <xf numFmtId="18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distributed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distributed"/>
    </xf>
    <xf numFmtId="176" fontId="4" fillId="0" borderId="18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0" fontId="4" fillId="0" borderId="18" xfId="0" applyFont="1" applyBorder="1" applyAlignment="1">
      <alignment horizontal="distributed"/>
    </xf>
    <xf numFmtId="176" fontId="4" fillId="0" borderId="16" xfId="0" applyNumberFormat="1" applyFont="1" applyBorder="1" applyAlignment="1">
      <alignment horizontal="right"/>
    </xf>
    <xf numFmtId="176" fontId="4" fillId="0" borderId="18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/>
    </xf>
    <xf numFmtId="189" fontId="8" fillId="0" borderId="0" xfId="0" applyNumberFormat="1" applyFont="1" applyAlignment="1">
      <alignment/>
    </xf>
    <xf numFmtId="10" fontId="0" fillId="0" borderId="0" xfId="0" applyNumberFormat="1" applyAlignment="1">
      <alignment/>
    </xf>
    <xf numFmtId="178" fontId="4" fillId="0" borderId="0" xfId="0" applyNumberFormat="1" applyFont="1" applyAlignment="1">
      <alignment/>
    </xf>
    <xf numFmtId="178" fontId="4" fillId="0" borderId="14" xfId="0" applyNumberFormat="1" applyFont="1" applyBorder="1" applyAlignment="1">
      <alignment/>
    </xf>
    <xf numFmtId="178" fontId="4" fillId="0" borderId="11" xfId="0" applyNumberFormat="1" applyFont="1" applyBorder="1" applyAlignment="1">
      <alignment horizontal="center"/>
    </xf>
    <xf numFmtId="178" fontId="4" fillId="0" borderId="11" xfId="0" applyNumberFormat="1" applyFont="1" applyBorder="1" applyAlignment="1">
      <alignment/>
    </xf>
    <xf numFmtId="178" fontId="5" fillId="0" borderId="11" xfId="0" applyNumberFormat="1" applyFont="1" applyFill="1" applyBorder="1" applyAlignment="1">
      <alignment horizontal="center"/>
    </xf>
    <xf numFmtId="178" fontId="4" fillId="0" borderId="16" xfId="0" applyNumberFormat="1" applyFont="1" applyBorder="1" applyAlignment="1">
      <alignment/>
    </xf>
    <xf numFmtId="178" fontId="4" fillId="0" borderId="18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78" fontId="0" fillId="0" borderId="0" xfId="0" applyNumberFormat="1" applyAlignment="1">
      <alignment/>
    </xf>
    <xf numFmtId="194" fontId="4" fillId="0" borderId="18" xfId="0" applyNumberFormat="1" applyFont="1" applyFill="1" applyBorder="1" applyAlignment="1">
      <alignment horizontal="right"/>
    </xf>
    <xf numFmtId="194" fontId="4" fillId="0" borderId="16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176" fontId="4" fillId="33" borderId="18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20" xfId="0" applyNumberFormat="1" applyFont="1" applyBorder="1" applyAlignment="1">
      <alignment horizontal="right"/>
    </xf>
    <xf numFmtId="176" fontId="4" fillId="33" borderId="20" xfId="0" applyNumberFormat="1" applyFont="1" applyFill="1" applyBorder="1" applyAlignment="1">
      <alignment horizontal="right"/>
    </xf>
    <xf numFmtId="178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 horizontal="right"/>
    </xf>
    <xf numFmtId="176" fontId="4" fillId="0" borderId="21" xfId="0" applyNumberFormat="1" applyFont="1" applyFill="1" applyBorder="1" applyAlignment="1">
      <alignment horizontal="right"/>
    </xf>
    <xf numFmtId="178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176" fontId="4" fillId="0" borderId="23" xfId="0" applyNumberFormat="1" applyFont="1" applyBorder="1" applyAlignment="1">
      <alignment horizontal="right"/>
    </xf>
    <xf numFmtId="194" fontId="4" fillId="0" borderId="11" xfId="0" applyNumberFormat="1" applyFont="1" applyFill="1" applyBorder="1" applyAlignment="1">
      <alignment horizontal="right"/>
    </xf>
    <xf numFmtId="178" fontId="4" fillId="0" borderId="13" xfId="0" applyNumberFormat="1" applyFont="1" applyBorder="1" applyAlignment="1">
      <alignment/>
    </xf>
    <xf numFmtId="176" fontId="4" fillId="0" borderId="20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94" fontId="4" fillId="0" borderId="20" xfId="0" applyNumberFormat="1" applyFont="1" applyFill="1" applyBorder="1" applyAlignment="1">
      <alignment horizontal="right"/>
    </xf>
    <xf numFmtId="194" fontId="4" fillId="0" borderId="12" xfId="0" applyNumberFormat="1" applyFont="1" applyFill="1" applyBorder="1" applyAlignment="1">
      <alignment horizontal="right"/>
    </xf>
    <xf numFmtId="194" fontId="4" fillId="0" borderId="23" xfId="0" applyNumberFormat="1" applyFont="1" applyFill="1" applyBorder="1" applyAlignment="1">
      <alignment horizontal="right"/>
    </xf>
    <xf numFmtId="194" fontId="4" fillId="0" borderId="21" xfId="0" applyNumberFormat="1" applyFont="1" applyFill="1" applyBorder="1" applyAlignment="1">
      <alignment horizontal="right"/>
    </xf>
    <xf numFmtId="38" fontId="4" fillId="0" borderId="18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6" fontId="4" fillId="0" borderId="10" xfId="58" applyFont="1" applyBorder="1" applyAlignment="1">
      <alignment horizontal="center"/>
    </xf>
    <xf numFmtId="6" fontId="4" fillId="0" borderId="24" xfId="58" applyFont="1" applyBorder="1" applyAlignment="1">
      <alignment horizontal="center"/>
    </xf>
    <xf numFmtId="6" fontId="4" fillId="0" borderId="25" xfId="58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view="pageBreakPreview" zoomScale="85" zoomScaleNormal="75" zoomScaleSheetLayoutView="85" zoomScalePageLayoutView="0" workbookViewId="0" topLeftCell="A1">
      <selection activeCell="J10" sqref="J10"/>
    </sheetView>
  </sheetViews>
  <sheetFormatPr defaultColWidth="9.00390625" defaultRowHeight="13.5"/>
  <cols>
    <col min="1" max="1" width="16.625" style="0" customWidth="1"/>
    <col min="2" max="10" width="10.625" style="0" customWidth="1"/>
    <col min="11" max="11" width="5.625" style="0" customWidth="1"/>
    <col min="12" max="12" width="11.625" style="0" customWidth="1"/>
    <col min="13" max="13" width="11.625" style="38" customWidth="1"/>
  </cols>
  <sheetData>
    <row r="1" spans="1:13" ht="21" customHeight="1">
      <c r="A1" s="1" t="s">
        <v>36</v>
      </c>
      <c r="B1" s="1"/>
      <c r="C1" s="64" t="s">
        <v>33</v>
      </c>
      <c r="D1" s="65"/>
      <c r="E1" s="65"/>
      <c r="F1" s="65"/>
      <c r="G1" s="65"/>
      <c r="H1" s="65"/>
      <c r="I1" s="65"/>
      <c r="J1" s="2"/>
      <c r="K1" s="3"/>
      <c r="L1" s="3"/>
      <c r="M1" s="30"/>
    </row>
    <row r="2" spans="1:13" ht="17.25">
      <c r="A2" s="1"/>
      <c r="B2" s="1"/>
      <c r="C2" s="1"/>
      <c r="D2" s="1"/>
      <c r="E2" s="2"/>
      <c r="F2" s="2"/>
      <c r="G2" s="2"/>
      <c r="H2" s="2"/>
      <c r="I2" s="2"/>
      <c r="J2" s="2"/>
      <c r="K2" s="3"/>
      <c r="L2" s="3"/>
      <c r="M2" s="30"/>
    </row>
    <row r="3" spans="1:13" ht="21">
      <c r="A3" s="1"/>
      <c r="B3" s="66" t="s">
        <v>35</v>
      </c>
      <c r="C3" s="66"/>
      <c r="D3" s="66"/>
      <c r="E3" s="4"/>
      <c r="F3" s="5"/>
      <c r="G3" s="2"/>
      <c r="H3" s="2"/>
      <c r="I3" s="2"/>
      <c r="J3" s="2"/>
      <c r="K3" s="3"/>
      <c r="L3" s="3"/>
      <c r="M3" s="30"/>
    </row>
    <row r="4" spans="1:13" ht="17.25">
      <c r="A4" s="6"/>
      <c r="B4" s="2"/>
      <c r="C4" s="2"/>
      <c r="D4" s="2"/>
      <c r="E4" s="2"/>
      <c r="F4" s="2"/>
      <c r="G4" s="2"/>
      <c r="H4" s="1"/>
      <c r="I4" s="2"/>
      <c r="J4" s="2"/>
      <c r="K4" s="3"/>
      <c r="L4" s="3"/>
      <c r="M4" s="30"/>
    </row>
    <row r="5" spans="1:13" ht="17.25">
      <c r="A5" s="7"/>
      <c r="B5" s="67" t="s">
        <v>0</v>
      </c>
      <c r="C5" s="68"/>
      <c r="D5" s="69"/>
      <c r="E5" s="67" t="s">
        <v>1</v>
      </c>
      <c r="F5" s="68"/>
      <c r="G5" s="69"/>
      <c r="H5" s="70" t="s">
        <v>2</v>
      </c>
      <c r="I5" s="71"/>
      <c r="J5" s="72"/>
      <c r="K5" s="3"/>
      <c r="L5" s="7" t="s">
        <v>3</v>
      </c>
      <c r="M5" s="31"/>
    </row>
    <row r="6" spans="1:13" ht="17.25">
      <c r="A6" s="8"/>
      <c r="B6" s="73" t="s">
        <v>4</v>
      </c>
      <c r="C6" s="74"/>
      <c r="D6" s="75"/>
      <c r="E6" s="9"/>
      <c r="F6" s="10"/>
      <c r="G6" s="10"/>
      <c r="H6" s="9"/>
      <c r="I6" s="11"/>
      <c r="J6" s="12" t="s">
        <v>5</v>
      </c>
      <c r="K6" s="3"/>
      <c r="L6" s="13" t="s">
        <v>37</v>
      </c>
      <c r="M6" s="32" t="s">
        <v>6</v>
      </c>
    </row>
    <row r="7" spans="1:13" ht="17.25">
      <c r="A7" s="14"/>
      <c r="B7" s="15"/>
      <c r="C7" s="16"/>
      <c r="D7" s="16"/>
      <c r="E7" s="15"/>
      <c r="F7" s="16"/>
      <c r="G7" s="16"/>
      <c r="H7" s="16"/>
      <c r="I7" s="15"/>
      <c r="J7" s="16"/>
      <c r="K7" s="3"/>
      <c r="L7" s="14" t="s">
        <v>34</v>
      </c>
      <c r="M7" s="33"/>
    </row>
    <row r="8" spans="1:13" ht="21">
      <c r="A8" s="14"/>
      <c r="B8" s="17" t="s">
        <v>8</v>
      </c>
      <c r="C8" s="17" t="s">
        <v>9</v>
      </c>
      <c r="D8" s="17" t="s">
        <v>10</v>
      </c>
      <c r="E8" s="17" t="s">
        <v>8</v>
      </c>
      <c r="F8" s="17" t="s">
        <v>9</v>
      </c>
      <c r="G8" s="17" t="s">
        <v>10</v>
      </c>
      <c r="H8" s="17" t="s">
        <v>8</v>
      </c>
      <c r="I8" s="17" t="s">
        <v>9</v>
      </c>
      <c r="J8" s="17" t="s">
        <v>10</v>
      </c>
      <c r="K8" s="3"/>
      <c r="L8" s="14" t="s">
        <v>7</v>
      </c>
      <c r="M8" s="34"/>
    </row>
    <row r="9" spans="1:13" ht="17.25">
      <c r="A9" s="18"/>
      <c r="B9" s="19"/>
      <c r="C9" s="19"/>
      <c r="D9" s="19"/>
      <c r="E9" s="19"/>
      <c r="F9" s="19"/>
      <c r="G9" s="19"/>
      <c r="H9" s="19"/>
      <c r="I9" s="19"/>
      <c r="J9" s="19"/>
      <c r="K9" s="3"/>
      <c r="L9" s="20" t="s">
        <v>5</v>
      </c>
      <c r="M9" s="35"/>
    </row>
    <row r="10" spans="1:14" ht="17.25">
      <c r="A10" s="27" t="s">
        <v>11</v>
      </c>
      <c r="B10" s="62">
        <v>5056</v>
      </c>
      <c r="C10" s="62">
        <v>5847</v>
      </c>
      <c r="D10" s="26">
        <f aca="true" t="shared" si="0" ref="D10:D22">SUM(B10:C10)</f>
        <v>10903</v>
      </c>
      <c r="E10" s="42">
        <v>482</v>
      </c>
      <c r="F10" s="42">
        <v>397</v>
      </c>
      <c r="G10" s="26">
        <f>SUM(E10:F10)</f>
        <v>879</v>
      </c>
      <c r="H10" s="39">
        <f>E10/B10*100</f>
        <v>9.533227848101266</v>
      </c>
      <c r="I10" s="39">
        <f>F10/C10*100</f>
        <v>6.789806738498375</v>
      </c>
      <c r="J10" s="39">
        <f>ROUND(G10/D10*100,2)</f>
        <v>8.06</v>
      </c>
      <c r="K10" s="3"/>
      <c r="L10" s="39">
        <v>15.81</v>
      </c>
      <c r="M10" s="36">
        <f>J10-L10</f>
        <v>-7.75</v>
      </c>
      <c r="N10" s="29"/>
    </row>
    <row r="11" spans="1:13" ht="17.25">
      <c r="A11" s="27" t="s">
        <v>12</v>
      </c>
      <c r="B11" s="62">
        <v>4592</v>
      </c>
      <c r="C11" s="62">
        <v>5800</v>
      </c>
      <c r="D11" s="26">
        <f t="shared" si="0"/>
        <v>10392</v>
      </c>
      <c r="E11" s="42">
        <v>457</v>
      </c>
      <c r="F11" s="42">
        <v>490</v>
      </c>
      <c r="G11" s="26">
        <f aca="true" t="shared" si="1" ref="G11:G23">SUM(E11:F11)</f>
        <v>947</v>
      </c>
      <c r="H11" s="39">
        <f aca="true" t="shared" si="2" ref="H11:H24">E11/B11*100</f>
        <v>9.952090592334494</v>
      </c>
      <c r="I11" s="39">
        <f aca="true" t="shared" si="3" ref="I11:I24">F11/C11*100</f>
        <v>8.448275862068966</v>
      </c>
      <c r="J11" s="39">
        <f aca="true" t="shared" si="4" ref="J11:J32">ROUND(G11/D11*100,2)</f>
        <v>9.11</v>
      </c>
      <c r="K11" s="3"/>
      <c r="L11" s="39">
        <v>13.18</v>
      </c>
      <c r="M11" s="36">
        <f aca="true" t="shared" si="5" ref="M11:M24">J11-L11</f>
        <v>-4.07</v>
      </c>
    </row>
    <row r="12" spans="1:13" ht="17.25">
      <c r="A12" s="27" t="s">
        <v>13</v>
      </c>
      <c r="B12" s="62">
        <v>3377</v>
      </c>
      <c r="C12" s="62">
        <v>3614</v>
      </c>
      <c r="D12" s="26">
        <f t="shared" si="0"/>
        <v>6991</v>
      </c>
      <c r="E12" s="42">
        <v>284</v>
      </c>
      <c r="F12" s="42">
        <v>258</v>
      </c>
      <c r="G12" s="26">
        <f t="shared" si="1"/>
        <v>542</v>
      </c>
      <c r="H12" s="39">
        <f t="shared" si="2"/>
        <v>8.409831211134144</v>
      </c>
      <c r="I12" s="39">
        <f t="shared" si="3"/>
        <v>7.138904261206419</v>
      </c>
      <c r="J12" s="39">
        <f t="shared" si="4"/>
        <v>7.75</v>
      </c>
      <c r="K12" s="3"/>
      <c r="L12" s="39">
        <v>11.2</v>
      </c>
      <c r="M12" s="36">
        <f t="shared" si="5"/>
        <v>-3.4499999999999993</v>
      </c>
    </row>
    <row r="13" spans="1:13" ht="17.25">
      <c r="A13" s="27" t="s">
        <v>14</v>
      </c>
      <c r="B13" s="62">
        <v>3803</v>
      </c>
      <c r="C13" s="62">
        <v>4383</v>
      </c>
      <c r="D13" s="26">
        <f t="shared" si="0"/>
        <v>8186</v>
      </c>
      <c r="E13" s="42">
        <v>628</v>
      </c>
      <c r="F13" s="42">
        <v>581</v>
      </c>
      <c r="G13" s="26">
        <f t="shared" si="1"/>
        <v>1209</v>
      </c>
      <c r="H13" s="39">
        <f t="shared" si="2"/>
        <v>16.513278990270837</v>
      </c>
      <c r="I13" s="39">
        <f t="shared" si="3"/>
        <v>13.25576089436459</v>
      </c>
      <c r="J13" s="39">
        <f t="shared" si="4"/>
        <v>14.77</v>
      </c>
      <c r="K13" s="3"/>
      <c r="L13" s="39">
        <v>18.57</v>
      </c>
      <c r="M13" s="36">
        <f t="shared" si="5"/>
        <v>-3.8000000000000007</v>
      </c>
    </row>
    <row r="14" spans="1:13" ht="17.25">
      <c r="A14" s="27" t="s">
        <v>15</v>
      </c>
      <c r="B14" s="62">
        <v>2822</v>
      </c>
      <c r="C14" s="62">
        <v>3347</v>
      </c>
      <c r="D14" s="26">
        <f t="shared" si="0"/>
        <v>6169</v>
      </c>
      <c r="E14" s="42">
        <v>327</v>
      </c>
      <c r="F14" s="42">
        <v>322</v>
      </c>
      <c r="G14" s="26">
        <f t="shared" si="1"/>
        <v>649</v>
      </c>
      <c r="H14" s="39">
        <f t="shared" si="2"/>
        <v>11.587526576895819</v>
      </c>
      <c r="I14" s="39">
        <f t="shared" si="3"/>
        <v>9.62055572154168</v>
      </c>
      <c r="J14" s="39">
        <f t="shared" si="4"/>
        <v>10.52</v>
      </c>
      <c r="K14" s="3"/>
      <c r="L14" s="39">
        <v>15.49</v>
      </c>
      <c r="M14" s="36">
        <f t="shared" si="5"/>
        <v>-4.970000000000001</v>
      </c>
    </row>
    <row r="15" spans="1:13" ht="17.25">
      <c r="A15" s="27" t="s">
        <v>16</v>
      </c>
      <c r="B15" s="62">
        <v>2617</v>
      </c>
      <c r="C15" s="62">
        <v>3062</v>
      </c>
      <c r="D15" s="26">
        <f t="shared" si="0"/>
        <v>5679</v>
      </c>
      <c r="E15" s="42">
        <v>324</v>
      </c>
      <c r="F15" s="42">
        <v>284</v>
      </c>
      <c r="G15" s="26">
        <f t="shared" si="1"/>
        <v>608</v>
      </c>
      <c r="H15" s="39">
        <f t="shared" si="2"/>
        <v>12.38058846006878</v>
      </c>
      <c r="I15" s="39">
        <f t="shared" si="3"/>
        <v>9.274983670803397</v>
      </c>
      <c r="J15" s="39">
        <f t="shared" si="4"/>
        <v>10.71</v>
      </c>
      <c r="K15" s="3"/>
      <c r="L15" s="39">
        <v>15.5</v>
      </c>
      <c r="M15" s="36">
        <f t="shared" si="5"/>
        <v>-4.789999999999999</v>
      </c>
    </row>
    <row r="16" spans="1:13" ht="17.25">
      <c r="A16" s="27" t="s">
        <v>17</v>
      </c>
      <c r="B16" s="62">
        <v>2620</v>
      </c>
      <c r="C16" s="62">
        <v>3049</v>
      </c>
      <c r="D16" s="26">
        <f t="shared" si="0"/>
        <v>5669</v>
      </c>
      <c r="E16" s="42">
        <v>294</v>
      </c>
      <c r="F16" s="42">
        <v>257</v>
      </c>
      <c r="G16" s="26">
        <f t="shared" si="1"/>
        <v>551</v>
      </c>
      <c r="H16" s="39">
        <f t="shared" si="2"/>
        <v>11.221374045801527</v>
      </c>
      <c r="I16" s="39">
        <f t="shared" si="3"/>
        <v>8.4289931124959</v>
      </c>
      <c r="J16" s="39">
        <f t="shared" si="4"/>
        <v>9.72</v>
      </c>
      <c r="K16" s="3"/>
      <c r="L16" s="39">
        <v>15.78</v>
      </c>
      <c r="M16" s="36">
        <f t="shared" si="5"/>
        <v>-6.059999999999999</v>
      </c>
    </row>
    <row r="17" spans="1:13" ht="17.25">
      <c r="A17" s="27" t="s">
        <v>18</v>
      </c>
      <c r="B17" s="62">
        <v>2558</v>
      </c>
      <c r="C17" s="62">
        <v>3025</v>
      </c>
      <c r="D17" s="26">
        <f t="shared" si="0"/>
        <v>5583</v>
      </c>
      <c r="E17" s="42">
        <v>237</v>
      </c>
      <c r="F17" s="42">
        <v>234</v>
      </c>
      <c r="G17" s="26">
        <f t="shared" si="1"/>
        <v>471</v>
      </c>
      <c r="H17" s="39">
        <f t="shared" si="2"/>
        <v>9.26505082095387</v>
      </c>
      <c r="I17" s="39">
        <f t="shared" si="3"/>
        <v>7.735537190082645</v>
      </c>
      <c r="J17" s="39">
        <f t="shared" si="4"/>
        <v>8.44</v>
      </c>
      <c r="K17" s="3"/>
      <c r="L17" s="39">
        <v>14.5</v>
      </c>
      <c r="M17" s="36">
        <f t="shared" si="5"/>
        <v>-6.0600000000000005</v>
      </c>
    </row>
    <row r="18" spans="1:13" ht="17.25">
      <c r="A18" s="27" t="s">
        <v>19</v>
      </c>
      <c r="B18" s="62">
        <v>2193</v>
      </c>
      <c r="C18" s="62">
        <v>2415</v>
      </c>
      <c r="D18" s="26">
        <f t="shared" si="0"/>
        <v>4608</v>
      </c>
      <c r="E18" s="42">
        <v>318</v>
      </c>
      <c r="F18" s="42">
        <v>296</v>
      </c>
      <c r="G18" s="26">
        <f t="shared" si="1"/>
        <v>614</v>
      </c>
      <c r="H18" s="39">
        <f t="shared" si="2"/>
        <v>14.500683994528044</v>
      </c>
      <c r="I18" s="39">
        <f t="shared" si="3"/>
        <v>12.256728778467908</v>
      </c>
      <c r="J18" s="39">
        <f t="shared" si="4"/>
        <v>13.32</v>
      </c>
      <c r="K18" s="3"/>
      <c r="L18" s="39">
        <v>18.01</v>
      </c>
      <c r="M18" s="36">
        <f t="shared" si="5"/>
        <v>-4.690000000000001</v>
      </c>
    </row>
    <row r="19" spans="1:13" ht="17.25">
      <c r="A19" s="27" t="s">
        <v>20</v>
      </c>
      <c r="B19" s="62">
        <v>3480</v>
      </c>
      <c r="C19" s="62">
        <v>3725</v>
      </c>
      <c r="D19" s="26">
        <f t="shared" si="0"/>
        <v>7205</v>
      </c>
      <c r="E19" s="42">
        <v>486</v>
      </c>
      <c r="F19" s="42">
        <v>438</v>
      </c>
      <c r="G19" s="26">
        <f t="shared" si="1"/>
        <v>924</v>
      </c>
      <c r="H19" s="39">
        <f t="shared" si="2"/>
        <v>13.96551724137931</v>
      </c>
      <c r="I19" s="39">
        <f t="shared" si="3"/>
        <v>11.758389261744966</v>
      </c>
      <c r="J19" s="39">
        <f t="shared" si="4"/>
        <v>12.82</v>
      </c>
      <c r="K19" s="3"/>
      <c r="L19" s="39">
        <v>16.76</v>
      </c>
      <c r="M19" s="36">
        <f t="shared" si="5"/>
        <v>-3.9400000000000013</v>
      </c>
    </row>
    <row r="20" spans="1:13" ht="17.25">
      <c r="A20" s="27" t="s">
        <v>21</v>
      </c>
      <c r="B20" s="62">
        <v>3231</v>
      </c>
      <c r="C20" s="62">
        <v>3580</v>
      </c>
      <c r="D20" s="26">
        <f t="shared" si="0"/>
        <v>6811</v>
      </c>
      <c r="E20" s="42">
        <v>422</v>
      </c>
      <c r="F20" s="42">
        <v>390</v>
      </c>
      <c r="G20" s="26">
        <f t="shared" si="1"/>
        <v>812</v>
      </c>
      <c r="H20" s="39">
        <f t="shared" si="2"/>
        <v>13.060971835345095</v>
      </c>
      <c r="I20" s="39">
        <f t="shared" si="3"/>
        <v>10.893854748603351</v>
      </c>
      <c r="J20" s="39">
        <f t="shared" si="4"/>
        <v>11.92</v>
      </c>
      <c r="K20" s="3"/>
      <c r="L20" s="39">
        <v>18.2</v>
      </c>
      <c r="M20" s="36">
        <f t="shared" si="5"/>
        <v>-6.279999999999999</v>
      </c>
    </row>
    <row r="21" spans="1:13" ht="17.25">
      <c r="A21" s="27" t="s">
        <v>28</v>
      </c>
      <c r="B21" s="62">
        <v>5046</v>
      </c>
      <c r="C21" s="62">
        <v>5846</v>
      </c>
      <c r="D21" s="26">
        <f t="shared" si="0"/>
        <v>10892</v>
      </c>
      <c r="E21" s="42">
        <v>468</v>
      </c>
      <c r="F21" s="42">
        <v>378</v>
      </c>
      <c r="G21" s="26">
        <f t="shared" si="1"/>
        <v>846</v>
      </c>
      <c r="H21" s="39">
        <f t="shared" si="2"/>
        <v>9.274673008323424</v>
      </c>
      <c r="I21" s="39">
        <f t="shared" si="3"/>
        <v>6.465959630516592</v>
      </c>
      <c r="J21" s="39">
        <f t="shared" si="4"/>
        <v>7.77</v>
      </c>
      <c r="K21" s="3"/>
      <c r="L21" s="39">
        <v>10.48</v>
      </c>
      <c r="M21" s="36">
        <f t="shared" si="5"/>
        <v>-2.710000000000001</v>
      </c>
    </row>
    <row r="22" spans="1:13" ht="17.25">
      <c r="A22" s="21" t="s">
        <v>29</v>
      </c>
      <c r="B22" s="62">
        <v>1338</v>
      </c>
      <c r="C22" s="62">
        <v>1501</v>
      </c>
      <c r="D22" s="26">
        <f t="shared" si="0"/>
        <v>2839</v>
      </c>
      <c r="E22" s="42">
        <v>182</v>
      </c>
      <c r="F22" s="42">
        <v>165</v>
      </c>
      <c r="G22" s="22">
        <f t="shared" si="1"/>
        <v>347</v>
      </c>
      <c r="H22" s="39">
        <f t="shared" si="2"/>
        <v>13.602391629297458</v>
      </c>
      <c r="I22" s="39">
        <f t="shared" si="3"/>
        <v>10.992671552298468</v>
      </c>
      <c r="J22" s="39">
        <f t="shared" si="4"/>
        <v>12.22</v>
      </c>
      <c r="K22" s="3"/>
      <c r="L22" s="39">
        <v>18.81</v>
      </c>
      <c r="M22" s="36">
        <f t="shared" si="5"/>
        <v>-6.589999999999998</v>
      </c>
    </row>
    <row r="23" spans="1:13" ht="18" thickBot="1">
      <c r="A23" s="44" t="s">
        <v>30</v>
      </c>
      <c r="B23" s="63">
        <v>2021</v>
      </c>
      <c r="C23" s="63">
        <v>2302</v>
      </c>
      <c r="D23" s="55">
        <f>SUM(B23:C23)</f>
        <v>4323</v>
      </c>
      <c r="E23" s="46">
        <v>371</v>
      </c>
      <c r="F23" s="46">
        <v>341</v>
      </c>
      <c r="G23" s="45">
        <f t="shared" si="1"/>
        <v>712</v>
      </c>
      <c r="H23" s="58">
        <f t="shared" si="2"/>
        <v>18.35724888668976</v>
      </c>
      <c r="I23" s="58">
        <f t="shared" si="3"/>
        <v>14.813205907906168</v>
      </c>
      <c r="J23" s="58">
        <f t="shared" si="4"/>
        <v>16.47</v>
      </c>
      <c r="K23" s="3"/>
      <c r="L23" s="58">
        <v>19.22</v>
      </c>
      <c r="M23" s="47">
        <f t="shared" si="5"/>
        <v>-2.75</v>
      </c>
    </row>
    <row r="24" spans="1:13" ht="18.75" thickBot="1" thickTop="1">
      <c r="A24" s="51" t="s">
        <v>22</v>
      </c>
      <c r="B24" s="49">
        <f>SUM(B10:B23)</f>
        <v>44754</v>
      </c>
      <c r="C24" s="49">
        <f>SUM(C10:C23)</f>
        <v>51496</v>
      </c>
      <c r="D24" s="49">
        <f>SUM(B24:C24)</f>
        <v>96250</v>
      </c>
      <c r="E24" s="49">
        <f>SUM(E10:E23)</f>
        <v>5280</v>
      </c>
      <c r="F24" s="49">
        <f>SUM(F10:F23)</f>
        <v>4831</v>
      </c>
      <c r="G24" s="48">
        <f>SUM(E24:F24)</f>
        <v>10111</v>
      </c>
      <c r="H24" s="61">
        <f t="shared" si="2"/>
        <v>11.797828127094785</v>
      </c>
      <c r="I24" s="61">
        <f t="shared" si="3"/>
        <v>9.381311169799595</v>
      </c>
      <c r="J24" s="61">
        <f t="shared" si="4"/>
        <v>10.5</v>
      </c>
      <c r="K24" s="3"/>
      <c r="L24" s="61">
        <v>15.3</v>
      </c>
      <c r="M24" s="50">
        <f t="shared" si="5"/>
        <v>-4.800000000000001</v>
      </c>
    </row>
    <row r="25" spans="1:13" ht="18" thickTop="1">
      <c r="A25" s="14"/>
      <c r="B25" s="41"/>
      <c r="C25" s="41"/>
      <c r="D25" s="41"/>
      <c r="E25" s="41"/>
      <c r="F25" s="41"/>
      <c r="G25" s="23"/>
      <c r="H25" s="40"/>
      <c r="I25" s="40"/>
      <c r="J25" s="40"/>
      <c r="K25" s="3"/>
      <c r="L25" s="40"/>
      <c r="M25" s="35"/>
    </row>
    <row r="26" spans="1:13" ht="17.25">
      <c r="A26" s="24" t="s">
        <v>31</v>
      </c>
      <c r="B26" s="62">
        <v>714</v>
      </c>
      <c r="C26" s="62">
        <v>812</v>
      </c>
      <c r="D26" s="26">
        <f>SUM(B26:C26)</f>
        <v>1526</v>
      </c>
      <c r="E26" s="42">
        <v>72</v>
      </c>
      <c r="F26" s="42">
        <v>52</v>
      </c>
      <c r="G26" s="22">
        <f>SUM(E26:F26)</f>
        <v>124</v>
      </c>
      <c r="H26" s="39">
        <f aca="true" t="shared" si="6" ref="H26:I30">E26/B26*100</f>
        <v>10.084033613445378</v>
      </c>
      <c r="I26" s="39">
        <f t="shared" si="6"/>
        <v>6.403940886699508</v>
      </c>
      <c r="J26" s="39">
        <f t="shared" si="4"/>
        <v>8.13</v>
      </c>
      <c r="K26" s="3"/>
      <c r="L26" s="39">
        <v>11.06</v>
      </c>
      <c r="M26" s="36">
        <f>J26-L26</f>
        <v>-2.9299999999999997</v>
      </c>
    </row>
    <row r="27" spans="1:13" ht="17.25">
      <c r="A27" s="21" t="s">
        <v>23</v>
      </c>
      <c r="B27" s="62">
        <v>583</v>
      </c>
      <c r="C27" s="62">
        <v>694</v>
      </c>
      <c r="D27" s="26">
        <f>SUM(B27:C27)</f>
        <v>1277</v>
      </c>
      <c r="E27" s="42">
        <v>55</v>
      </c>
      <c r="F27" s="42">
        <v>63</v>
      </c>
      <c r="G27" s="22">
        <f>SUM(E27:F27)</f>
        <v>118</v>
      </c>
      <c r="H27" s="39">
        <f t="shared" si="6"/>
        <v>9.433962264150944</v>
      </c>
      <c r="I27" s="39">
        <f t="shared" si="6"/>
        <v>9.077809798270893</v>
      </c>
      <c r="J27" s="39">
        <f t="shared" si="4"/>
        <v>9.24</v>
      </c>
      <c r="K27" s="3"/>
      <c r="L27" s="39">
        <v>18.06</v>
      </c>
      <c r="M27" s="36">
        <f>J27-L27</f>
        <v>-8.819999999999999</v>
      </c>
    </row>
    <row r="28" spans="1:13" ht="17.25">
      <c r="A28" s="21" t="s">
        <v>32</v>
      </c>
      <c r="B28" s="62">
        <v>760</v>
      </c>
      <c r="C28" s="62">
        <v>889</v>
      </c>
      <c r="D28" s="26">
        <f>SUM(B28:C28)</f>
        <v>1649</v>
      </c>
      <c r="E28" s="42">
        <v>96</v>
      </c>
      <c r="F28" s="42">
        <v>109</v>
      </c>
      <c r="G28" s="22">
        <f>SUM(E28:F28)</f>
        <v>205</v>
      </c>
      <c r="H28" s="39">
        <f t="shared" si="6"/>
        <v>12.631578947368421</v>
      </c>
      <c r="I28" s="39">
        <f t="shared" si="6"/>
        <v>12.260967379077616</v>
      </c>
      <c r="J28" s="39">
        <f t="shared" si="4"/>
        <v>12.43</v>
      </c>
      <c r="K28" s="3"/>
      <c r="L28" s="39">
        <v>20.07</v>
      </c>
      <c r="M28" s="36">
        <f>J28-L28</f>
        <v>-7.640000000000001</v>
      </c>
    </row>
    <row r="29" spans="1:13" ht="18" thickBot="1">
      <c r="A29" s="44" t="s">
        <v>24</v>
      </c>
      <c r="B29" s="63">
        <v>1256</v>
      </c>
      <c r="C29" s="63">
        <v>1193</v>
      </c>
      <c r="D29" s="55">
        <f>SUM(B29:C29)</f>
        <v>2449</v>
      </c>
      <c r="E29" s="46">
        <v>104</v>
      </c>
      <c r="F29" s="46">
        <v>75</v>
      </c>
      <c r="G29" s="45">
        <f>SUM(E29:F29)</f>
        <v>179</v>
      </c>
      <c r="H29" s="58">
        <f t="shared" si="6"/>
        <v>8.280254777070063</v>
      </c>
      <c r="I29" s="58">
        <f t="shared" si="6"/>
        <v>6.286672254819782</v>
      </c>
      <c r="J29" s="58">
        <f t="shared" si="4"/>
        <v>7.31</v>
      </c>
      <c r="K29" s="3"/>
      <c r="L29" s="58">
        <v>14.63</v>
      </c>
      <c r="M29" s="47">
        <f>J29-L29</f>
        <v>-7.320000000000001</v>
      </c>
    </row>
    <row r="30" spans="1:13" ht="18.75" thickBot="1" thickTop="1">
      <c r="A30" s="56" t="s">
        <v>25</v>
      </c>
      <c r="B30" s="57">
        <f>SUM(B26:B29)</f>
        <v>3313</v>
      </c>
      <c r="C30" s="57">
        <f>SUM(C26:C29)</f>
        <v>3588</v>
      </c>
      <c r="D30" s="57">
        <f>SUM(B30:C30)</f>
        <v>6901</v>
      </c>
      <c r="E30" s="52">
        <f>SUM(E26:E29)</f>
        <v>327</v>
      </c>
      <c r="F30" s="52">
        <f>SUM(F26:F29)</f>
        <v>299</v>
      </c>
      <c r="G30" s="52">
        <f>SUM(E30:F30)</f>
        <v>626</v>
      </c>
      <c r="H30" s="60">
        <f t="shared" si="6"/>
        <v>9.870208270449742</v>
      </c>
      <c r="I30" s="60">
        <f t="shared" si="6"/>
        <v>8.333333333333332</v>
      </c>
      <c r="J30" s="60">
        <f t="shared" si="4"/>
        <v>9.07</v>
      </c>
      <c r="K30" s="3"/>
      <c r="L30" s="61">
        <v>15.74</v>
      </c>
      <c r="M30" s="50">
        <f>J30-L30</f>
        <v>-6.67</v>
      </c>
    </row>
    <row r="31" spans="1:13" ht="18" thickTop="1">
      <c r="A31" s="14"/>
      <c r="B31" s="23" t="s">
        <v>26</v>
      </c>
      <c r="C31" s="23" t="s">
        <v>26</v>
      </c>
      <c r="D31" s="23" t="s">
        <v>26</v>
      </c>
      <c r="E31" s="23" t="s">
        <v>26</v>
      </c>
      <c r="F31" s="23" t="s">
        <v>26</v>
      </c>
      <c r="G31" s="23" t="s">
        <v>26</v>
      </c>
      <c r="H31" s="53"/>
      <c r="I31" s="59"/>
      <c r="J31" s="53"/>
      <c r="K31" s="43"/>
      <c r="L31" s="53"/>
      <c r="M31" s="54"/>
    </row>
    <row r="32" spans="1:13" ht="17.25">
      <c r="A32" s="18" t="s">
        <v>27</v>
      </c>
      <c r="B32" s="25">
        <f>SUM(B24,B30)</f>
        <v>48067</v>
      </c>
      <c r="C32" s="25">
        <f>SUM(C24,C30)</f>
        <v>55084</v>
      </c>
      <c r="D32" s="25">
        <f>SUM(B32:C32)</f>
        <v>103151</v>
      </c>
      <c r="E32" s="25">
        <f>SUM(E24,E30)</f>
        <v>5607</v>
      </c>
      <c r="F32" s="25">
        <f>SUM(F24,F30)</f>
        <v>5130</v>
      </c>
      <c r="G32" s="25">
        <f>SUM(G24,G30)</f>
        <v>10737</v>
      </c>
      <c r="H32" s="40">
        <f>E32/B32*100</f>
        <v>11.66496764932282</v>
      </c>
      <c r="I32" s="40">
        <f>F32/C32*100</f>
        <v>9.313049161280953</v>
      </c>
      <c r="J32" s="40">
        <f t="shared" si="4"/>
        <v>10.41</v>
      </c>
      <c r="K32" s="3"/>
      <c r="L32" s="40">
        <v>15.33</v>
      </c>
      <c r="M32" s="35">
        <f>J32-L32</f>
        <v>-4.92</v>
      </c>
    </row>
    <row r="33" spans="12:13" ht="14.25">
      <c r="L33" s="28"/>
      <c r="M33" s="37"/>
    </row>
    <row r="34" ht="17.25" customHeight="1">
      <c r="M34"/>
    </row>
    <row r="35" ht="17.25" customHeight="1">
      <c r="M35"/>
    </row>
    <row r="36" ht="13.5">
      <c r="M36"/>
    </row>
    <row r="37" ht="13.5">
      <c r="M37"/>
    </row>
    <row r="38" ht="13.5">
      <c r="M38"/>
    </row>
    <row r="39" ht="13.5">
      <c r="M39"/>
    </row>
    <row r="40" ht="13.5">
      <c r="M40"/>
    </row>
    <row r="41" ht="13.5">
      <c r="M41"/>
    </row>
    <row r="42" ht="13.5">
      <c r="M42"/>
    </row>
    <row r="43" ht="13.5">
      <c r="M43"/>
    </row>
    <row r="44" ht="13.5">
      <c r="M44"/>
    </row>
    <row r="45" ht="13.5">
      <c r="M45"/>
    </row>
    <row r="46" ht="13.5">
      <c r="M46"/>
    </row>
    <row r="47" ht="13.5">
      <c r="M47"/>
    </row>
    <row r="48" ht="13.5">
      <c r="M48"/>
    </row>
    <row r="49" ht="13.5">
      <c r="M49"/>
    </row>
    <row r="50" ht="13.5">
      <c r="M50"/>
    </row>
    <row r="51" ht="13.5">
      <c r="M51"/>
    </row>
    <row r="52" ht="13.5">
      <c r="M52"/>
    </row>
    <row r="53" ht="13.5">
      <c r="M53"/>
    </row>
    <row r="54" ht="13.5">
      <c r="M54"/>
    </row>
    <row r="55" ht="13.5">
      <c r="M55"/>
    </row>
    <row r="56" ht="13.5">
      <c r="M56"/>
    </row>
    <row r="57" ht="13.5">
      <c r="M57"/>
    </row>
    <row r="58" ht="13.5">
      <c r="M58"/>
    </row>
    <row r="59" ht="13.5">
      <c r="M59"/>
    </row>
    <row r="60" ht="13.5">
      <c r="M60"/>
    </row>
    <row r="61" ht="13.5">
      <c r="M61"/>
    </row>
    <row r="62" ht="13.5">
      <c r="M62"/>
    </row>
    <row r="63" ht="13.5">
      <c r="M63"/>
    </row>
    <row r="64" ht="13.5">
      <c r="M64"/>
    </row>
    <row r="65" ht="13.5">
      <c r="M65"/>
    </row>
    <row r="66" ht="13.5">
      <c r="M66"/>
    </row>
    <row r="67" ht="13.5">
      <c r="M67"/>
    </row>
  </sheetData>
  <sheetProtection/>
  <mergeCells count="6">
    <mergeCell ref="C1:I1"/>
    <mergeCell ref="B3:D3"/>
    <mergeCell ref="B5:D5"/>
    <mergeCell ref="E5:G5"/>
    <mergeCell ref="H5:J5"/>
    <mergeCell ref="B6:D6"/>
  </mergeCells>
  <printOptions horizontalCentered="1" verticalCentered="1"/>
  <pageMargins left="0.5905511811023623" right="0.1968503937007874" top="0.7874015748031497" bottom="0.1968503937007874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OAプラザ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senkan</dc:creator>
  <cp:keywords/>
  <dc:description/>
  <cp:lastModifiedBy>oitapref</cp:lastModifiedBy>
  <cp:lastPrinted>2019-07-21T01:06:07Z</cp:lastPrinted>
  <dcterms:created xsi:type="dcterms:W3CDTF">2007-04-08T00:23:56Z</dcterms:created>
  <dcterms:modified xsi:type="dcterms:W3CDTF">2019-07-21T02:26:41Z</dcterms:modified>
  <cp:category/>
  <cp:version/>
  <cp:contentType/>
  <cp:contentStatus/>
</cp:coreProperties>
</file>