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225" windowWidth="8460" windowHeight="9780" tabRatio="676" activeTab="0"/>
  </bookViews>
  <sheets>
    <sheet name="14時00分 " sheetId="1" r:id="rId1"/>
  </sheets>
  <definedNames>
    <definedName name="_xlnm.Print_Area" localSheetId="0">'14時00分 '!$A$1:$M$33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<sst xmlns="http://schemas.openxmlformats.org/spreadsheetml/2006/main" count="50" uniqueCount="38">
  <si>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</si>
  <si>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</si>
  <si>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</si>
  <si>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</si>
  <si>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</si>
  <si>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</si>
  <si>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</si>
  <si>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</si>
  <si>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</si>
  <si>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</si>
  <si>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</si>
  <si>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</si>
  <si>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</si>
  <si>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</si>
  <si>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</si>
  <si>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</si>
  <si>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</si>
  <si>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</si>
  <si>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</si>
  <si>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</si>
  <si>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</si>
  <si>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</si>
  <si>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</si>
  <si>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</si>
  <si>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</si>
  <si>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</si>
  <si>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</si>
  <si>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</si>
  <si>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</si>
  <si>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</si>
  <si>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</si>
  <si>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</si>
  <si>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</si>
  <si>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</si>
  <si>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</si>
  <si>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１４時００分現在</t>
  </si>
  <si>
    <t>令和元年7月２１日執行</t>
  </si>
  <si>
    <t>(H28.7.10)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</si>
</sst>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8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8" fontId="4" fillId="0" borderId="18" xfId="0" applyNumberFormat="1" applyFont="1" applyFill="1" applyBorder="1" applyAlignment="1">
      <alignment horizontal="right"/>
    </xf>
    <xf numFmtId="178" fontId="4" fillId="0" borderId="12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33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0" xfId="0" applyNumberFormat="1" applyFont="1" applyBorder="1" applyAlignment="1">
      <alignment horizontal="right"/>
    </xf>
    <xf numFmtId="176" fontId="4" fillId="33" borderId="20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0" xfId="0" applyFont="1" applyBorder="1" applyAlignment="1">
      <alignment horizontal="distributed"/>
    </xf>
    <xf numFmtId="176" fontId="4" fillId="0" borderId="23" xfId="0" applyNumberFormat="1" applyFont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6" fontId="4" fillId="0" borderId="26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5" zoomScaleNormal="85" zoomScalePageLayoutView="0" workbookViewId="0" topLeftCell="A1">
      <selection activeCell="L25" sqref="L25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3" width="11.625" style="0" customWidth="1"/>
  </cols>
  <sheetData>
    <row r="1" spans="1:13" ht="21" customHeight="1">
      <c r="A1" s="1" t="s">
        <v>36</v>
      </c>
      <c r="B1" s="1"/>
      <c r="C1" s="63" t="s">
        <v>33</v>
      </c>
      <c r="D1" s="64"/>
      <c r="E1" s="64"/>
      <c r="F1" s="64"/>
      <c r="G1" s="64"/>
      <c r="H1" s="64"/>
      <c r="I1" s="64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65" t="s">
        <v>35</v>
      </c>
      <c r="C3" s="65"/>
      <c r="D3" s="65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66" t="s">
        <v>0</v>
      </c>
      <c r="C5" s="67"/>
      <c r="D5" s="68"/>
      <c r="E5" s="66" t="s">
        <v>1</v>
      </c>
      <c r="F5" s="67"/>
      <c r="G5" s="68"/>
      <c r="H5" s="69" t="s">
        <v>2</v>
      </c>
      <c r="I5" s="70"/>
      <c r="J5" s="71"/>
      <c r="K5" s="3"/>
      <c r="L5" s="7" t="s">
        <v>3</v>
      </c>
      <c r="M5" s="8"/>
    </row>
    <row r="6" spans="1:13" ht="17.25">
      <c r="A6" s="9"/>
      <c r="B6" s="72" t="s">
        <v>4</v>
      </c>
      <c r="C6" s="73"/>
      <c r="D6" s="74"/>
      <c r="E6" s="10"/>
      <c r="F6" s="11"/>
      <c r="G6" s="11"/>
      <c r="H6" s="10"/>
      <c r="I6" s="12"/>
      <c r="J6" s="13" t="s">
        <v>5</v>
      </c>
      <c r="K6" s="3"/>
      <c r="L6" s="14" t="s">
        <v>37</v>
      </c>
      <c r="M6" s="15" t="s">
        <v>6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34</v>
      </c>
      <c r="M7" s="19"/>
    </row>
    <row r="8" spans="1:13" ht="21">
      <c r="A8" s="16"/>
      <c r="B8" s="20" t="s">
        <v>8</v>
      </c>
      <c r="C8" s="20" t="s">
        <v>9</v>
      </c>
      <c r="D8" s="20" t="s">
        <v>10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9</v>
      </c>
      <c r="J8" s="20" t="s">
        <v>10</v>
      </c>
      <c r="K8" s="3"/>
      <c r="L8" s="16" t="s">
        <v>7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5</v>
      </c>
      <c r="M9" s="25"/>
    </row>
    <row r="10" spans="1:13" ht="17.25">
      <c r="A10" s="34" t="s">
        <v>11</v>
      </c>
      <c r="B10" s="61">
        <v>5056</v>
      </c>
      <c r="C10" s="61">
        <v>5847</v>
      </c>
      <c r="D10" s="33">
        <f aca="true" t="shared" si="0" ref="D10:D22">SUM(B10:C10)</f>
        <v>10903</v>
      </c>
      <c r="E10" s="41">
        <v>1037</v>
      </c>
      <c r="F10" s="41">
        <v>1023</v>
      </c>
      <c r="G10" s="33">
        <f aca="true" t="shared" si="1" ref="G10:G23">SUM(E10:F10)</f>
        <v>2060</v>
      </c>
      <c r="H10" s="35">
        <f>E10/B10*100</f>
        <v>20.510284810126585</v>
      </c>
      <c r="I10" s="35">
        <f aca="true" t="shared" si="2" ref="I10:I24">F10/C10*100</f>
        <v>17.49615187275526</v>
      </c>
      <c r="J10" s="35">
        <f>ROUND(G10/D10*100,2)</f>
        <v>18.89</v>
      </c>
      <c r="K10" s="3"/>
      <c r="L10" s="35">
        <v>27.77</v>
      </c>
      <c r="M10" s="38">
        <f>J10-L10</f>
        <v>-8.879999999999999</v>
      </c>
    </row>
    <row r="11" spans="1:13" ht="17.25">
      <c r="A11" s="34" t="s">
        <v>12</v>
      </c>
      <c r="B11" s="61">
        <v>4592</v>
      </c>
      <c r="C11" s="61">
        <v>5800</v>
      </c>
      <c r="D11" s="33">
        <f t="shared" si="0"/>
        <v>10392</v>
      </c>
      <c r="E11" s="41">
        <v>827</v>
      </c>
      <c r="F11" s="41">
        <v>972</v>
      </c>
      <c r="G11" s="33">
        <f t="shared" si="1"/>
        <v>1799</v>
      </c>
      <c r="H11" s="35">
        <f aca="true" t="shared" si="3" ref="H11:H24">E11/B11*100</f>
        <v>18.0095818815331</v>
      </c>
      <c r="I11" s="35">
        <f t="shared" si="2"/>
        <v>16.758620689655174</v>
      </c>
      <c r="J11" s="35">
        <f aca="true" t="shared" si="4" ref="J11:J32">ROUND(G11/D11*100,2)</f>
        <v>17.31</v>
      </c>
      <c r="K11" s="3"/>
      <c r="L11" s="35">
        <v>22.59</v>
      </c>
      <c r="M11" s="38">
        <f aca="true" t="shared" si="5" ref="M11:M32">J11-L11</f>
        <v>-5.280000000000001</v>
      </c>
    </row>
    <row r="12" spans="1:13" ht="17.25">
      <c r="A12" s="34" t="s">
        <v>13</v>
      </c>
      <c r="B12" s="61">
        <v>3377</v>
      </c>
      <c r="C12" s="61">
        <v>3614</v>
      </c>
      <c r="D12" s="33">
        <f t="shared" si="0"/>
        <v>6991</v>
      </c>
      <c r="E12" s="41">
        <v>562</v>
      </c>
      <c r="F12" s="41">
        <v>535</v>
      </c>
      <c r="G12" s="33">
        <f t="shared" si="1"/>
        <v>1097</v>
      </c>
      <c r="H12" s="35">
        <f t="shared" si="3"/>
        <v>16.641989931892212</v>
      </c>
      <c r="I12" s="35">
        <f t="shared" si="2"/>
        <v>14.803541781959048</v>
      </c>
      <c r="J12" s="35">
        <f t="shared" si="4"/>
        <v>15.69</v>
      </c>
      <c r="K12" s="3"/>
      <c r="L12" s="35">
        <v>16.08</v>
      </c>
      <c r="M12" s="38">
        <f t="shared" si="5"/>
        <v>-0.3899999999999988</v>
      </c>
    </row>
    <row r="13" spans="1:13" ht="17.25">
      <c r="A13" s="34" t="s">
        <v>14</v>
      </c>
      <c r="B13" s="61">
        <v>3803</v>
      </c>
      <c r="C13" s="61">
        <v>4383</v>
      </c>
      <c r="D13" s="33">
        <f t="shared" si="0"/>
        <v>8186</v>
      </c>
      <c r="E13" s="41">
        <v>1154</v>
      </c>
      <c r="F13" s="41">
        <v>1199</v>
      </c>
      <c r="G13" s="33">
        <f t="shared" si="1"/>
        <v>2353</v>
      </c>
      <c r="H13" s="35">
        <f t="shared" si="3"/>
        <v>30.34446489613463</v>
      </c>
      <c r="I13" s="35">
        <f t="shared" si="2"/>
        <v>27.355692448094914</v>
      </c>
      <c r="J13" s="35">
        <f t="shared" si="4"/>
        <v>28.74</v>
      </c>
      <c r="K13" s="3"/>
      <c r="L13" s="35">
        <v>29</v>
      </c>
      <c r="M13" s="38">
        <f t="shared" si="5"/>
        <v>-0.26000000000000156</v>
      </c>
    </row>
    <row r="14" spans="1:13" ht="17.25">
      <c r="A14" s="34" t="s">
        <v>15</v>
      </c>
      <c r="B14" s="61">
        <v>2822</v>
      </c>
      <c r="C14" s="61">
        <v>3347</v>
      </c>
      <c r="D14" s="33">
        <f t="shared" si="0"/>
        <v>6169</v>
      </c>
      <c r="E14" s="41">
        <v>605</v>
      </c>
      <c r="F14" s="41">
        <v>624</v>
      </c>
      <c r="G14" s="33">
        <f t="shared" si="1"/>
        <v>1229</v>
      </c>
      <c r="H14" s="35">
        <f t="shared" si="3"/>
        <v>21.438695960311836</v>
      </c>
      <c r="I14" s="35">
        <f t="shared" si="2"/>
        <v>18.643561398267106</v>
      </c>
      <c r="J14" s="35">
        <f t="shared" si="4"/>
        <v>19.92</v>
      </c>
      <c r="K14" s="3"/>
      <c r="L14" s="35">
        <v>25.94</v>
      </c>
      <c r="M14" s="38">
        <f t="shared" si="5"/>
        <v>-6.02</v>
      </c>
    </row>
    <row r="15" spans="1:13" ht="17.25">
      <c r="A15" s="34" t="s">
        <v>16</v>
      </c>
      <c r="B15" s="61">
        <v>2617</v>
      </c>
      <c r="C15" s="61">
        <v>3062</v>
      </c>
      <c r="D15" s="33">
        <f t="shared" si="0"/>
        <v>5679</v>
      </c>
      <c r="E15" s="41">
        <v>586</v>
      </c>
      <c r="F15" s="41">
        <v>599</v>
      </c>
      <c r="G15" s="33">
        <f t="shared" si="1"/>
        <v>1185</v>
      </c>
      <c r="H15" s="35">
        <f t="shared" si="3"/>
        <v>22.392051967902177</v>
      </c>
      <c r="I15" s="35">
        <f t="shared" si="2"/>
        <v>19.562377531025472</v>
      </c>
      <c r="J15" s="35">
        <f t="shared" si="4"/>
        <v>20.87</v>
      </c>
      <c r="K15" s="3"/>
      <c r="L15" s="35">
        <v>27.78</v>
      </c>
      <c r="M15" s="38">
        <f t="shared" si="5"/>
        <v>-6.91</v>
      </c>
    </row>
    <row r="16" spans="1:13" ht="17.25">
      <c r="A16" s="34" t="s">
        <v>17</v>
      </c>
      <c r="B16" s="61">
        <v>2620</v>
      </c>
      <c r="C16" s="61">
        <v>3049</v>
      </c>
      <c r="D16" s="33">
        <f t="shared" si="0"/>
        <v>5669</v>
      </c>
      <c r="E16" s="41">
        <v>547</v>
      </c>
      <c r="F16" s="41">
        <v>503</v>
      </c>
      <c r="G16" s="33">
        <f t="shared" si="1"/>
        <v>1050</v>
      </c>
      <c r="H16" s="35">
        <f t="shared" si="3"/>
        <v>20.877862595419845</v>
      </c>
      <c r="I16" s="35">
        <f t="shared" si="2"/>
        <v>16.49721220072155</v>
      </c>
      <c r="J16" s="35">
        <f t="shared" si="4"/>
        <v>18.52</v>
      </c>
      <c r="K16" s="3"/>
      <c r="L16" s="35">
        <v>23.83</v>
      </c>
      <c r="M16" s="38">
        <f t="shared" si="5"/>
        <v>-5.309999999999999</v>
      </c>
    </row>
    <row r="17" spans="1:13" ht="17.25">
      <c r="A17" s="34" t="s">
        <v>18</v>
      </c>
      <c r="B17" s="61">
        <v>2558</v>
      </c>
      <c r="C17" s="61">
        <v>3025</v>
      </c>
      <c r="D17" s="33">
        <f t="shared" si="0"/>
        <v>5583</v>
      </c>
      <c r="E17" s="41">
        <v>404</v>
      </c>
      <c r="F17" s="41">
        <v>423</v>
      </c>
      <c r="G17" s="33">
        <f t="shared" si="1"/>
        <v>827</v>
      </c>
      <c r="H17" s="35">
        <f t="shared" si="3"/>
        <v>15.793588741204065</v>
      </c>
      <c r="I17" s="35">
        <f t="shared" si="2"/>
        <v>13.983471074380166</v>
      </c>
      <c r="J17" s="35">
        <f t="shared" si="4"/>
        <v>14.81</v>
      </c>
      <c r="K17" s="3"/>
      <c r="L17" s="35">
        <v>22.15</v>
      </c>
      <c r="M17" s="38">
        <f t="shared" si="5"/>
        <v>-7.339999999999998</v>
      </c>
    </row>
    <row r="18" spans="1:13" ht="17.25">
      <c r="A18" s="34" t="s">
        <v>19</v>
      </c>
      <c r="B18" s="61">
        <v>2193</v>
      </c>
      <c r="C18" s="61">
        <v>2415</v>
      </c>
      <c r="D18" s="33">
        <f t="shared" si="0"/>
        <v>4608</v>
      </c>
      <c r="E18" s="41">
        <v>529</v>
      </c>
      <c r="F18" s="41">
        <v>502</v>
      </c>
      <c r="G18" s="33">
        <f t="shared" si="1"/>
        <v>1031</v>
      </c>
      <c r="H18" s="35">
        <f t="shared" si="3"/>
        <v>24.122207022343822</v>
      </c>
      <c r="I18" s="35">
        <f t="shared" si="2"/>
        <v>20.786749482401657</v>
      </c>
      <c r="J18" s="35">
        <f t="shared" si="4"/>
        <v>22.37</v>
      </c>
      <c r="K18" s="3"/>
      <c r="L18" s="35">
        <v>27.76</v>
      </c>
      <c r="M18" s="38">
        <f t="shared" si="5"/>
        <v>-5.390000000000001</v>
      </c>
    </row>
    <row r="19" spans="1:13" ht="17.25">
      <c r="A19" s="34" t="s">
        <v>20</v>
      </c>
      <c r="B19" s="61">
        <v>3480</v>
      </c>
      <c r="C19" s="61">
        <v>3725</v>
      </c>
      <c r="D19" s="33">
        <f t="shared" si="0"/>
        <v>7205</v>
      </c>
      <c r="E19" s="41">
        <v>800</v>
      </c>
      <c r="F19" s="41">
        <v>741</v>
      </c>
      <c r="G19" s="33">
        <f t="shared" si="1"/>
        <v>1541</v>
      </c>
      <c r="H19" s="35">
        <f t="shared" si="3"/>
        <v>22.988505747126435</v>
      </c>
      <c r="I19" s="35">
        <f t="shared" si="2"/>
        <v>19.892617449664428</v>
      </c>
      <c r="J19" s="35">
        <f t="shared" si="4"/>
        <v>21.39</v>
      </c>
      <c r="K19" s="3"/>
      <c r="L19" s="35">
        <v>26.79</v>
      </c>
      <c r="M19" s="38">
        <f t="shared" si="5"/>
        <v>-5.399999999999999</v>
      </c>
    </row>
    <row r="20" spans="1:13" ht="17.25">
      <c r="A20" s="34" t="s">
        <v>21</v>
      </c>
      <c r="B20" s="61">
        <v>3231</v>
      </c>
      <c r="C20" s="61">
        <v>3580</v>
      </c>
      <c r="D20" s="33">
        <f t="shared" si="0"/>
        <v>6811</v>
      </c>
      <c r="E20" s="41">
        <v>724</v>
      </c>
      <c r="F20" s="41">
        <v>696</v>
      </c>
      <c r="G20" s="33">
        <f t="shared" si="1"/>
        <v>1420</v>
      </c>
      <c r="H20" s="35">
        <f t="shared" si="3"/>
        <v>22.40792324357784</v>
      </c>
      <c r="I20" s="35">
        <f t="shared" si="2"/>
        <v>19.441340782122904</v>
      </c>
      <c r="J20" s="35">
        <f t="shared" si="4"/>
        <v>20.85</v>
      </c>
      <c r="K20" s="3"/>
      <c r="L20" s="35">
        <v>28.42</v>
      </c>
      <c r="M20" s="38">
        <f t="shared" si="5"/>
        <v>-7.57</v>
      </c>
    </row>
    <row r="21" spans="1:13" ht="17.25">
      <c r="A21" s="34" t="s">
        <v>28</v>
      </c>
      <c r="B21" s="61">
        <v>5046</v>
      </c>
      <c r="C21" s="61">
        <v>5846</v>
      </c>
      <c r="D21" s="33">
        <f t="shared" si="0"/>
        <v>10892</v>
      </c>
      <c r="E21" s="41">
        <v>847</v>
      </c>
      <c r="F21" s="41">
        <v>747</v>
      </c>
      <c r="G21" s="33">
        <f t="shared" si="1"/>
        <v>1594</v>
      </c>
      <c r="H21" s="35">
        <f t="shared" si="3"/>
        <v>16.78557273087594</v>
      </c>
      <c r="I21" s="35">
        <f t="shared" si="2"/>
        <v>12.777967841258981</v>
      </c>
      <c r="J21" s="35">
        <f t="shared" si="4"/>
        <v>14.63</v>
      </c>
      <c r="K21" s="3"/>
      <c r="L21" s="35">
        <v>17.65</v>
      </c>
      <c r="M21" s="38">
        <f t="shared" si="5"/>
        <v>-3.019999999999998</v>
      </c>
    </row>
    <row r="22" spans="1:13" ht="17.25">
      <c r="A22" s="26" t="s">
        <v>29</v>
      </c>
      <c r="B22" s="61">
        <v>1338</v>
      </c>
      <c r="C22" s="61">
        <v>1501</v>
      </c>
      <c r="D22" s="33">
        <f t="shared" si="0"/>
        <v>2839</v>
      </c>
      <c r="E22" s="41">
        <v>283</v>
      </c>
      <c r="F22" s="41">
        <v>281</v>
      </c>
      <c r="G22" s="27">
        <f t="shared" si="1"/>
        <v>564</v>
      </c>
      <c r="H22" s="35">
        <f t="shared" si="3"/>
        <v>21.150971599402094</v>
      </c>
      <c r="I22" s="35">
        <f t="shared" si="2"/>
        <v>18.72085276482345</v>
      </c>
      <c r="J22" s="35">
        <f t="shared" si="4"/>
        <v>19.87</v>
      </c>
      <c r="K22" s="3"/>
      <c r="L22" s="35">
        <v>27.05</v>
      </c>
      <c r="M22" s="38">
        <f t="shared" si="5"/>
        <v>-7.18</v>
      </c>
    </row>
    <row r="23" spans="1:13" ht="18" thickBot="1">
      <c r="A23" s="43" t="s">
        <v>30</v>
      </c>
      <c r="B23" s="62">
        <v>2021</v>
      </c>
      <c r="C23" s="62">
        <v>2302</v>
      </c>
      <c r="D23" s="59">
        <f>SUM(B23:C23)</f>
        <v>4323</v>
      </c>
      <c r="E23" s="45">
        <v>517</v>
      </c>
      <c r="F23" s="45">
        <v>485</v>
      </c>
      <c r="G23" s="44">
        <f t="shared" si="1"/>
        <v>1002</v>
      </c>
      <c r="H23" s="46">
        <f t="shared" si="3"/>
        <v>25.581395348837212</v>
      </c>
      <c r="I23" s="46">
        <f t="shared" si="2"/>
        <v>21.068635968722848</v>
      </c>
      <c r="J23" s="46">
        <f t="shared" si="4"/>
        <v>23.18</v>
      </c>
      <c r="K23" s="3"/>
      <c r="L23" s="46">
        <v>28.25</v>
      </c>
      <c r="M23" s="47">
        <f t="shared" si="5"/>
        <v>-5.07</v>
      </c>
    </row>
    <row r="24" spans="1:13" ht="18.75" thickBot="1" thickTop="1">
      <c r="A24" s="54" t="s">
        <v>22</v>
      </c>
      <c r="B24" s="51">
        <f>SUM(B10:B23)</f>
        <v>44754</v>
      </c>
      <c r="C24" s="51">
        <f>SUM(C10:C23)</f>
        <v>51496</v>
      </c>
      <c r="D24" s="51">
        <f>SUM(B24:C24)</f>
        <v>96250</v>
      </c>
      <c r="E24" s="51">
        <f>SUM(E10:E23)</f>
        <v>9422</v>
      </c>
      <c r="F24" s="51">
        <f>SUM(F10:F23)</f>
        <v>9330</v>
      </c>
      <c r="G24" s="50">
        <f>SUM(E24:F24)</f>
        <v>18752</v>
      </c>
      <c r="H24" s="52">
        <f t="shared" si="3"/>
        <v>21.0528667828574</v>
      </c>
      <c r="I24" s="52">
        <f t="shared" si="2"/>
        <v>18.117912070840454</v>
      </c>
      <c r="J24" s="46">
        <f t="shared" si="4"/>
        <v>19.48</v>
      </c>
      <c r="K24" s="3"/>
      <c r="L24" s="46">
        <v>24.63</v>
      </c>
      <c r="M24" s="53">
        <f t="shared" si="5"/>
        <v>-5.149999999999999</v>
      </c>
    </row>
    <row r="25" spans="1:13" ht="18" thickTop="1">
      <c r="A25" s="16"/>
      <c r="B25" s="40"/>
      <c r="C25" s="40"/>
      <c r="D25" s="40"/>
      <c r="E25" s="40"/>
      <c r="F25" s="40"/>
      <c r="G25" s="28"/>
      <c r="H25" s="39"/>
      <c r="I25" s="39"/>
      <c r="J25" s="39"/>
      <c r="K25" s="3"/>
      <c r="L25" s="39"/>
      <c r="M25" s="37"/>
    </row>
    <row r="26" spans="1:13" ht="17.25">
      <c r="A26" s="29" t="s">
        <v>31</v>
      </c>
      <c r="B26" s="61">
        <v>714</v>
      </c>
      <c r="C26" s="61">
        <v>812</v>
      </c>
      <c r="D26" s="33">
        <f>SUM(B26:C26)</f>
        <v>1526</v>
      </c>
      <c r="E26" s="41">
        <v>84</v>
      </c>
      <c r="F26" s="41">
        <v>64</v>
      </c>
      <c r="G26" s="27">
        <f>SUM(E26:F26)</f>
        <v>148</v>
      </c>
      <c r="H26" s="35">
        <f aca="true" t="shared" si="6" ref="H26:I30">E26/B26*100</f>
        <v>11.76470588235294</v>
      </c>
      <c r="I26" s="35">
        <f t="shared" si="6"/>
        <v>7.8817733990147785</v>
      </c>
      <c r="J26" s="35">
        <f t="shared" si="4"/>
        <v>9.7</v>
      </c>
      <c r="K26" s="3"/>
      <c r="L26" s="35">
        <v>14.17</v>
      </c>
      <c r="M26" s="38">
        <f t="shared" si="5"/>
        <v>-4.470000000000001</v>
      </c>
    </row>
    <row r="27" spans="1:13" ht="17.25">
      <c r="A27" s="26" t="s">
        <v>23</v>
      </c>
      <c r="B27" s="61">
        <v>583</v>
      </c>
      <c r="C27" s="61">
        <v>694</v>
      </c>
      <c r="D27" s="33">
        <f>SUM(B27:C27)</f>
        <v>1277</v>
      </c>
      <c r="E27" s="41">
        <v>106</v>
      </c>
      <c r="F27" s="41">
        <v>138</v>
      </c>
      <c r="G27" s="27">
        <f>SUM(E27:F27)</f>
        <v>244</v>
      </c>
      <c r="H27" s="35">
        <f t="shared" si="6"/>
        <v>18.181818181818183</v>
      </c>
      <c r="I27" s="35">
        <f t="shared" si="6"/>
        <v>19.88472622478386</v>
      </c>
      <c r="J27" s="35">
        <f t="shared" si="4"/>
        <v>19.11</v>
      </c>
      <c r="K27" s="3"/>
      <c r="L27" s="35">
        <v>27.91</v>
      </c>
      <c r="M27" s="38">
        <f t="shared" si="5"/>
        <v>-8.8</v>
      </c>
    </row>
    <row r="28" spans="1:13" ht="17.25">
      <c r="A28" s="26" t="s">
        <v>32</v>
      </c>
      <c r="B28" s="61">
        <v>760</v>
      </c>
      <c r="C28" s="61">
        <v>889</v>
      </c>
      <c r="D28" s="33">
        <f>SUM(B28:C28)</f>
        <v>1649</v>
      </c>
      <c r="E28" s="41">
        <v>147</v>
      </c>
      <c r="F28" s="41">
        <v>176</v>
      </c>
      <c r="G28" s="27">
        <f>SUM(E28:F28)</f>
        <v>323</v>
      </c>
      <c r="H28" s="35">
        <f t="shared" si="6"/>
        <v>19.342105263157894</v>
      </c>
      <c r="I28" s="35">
        <f t="shared" si="6"/>
        <v>19.797525309336333</v>
      </c>
      <c r="J28" s="35">
        <f t="shared" si="4"/>
        <v>19.59</v>
      </c>
      <c r="K28" s="3"/>
      <c r="L28" s="35">
        <v>26.91</v>
      </c>
      <c r="M28" s="38">
        <f t="shared" si="5"/>
        <v>-7.32</v>
      </c>
    </row>
    <row r="29" spans="1:13" ht="18" thickBot="1">
      <c r="A29" s="55" t="s">
        <v>24</v>
      </c>
      <c r="B29" s="62">
        <v>1256</v>
      </c>
      <c r="C29" s="62">
        <v>1193</v>
      </c>
      <c r="D29" s="59">
        <f>SUM(B29:C29)</f>
        <v>2449</v>
      </c>
      <c r="E29" s="45">
        <v>171</v>
      </c>
      <c r="F29" s="45">
        <v>153</v>
      </c>
      <c r="G29" s="44">
        <f>SUM(E29:F29)</f>
        <v>324</v>
      </c>
      <c r="H29" s="46">
        <f t="shared" si="6"/>
        <v>13.614649681528663</v>
      </c>
      <c r="I29" s="46">
        <f t="shared" si="6"/>
        <v>12.824811399832356</v>
      </c>
      <c r="J29" s="46">
        <f t="shared" si="4"/>
        <v>13.23</v>
      </c>
      <c r="K29" s="3"/>
      <c r="L29" s="46">
        <v>21.47</v>
      </c>
      <c r="M29" s="47">
        <f t="shared" si="5"/>
        <v>-8.239999999999998</v>
      </c>
    </row>
    <row r="30" spans="1:13" ht="18.75" thickBot="1" thickTop="1">
      <c r="A30" s="49" t="s">
        <v>25</v>
      </c>
      <c r="B30" s="60">
        <f>SUM(B26:B29)</f>
        <v>3313</v>
      </c>
      <c r="C30" s="60">
        <f>SUM(C26:C29)</f>
        <v>3588</v>
      </c>
      <c r="D30" s="60">
        <f>SUM(B30:C30)</f>
        <v>6901</v>
      </c>
      <c r="E30" s="56">
        <f>SUM(E26:E29)</f>
        <v>508</v>
      </c>
      <c r="F30" s="56">
        <f>SUM(F26:F29)</f>
        <v>531</v>
      </c>
      <c r="G30" s="56">
        <f>SUM(E30:F30)</f>
        <v>1039</v>
      </c>
      <c r="H30" s="57">
        <f t="shared" si="6"/>
        <v>15.333534560821008</v>
      </c>
      <c r="I30" s="57">
        <f t="shared" si="6"/>
        <v>14.79933110367893</v>
      </c>
      <c r="J30" s="46">
        <f t="shared" si="4"/>
        <v>15.06</v>
      </c>
      <c r="K30" s="3"/>
      <c r="L30" s="46">
        <v>22.27</v>
      </c>
      <c r="M30" s="53">
        <f t="shared" si="5"/>
        <v>-7.209999999999999</v>
      </c>
    </row>
    <row r="31" spans="1:13" ht="18" thickTop="1">
      <c r="A31" s="16"/>
      <c r="B31" s="28" t="s">
        <v>26</v>
      </c>
      <c r="C31" s="28" t="s">
        <v>26</v>
      </c>
      <c r="D31" s="28" t="s">
        <v>26</v>
      </c>
      <c r="E31" s="28" t="s">
        <v>26</v>
      </c>
      <c r="F31" s="28" t="s">
        <v>26</v>
      </c>
      <c r="G31" s="28" t="s">
        <v>26</v>
      </c>
      <c r="H31" s="48"/>
      <c r="I31" s="48"/>
      <c r="J31" s="58"/>
      <c r="K31" s="42"/>
      <c r="L31" s="58"/>
      <c r="M31" s="36"/>
    </row>
    <row r="32" spans="1:13" ht="17.25">
      <c r="A32" s="22" t="s">
        <v>27</v>
      </c>
      <c r="B32" s="30">
        <f>SUM(B24,B30)</f>
        <v>48067</v>
      </c>
      <c r="C32" s="30">
        <f>SUM(C24,C30)</f>
        <v>55084</v>
      </c>
      <c r="D32" s="30">
        <f>SUM(B32:C32)</f>
        <v>103151</v>
      </c>
      <c r="E32" s="30">
        <f>SUM(E24,E30)</f>
        <v>9930</v>
      </c>
      <c r="F32" s="30">
        <f>SUM(F24,F30)</f>
        <v>9861</v>
      </c>
      <c r="G32" s="30">
        <f>SUM(G24,G30)</f>
        <v>19791</v>
      </c>
      <c r="H32" s="39">
        <f>E32/B32*100</f>
        <v>20.658663948238917</v>
      </c>
      <c r="I32" s="39">
        <f>F32/C32*100</f>
        <v>17.901750054462276</v>
      </c>
      <c r="J32" s="39">
        <f t="shared" si="4"/>
        <v>19.19</v>
      </c>
      <c r="K32" s="3"/>
      <c r="L32" s="39">
        <v>24.47</v>
      </c>
      <c r="M32" s="37">
        <f t="shared" si="5"/>
        <v>-5.279999999999998</v>
      </c>
    </row>
    <row r="33" spans="12:13" ht="14.25">
      <c r="L33" s="31"/>
      <c r="M33" s="31"/>
    </row>
    <row r="34" spans="2:13" ht="17.25">
      <c r="B34" s="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1"/>
    </row>
    <row r="35" ht="17.25" customHeight="1"/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" right="0.196850393700787" top="0.78740157480315" bottom="0.196850393700787" header="0.196850393700787" footer="0.19685039370078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oitapref</cp:lastModifiedBy>
  <cp:lastPrinted>2019-07-21T04:57:28Z</cp:lastPrinted>
  <dcterms:created xsi:type="dcterms:W3CDTF">2007-04-08T00:23:56Z</dcterms:created>
  <dcterms:modified xsi:type="dcterms:W3CDTF">2019-07-21T05:05:06Z</dcterms:modified>
  <cp:category/>
  <cp:version/>
  <cp:contentType/>
  <cp:contentStatus/>
</cp:coreProperties>
</file>