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300" yWindow="225" windowWidth="8460" windowHeight="9780" tabRatio="676" activeTab="0"/>
  </bookViews>
  <sheets>
    <sheet name="16時00分" sheetId="1" r:id="rId1"/>
  </sheets>
  <definedNames>
    <definedName name="_xlnm.Print_Area" localSheetId="0">'16時00分'!$A$1:$M$32</definedName>
  </definedNames>
  <calcPr fullCalcOnLoad="1"/>
</workbook>
</file>

<file path=xl/sharedStrings.xml><?xml version="1.0" encoding="utf-8"?>
<sst xmlns="http://schemas.openxmlformats.org/spreadsheetml/2006/main" count="50" uniqueCount="38">
  <si>
    <t xml:space="preserve">   選 定 投 票 所 分</t>
  </si>
  <si>
    <t>投  票  者  数</t>
  </si>
  <si>
    <t>投  票  率</t>
  </si>
  <si>
    <t>前回</t>
  </si>
  <si>
    <t xml:space="preserve">   選挙当日有権者概数</t>
  </si>
  <si>
    <t>（％）</t>
  </si>
  <si>
    <t>差</t>
  </si>
  <si>
    <t>投票率</t>
  </si>
  <si>
    <t>男</t>
  </si>
  <si>
    <t>女</t>
  </si>
  <si>
    <t>計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</si>
  <si>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</si>
  <si>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</si>
  <si>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</si>
  <si>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</si>
  <si>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</si>
  <si>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</si>
  <si>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</si>
  <si>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</si>
  <si>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</si>
  <si>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</si>
  <si>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</si>
  <si>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市   計</t>
  </si>
  <si>
    <t>日出町</t>
  </si>
  <si>
    <t>玖珠町</t>
  </si>
  <si>
    <t>町村計</t>
  </si>
  <si>
    <t xml:space="preserve"> </t>
  </si>
  <si>
    <t>県計</t>
  </si>
  <si>
    <t>豊後大野市</t>
  </si>
  <si>
    <t>由布市</t>
  </si>
  <si>
    <t>国東市</t>
  </si>
  <si>
    <t>姫島村</t>
  </si>
  <si>
    <t>九重町</t>
  </si>
  <si>
    <t>参議院比例代表選出議員選挙　中間投票状況</t>
  </si>
  <si>
    <t>同時点</t>
  </si>
  <si>
    <t>１６時００分現在</t>
  </si>
  <si>
    <t>令和元年7月２１日執行</t>
  </si>
  <si>
    <t>(H28.7.10)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</si>
</sst>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0.00_ "/>
    <numFmt numFmtId="179" formatCode="yyyy&quot;年&quot;mm&quot;月&quot;dd&quot;日&quot;"/>
    <numFmt numFmtId="180" formatCode="[$-411]ge\.m\.d;@"/>
    <numFmt numFmtId="181" formatCode="&quot;(&quot;[$-411]ge\.m\.d;@\&amp;&quot;)&quot;"/>
    <numFmt numFmtId="182" formatCode="&quot;(&quot;[$-411]ge\.m\.d&quot;)&quot;;@"/>
    <numFmt numFmtId="183" formatCode="0;&quot;△ &quot;0"/>
    <numFmt numFmtId="184" formatCode="0.0;&quot;△ &quot;0.0"/>
    <numFmt numFmtId="185" formatCode="0.00;&quot;△ &quot;0.00"/>
    <numFmt numFmtId="186" formatCode="0.000;&quot;△ &quot;0.000"/>
    <numFmt numFmtId="187" formatCode="#,##0.0_ "/>
    <numFmt numFmtId="188" formatCode="0.0%"/>
    <numFmt numFmtId="189" formatCode="0.00000%"/>
    <numFmt numFmtId="190" formatCode="0.000%"/>
    <numFmt numFmtId="191" formatCode="0_ "/>
    <numFmt numFmtId="192" formatCode="0.0000;&quot;△ &quot;0.0000"/>
    <numFmt numFmtId="193" formatCode="0.0_ "/>
    <numFmt numFmtId="194" formatCode="0.00_);[Red]\(0.00\)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b/>
      <sz val="16"/>
      <name val="ＭＳ Ｐゴシック"/>
      <family val="3"/>
    </font>
    <font>
      <b/>
      <sz val="18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4" fillId="0" borderId="0" xfId="0" applyFont="1" applyAlignment="1">
      <alignment horizontal="distributed"/>
    </xf>
    <xf numFmtId="0" fontId="4" fillId="0" borderId="10" xfId="0" applyFont="1" applyBorder="1" applyAlignment="1">
      <alignment horizontal="distributed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 horizontal="distributed"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 horizontal="right"/>
    </xf>
    <xf numFmtId="182" fontId="4" fillId="0" borderId="13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distributed"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 horizontal="right"/>
    </xf>
    <xf numFmtId="0" fontId="5" fillId="0" borderId="12" xfId="0" applyFont="1" applyFill="1" applyBorder="1" applyAlignment="1">
      <alignment horizontal="center"/>
    </xf>
    <xf numFmtId="0" fontId="4" fillId="0" borderId="15" xfId="0" applyFont="1" applyBorder="1" applyAlignment="1">
      <alignment horizontal="distributed"/>
    </xf>
    <xf numFmtId="0" fontId="4" fillId="0" borderId="16" xfId="0" applyFont="1" applyBorder="1" applyAlignment="1">
      <alignment horizontal="right"/>
    </xf>
    <xf numFmtId="0" fontId="4" fillId="0" borderId="15" xfId="0" applyFont="1" applyBorder="1" applyAlignment="1">
      <alignment horizontal="right"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 horizontal="distributed"/>
    </xf>
    <xf numFmtId="176" fontId="4" fillId="0" borderId="18" xfId="0" applyNumberFormat="1" applyFont="1" applyBorder="1" applyAlignment="1">
      <alignment horizontal="right"/>
    </xf>
    <xf numFmtId="0" fontId="0" fillId="0" borderId="0" xfId="0" applyAlignment="1">
      <alignment horizontal="distributed"/>
    </xf>
    <xf numFmtId="176" fontId="4" fillId="0" borderId="12" xfId="0" applyNumberFormat="1" applyFont="1" applyBorder="1" applyAlignment="1">
      <alignment horizontal="right"/>
    </xf>
    <xf numFmtId="0" fontId="4" fillId="0" borderId="18" xfId="0" applyFont="1" applyBorder="1" applyAlignment="1">
      <alignment horizontal="distributed"/>
    </xf>
    <xf numFmtId="176" fontId="4" fillId="0" borderId="16" xfId="0" applyNumberFormat="1" applyFont="1" applyBorder="1" applyAlignment="1">
      <alignment horizontal="right"/>
    </xf>
    <xf numFmtId="0" fontId="8" fillId="0" borderId="0" xfId="0" applyFont="1" applyAlignment="1">
      <alignment/>
    </xf>
    <xf numFmtId="0" fontId="0" fillId="0" borderId="0" xfId="0" applyAlignment="1">
      <alignment/>
    </xf>
    <xf numFmtId="176" fontId="4" fillId="0" borderId="18" xfId="0" applyNumberFormat="1" applyFont="1" applyFill="1" applyBorder="1" applyAlignment="1">
      <alignment horizontal="right"/>
    </xf>
    <xf numFmtId="0" fontId="4" fillId="0" borderId="17" xfId="0" applyFont="1" applyFill="1" applyBorder="1" applyAlignment="1">
      <alignment horizontal="distributed"/>
    </xf>
    <xf numFmtId="178" fontId="4" fillId="0" borderId="18" xfId="0" applyNumberFormat="1" applyFont="1" applyFill="1" applyBorder="1" applyAlignment="1">
      <alignment horizontal="right"/>
    </xf>
    <xf numFmtId="178" fontId="4" fillId="0" borderId="12" xfId="0" applyNumberFormat="1" applyFont="1" applyBorder="1" applyAlignment="1">
      <alignment/>
    </xf>
    <xf numFmtId="178" fontId="4" fillId="0" borderId="16" xfId="0" applyNumberFormat="1" applyFont="1" applyBorder="1" applyAlignment="1">
      <alignment/>
    </xf>
    <xf numFmtId="178" fontId="4" fillId="0" borderId="18" xfId="0" applyNumberFormat="1" applyFont="1" applyBorder="1" applyAlignment="1">
      <alignment/>
    </xf>
    <xf numFmtId="178" fontId="4" fillId="0" borderId="16" xfId="0" applyNumberFormat="1" applyFont="1" applyFill="1" applyBorder="1" applyAlignment="1">
      <alignment horizontal="right"/>
    </xf>
    <xf numFmtId="178" fontId="4" fillId="0" borderId="11" xfId="0" applyNumberFormat="1" applyFont="1" applyFill="1" applyBorder="1" applyAlignment="1">
      <alignment horizontal="right"/>
    </xf>
    <xf numFmtId="176" fontId="4" fillId="0" borderId="12" xfId="0" applyNumberFormat="1" applyFont="1" applyFill="1" applyBorder="1" applyAlignment="1">
      <alignment horizontal="right"/>
    </xf>
    <xf numFmtId="176" fontId="4" fillId="33" borderId="18" xfId="0" applyNumberFormat="1" applyFont="1" applyFill="1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19" xfId="0" applyFont="1" applyBorder="1" applyAlignment="1">
      <alignment horizontal="distributed"/>
    </xf>
    <xf numFmtId="176" fontId="4" fillId="0" borderId="20" xfId="0" applyNumberFormat="1" applyFont="1" applyBorder="1" applyAlignment="1">
      <alignment horizontal="right"/>
    </xf>
    <xf numFmtId="176" fontId="4" fillId="33" borderId="20" xfId="0" applyNumberFormat="1" applyFont="1" applyFill="1" applyBorder="1" applyAlignment="1">
      <alignment horizontal="right"/>
    </xf>
    <xf numFmtId="178" fontId="4" fillId="0" borderId="20" xfId="0" applyNumberFormat="1" applyFont="1" applyFill="1" applyBorder="1" applyAlignment="1">
      <alignment horizontal="right"/>
    </xf>
    <xf numFmtId="178" fontId="4" fillId="0" borderId="20" xfId="0" applyNumberFormat="1" applyFont="1" applyBorder="1" applyAlignment="1">
      <alignment/>
    </xf>
    <xf numFmtId="178" fontId="4" fillId="0" borderId="12" xfId="0" applyNumberFormat="1" applyFont="1" applyFill="1" applyBorder="1" applyAlignment="1">
      <alignment horizontal="right"/>
    </xf>
    <xf numFmtId="176" fontId="4" fillId="0" borderId="21" xfId="0" applyNumberFormat="1" applyFont="1" applyBorder="1" applyAlignment="1">
      <alignment horizontal="right"/>
    </xf>
    <xf numFmtId="176" fontId="4" fillId="0" borderId="21" xfId="0" applyNumberFormat="1" applyFont="1" applyFill="1" applyBorder="1" applyAlignment="1">
      <alignment horizontal="right"/>
    </xf>
    <xf numFmtId="178" fontId="4" fillId="0" borderId="21" xfId="0" applyNumberFormat="1" applyFont="1" applyFill="1" applyBorder="1" applyAlignment="1">
      <alignment horizontal="right"/>
    </xf>
    <xf numFmtId="178" fontId="4" fillId="0" borderId="21" xfId="0" applyNumberFormat="1" applyFont="1" applyBorder="1" applyAlignment="1">
      <alignment/>
    </xf>
    <xf numFmtId="0" fontId="4" fillId="0" borderId="22" xfId="0" applyFont="1" applyBorder="1" applyAlignment="1">
      <alignment horizontal="right"/>
    </xf>
    <xf numFmtId="176" fontId="4" fillId="0" borderId="23" xfId="0" applyNumberFormat="1" applyFont="1" applyBorder="1" applyAlignment="1">
      <alignment horizontal="right"/>
    </xf>
    <xf numFmtId="178" fontId="4" fillId="0" borderId="23" xfId="0" applyNumberFormat="1" applyFont="1" applyFill="1" applyBorder="1" applyAlignment="1">
      <alignment horizontal="right"/>
    </xf>
    <xf numFmtId="0" fontId="4" fillId="0" borderId="24" xfId="0" applyFont="1" applyBorder="1" applyAlignment="1">
      <alignment horizontal="right"/>
    </xf>
    <xf numFmtId="0" fontId="4" fillId="0" borderId="24" xfId="0" applyFont="1" applyBorder="1" applyAlignment="1">
      <alignment horizontal="distributed"/>
    </xf>
    <xf numFmtId="178" fontId="4" fillId="0" borderId="24" xfId="0" applyNumberFormat="1" applyFont="1" applyFill="1" applyBorder="1" applyAlignment="1">
      <alignment horizontal="right"/>
    </xf>
    <xf numFmtId="176" fontId="4" fillId="0" borderId="20" xfId="0" applyNumberFormat="1" applyFont="1" applyFill="1" applyBorder="1" applyAlignment="1">
      <alignment horizontal="right"/>
    </xf>
    <xf numFmtId="176" fontId="4" fillId="0" borderId="23" xfId="0" applyNumberFormat="1" applyFont="1" applyFill="1" applyBorder="1" applyAlignment="1">
      <alignment horizontal="right"/>
    </xf>
    <xf numFmtId="38" fontId="4" fillId="0" borderId="18" xfId="49" applyFont="1" applyBorder="1" applyAlignment="1">
      <alignment vertical="center"/>
    </xf>
    <xf numFmtId="38" fontId="4" fillId="0" borderId="20" xfId="49" applyFont="1" applyBorder="1" applyAlignment="1">
      <alignment vertical="center"/>
    </xf>
    <xf numFmtId="0" fontId="5" fillId="0" borderId="0" xfId="0" applyFont="1" applyAlignment="1">
      <alignment horizontal="distributed"/>
    </xf>
    <xf numFmtId="0" fontId="0" fillId="0" borderId="0" xfId="0" applyAlignment="1">
      <alignment/>
    </xf>
    <xf numFmtId="0" fontId="5" fillId="0" borderId="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6" fontId="4" fillId="0" borderId="10" xfId="58" applyFont="1" applyBorder="1" applyAlignment="1">
      <alignment horizontal="center"/>
    </xf>
    <xf numFmtId="6" fontId="4" fillId="0" borderId="25" xfId="58" applyFont="1" applyBorder="1" applyAlignment="1">
      <alignment horizontal="center"/>
    </xf>
    <xf numFmtId="6" fontId="4" fillId="0" borderId="26" xfId="58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tabSelected="1" view="pageBreakPreview" zoomScale="85" zoomScaleNormal="75" zoomScaleSheetLayoutView="85" zoomScalePageLayoutView="0" workbookViewId="0" topLeftCell="A4">
      <selection activeCell="C41" sqref="C41"/>
    </sheetView>
  </sheetViews>
  <sheetFormatPr defaultColWidth="9.00390625" defaultRowHeight="13.5"/>
  <cols>
    <col min="1" max="1" width="16.625" style="0" customWidth="1"/>
    <col min="2" max="3" width="10.625" style="0" customWidth="1"/>
    <col min="4" max="4" width="10.75390625" style="0" customWidth="1"/>
    <col min="5" max="10" width="10.625" style="0" customWidth="1"/>
    <col min="11" max="11" width="5.625" style="0" customWidth="1"/>
    <col min="12" max="14" width="11.625" style="0" customWidth="1"/>
  </cols>
  <sheetData>
    <row r="1" spans="1:13" ht="21" customHeight="1">
      <c r="A1" s="1" t="s">
        <v>36</v>
      </c>
      <c r="B1" s="1"/>
      <c r="C1" s="65" t="s">
        <v>33</v>
      </c>
      <c r="D1" s="66"/>
      <c r="E1" s="66"/>
      <c r="F1" s="66"/>
      <c r="G1" s="66"/>
      <c r="H1" s="66"/>
      <c r="I1" s="66"/>
      <c r="J1" s="2"/>
      <c r="K1" s="3"/>
      <c r="L1" s="3"/>
      <c r="M1" s="3"/>
    </row>
    <row r="2" spans="1:13" ht="17.25">
      <c r="A2" s="1"/>
      <c r="B2" s="1"/>
      <c r="C2" s="1"/>
      <c r="D2" s="1"/>
      <c r="E2" s="2"/>
      <c r="F2" s="2"/>
      <c r="G2" s="2"/>
      <c r="H2" s="2"/>
      <c r="I2" s="2"/>
      <c r="J2" s="2"/>
      <c r="K2" s="3"/>
      <c r="L2" s="3"/>
      <c r="M2" s="3"/>
    </row>
    <row r="3" spans="1:13" ht="21">
      <c r="A3" s="1"/>
      <c r="B3" s="67" t="s">
        <v>35</v>
      </c>
      <c r="C3" s="67"/>
      <c r="D3" s="67"/>
      <c r="E3" s="4"/>
      <c r="F3" s="5"/>
      <c r="G3" s="2"/>
      <c r="H3" s="2"/>
      <c r="I3" s="2"/>
      <c r="J3" s="2"/>
      <c r="K3" s="3"/>
      <c r="L3" s="3"/>
      <c r="M3" s="3"/>
    </row>
    <row r="4" spans="1:13" ht="17.25">
      <c r="A4" s="6"/>
      <c r="B4" s="2"/>
      <c r="C4" s="2"/>
      <c r="D4" s="2"/>
      <c r="E4" s="2"/>
      <c r="F4" s="2"/>
      <c r="G4" s="2"/>
      <c r="H4" s="1"/>
      <c r="I4" s="2"/>
      <c r="J4" s="2"/>
      <c r="K4" s="3"/>
      <c r="L4" s="3"/>
      <c r="M4" s="3"/>
    </row>
    <row r="5" spans="1:13" ht="17.25">
      <c r="A5" s="7"/>
      <c r="B5" s="68" t="s">
        <v>0</v>
      </c>
      <c r="C5" s="69"/>
      <c r="D5" s="70"/>
      <c r="E5" s="68" t="s">
        <v>1</v>
      </c>
      <c r="F5" s="69"/>
      <c r="G5" s="70"/>
      <c r="H5" s="71" t="s">
        <v>2</v>
      </c>
      <c r="I5" s="72"/>
      <c r="J5" s="73"/>
      <c r="K5" s="3"/>
      <c r="L5" s="7" t="s">
        <v>3</v>
      </c>
      <c r="M5" s="8"/>
    </row>
    <row r="6" spans="1:13" ht="17.25">
      <c r="A6" s="9"/>
      <c r="B6" s="74" t="s">
        <v>4</v>
      </c>
      <c r="C6" s="75"/>
      <c r="D6" s="76"/>
      <c r="E6" s="10"/>
      <c r="F6" s="11"/>
      <c r="G6" s="11"/>
      <c r="H6" s="10"/>
      <c r="I6" s="12"/>
      <c r="J6" s="13" t="s">
        <v>5</v>
      </c>
      <c r="K6" s="3"/>
      <c r="L6" s="14" t="s">
        <v>37</v>
      </c>
      <c r="M6" s="15" t="s">
        <v>6</v>
      </c>
    </row>
    <row r="7" spans="1:13" ht="17.25">
      <c r="A7" s="16"/>
      <c r="B7" s="17"/>
      <c r="C7" s="18"/>
      <c r="D7" s="18"/>
      <c r="E7" s="17"/>
      <c r="F7" s="18"/>
      <c r="G7" s="18"/>
      <c r="H7" s="18"/>
      <c r="I7" s="17"/>
      <c r="J7" s="18"/>
      <c r="K7" s="3"/>
      <c r="L7" s="16" t="s">
        <v>34</v>
      </c>
      <c r="M7" s="19"/>
    </row>
    <row r="8" spans="1:13" ht="21">
      <c r="A8" s="16"/>
      <c r="B8" s="20" t="s">
        <v>8</v>
      </c>
      <c r="C8" s="20" t="s">
        <v>9</v>
      </c>
      <c r="D8" s="20" t="s">
        <v>10</v>
      </c>
      <c r="E8" s="20" t="s">
        <v>8</v>
      </c>
      <c r="F8" s="20" t="s">
        <v>9</v>
      </c>
      <c r="G8" s="20" t="s">
        <v>10</v>
      </c>
      <c r="H8" s="20" t="s">
        <v>8</v>
      </c>
      <c r="I8" s="20" t="s">
        <v>9</v>
      </c>
      <c r="J8" s="20" t="s">
        <v>10</v>
      </c>
      <c r="K8" s="3"/>
      <c r="L8" s="16" t="s">
        <v>7</v>
      </c>
      <c r="M8" s="21"/>
    </row>
    <row r="9" spans="1:13" ht="17.25">
      <c r="A9" s="22"/>
      <c r="B9" s="23"/>
      <c r="C9" s="23"/>
      <c r="D9" s="23"/>
      <c r="E9" s="23"/>
      <c r="F9" s="23"/>
      <c r="G9" s="23"/>
      <c r="H9" s="23"/>
      <c r="I9" s="23"/>
      <c r="J9" s="23"/>
      <c r="K9" s="3"/>
      <c r="L9" s="24" t="s">
        <v>5</v>
      </c>
      <c r="M9" s="25"/>
    </row>
    <row r="10" spans="1:13" ht="17.25">
      <c r="A10" s="35" t="s">
        <v>11</v>
      </c>
      <c r="B10" s="63">
        <v>5056</v>
      </c>
      <c r="C10" s="63">
        <v>5847</v>
      </c>
      <c r="D10" s="34">
        <f aca="true" t="shared" si="0" ref="D10:D22">SUM(B10:C10)</f>
        <v>10903</v>
      </c>
      <c r="E10" s="43">
        <v>1324</v>
      </c>
      <c r="F10" s="43">
        <v>1348</v>
      </c>
      <c r="G10" s="34">
        <f aca="true" t="shared" si="1" ref="G10:G23">SUM(E10:F10)</f>
        <v>2672</v>
      </c>
      <c r="H10" s="36">
        <f>E10/B10*100</f>
        <v>26.186708860759495</v>
      </c>
      <c r="I10" s="36">
        <f>F10/C10*100</f>
        <v>23.054557892936547</v>
      </c>
      <c r="J10" s="36">
        <f>ROUND(G10/D10*100,2)</f>
        <v>24.51</v>
      </c>
      <c r="K10" s="3"/>
      <c r="L10" s="36">
        <v>33.4</v>
      </c>
      <c r="M10" s="39">
        <f>J10-L10</f>
        <v>-8.889999999999997</v>
      </c>
    </row>
    <row r="11" spans="1:13" ht="17.25">
      <c r="A11" s="35" t="s">
        <v>12</v>
      </c>
      <c r="B11" s="63">
        <v>4592</v>
      </c>
      <c r="C11" s="63">
        <v>5800</v>
      </c>
      <c r="D11" s="34">
        <f t="shared" si="0"/>
        <v>10392</v>
      </c>
      <c r="E11" s="43">
        <v>1024</v>
      </c>
      <c r="F11" s="43">
        <v>1204</v>
      </c>
      <c r="G11" s="34">
        <f t="shared" si="1"/>
        <v>2228</v>
      </c>
      <c r="H11" s="36">
        <f aca="true" t="shared" si="2" ref="H11:H24">E11/B11*100</f>
        <v>22.299651567944252</v>
      </c>
      <c r="I11" s="36">
        <f aca="true" t="shared" si="3" ref="I11:I24">F11/C11*100</f>
        <v>20.75862068965517</v>
      </c>
      <c r="J11" s="36">
        <f aca="true" t="shared" si="4" ref="J11:J32">ROUND(G11/D11*100,2)</f>
        <v>21.44</v>
      </c>
      <c r="K11" s="3"/>
      <c r="L11" s="36">
        <v>27.25</v>
      </c>
      <c r="M11" s="39">
        <f aca="true" t="shared" si="5" ref="M11:M32">J11-L11</f>
        <v>-5.809999999999999</v>
      </c>
    </row>
    <row r="12" spans="1:13" ht="17.25">
      <c r="A12" s="35" t="s">
        <v>13</v>
      </c>
      <c r="B12" s="63">
        <v>3377</v>
      </c>
      <c r="C12" s="63">
        <v>3614</v>
      </c>
      <c r="D12" s="34">
        <f t="shared" si="0"/>
        <v>6991</v>
      </c>
      <c r="E12" s="43">
        <v>683</v>
      </c>
      <c r="F12" s="43">
        <v>661</v>
      </c>
      <c r="G12" s="34">
        <f t="shared" si="1"/>
        <v>1344</v>
      </c>
      <c r="H12" s="36">
        <f t="shared" si="2"/>
        <v>20.225051821143026</v>
      </c>
      <c r="I12" s="36">
        <f t="shared" si="3"/>
        <v>18.289983397897068</v>
      </c>
      <c r="J12" s="36">
        <f t="shared" si="4"/>
        <v>19.22</v>
      </c>
      <c r="K12" s="3"/>
      <c r="L12" s="36">
        <v>27.3</v>
      </c>
      <c r="M12" s="39">
        <f t="shared" si="5"/>
        <v>-8.080000000000002</v>
      </c>
    </row>
    <row r="13" spans="1:13" ht="17.25">
      <c r="A13" s="35" t="s">
        <v>14</v>
      </c>
      <c r="B13" s="63">
        <v>3803</v>
      </c>
      <c r="C13" s="63">
        <v>4383</v>
      </c>
      <c r="D13" s="34">
        <f t="shared" si="0"/>
        <v>8186</v>
      </c>
      <c r="E13" s="43">
        <v>1400</v>
      </c>
      <c r="F13" s="43">
        <v>1472</v>
      </c>
      <c r="G13" s="34">
        <f t="shared" si="1"/>
        <v>2872</v>
      </c>
      <c r="H13" s="36">
        <f t="shared" si="2"/>
        <v>36.813042334998684</v>
      </c>
      <c r="I13" s="36">
        <f t="shared" si="3"/>
        <v>33.58430298882044</v>
      </c>
      <c r="J13" s="36">
        <f t="shared" si="4"/>
        <v>35.08</v>
      </c>
      <c r="K13" s="3"/>
      <c r="L13" s="36">
        <v>33.51</v>
      </c>
      <c r="M13" s="39">
        <f t="shared" si="5"/>
        <v>1.5700000000000003</v>
      </c>
    </row>
    <row r="14" spans="1:13" ht="17.25">
      <c r="A14" s="35" t="s">
        <v>15</v>
      </c>
      <c r="B14" s="63">
        <v>2822</v>
      </c>
      <c r="C14" s="63">
        <v>3347</v>
      </c>
      <c r="D14" s="34">
        <f t="shared" si="0"/>
        <v>6169</v>
      </c>
      <c r="E14" s="43">
        <v>734</v>
      </c>
      <c r="F14" s="43">
        <v>773</v>
      </c>
      <c r="G14" s="34">
        <f t="shared" si="1"/>
        <v>1507</v>
      </c>
      <c r="H14" s="36">
        <f t="shared" si="2"/>
        <v>26.0099220411056</v>
      </c>
      <c r="I14" s="36">
        <f t="shared" si="3"/>
        <v>23.095309232148193</v>
      </c>
      <c r="J14" s="36">
        <f t="shared" si="4"/>
        <v>24.43</v>
      </c>
      <c r="K14" s="3"/>
      <c r="L14" s="36">
        <v>30.72</v>
      </c>
      <c r="M14" s="39">
        <f t="shared" si="5"/>
        <v>-6.289999999999999</v>
      </c>
    </row>
    <row r="15" spans="1:13" ht="17.25">
      <c r="A15" s="35" t="s">
        <v>16</v>
      </c>
      <c r="B15" s="63">
        <v>2617</v>
      </c>
      <c r="C15" s="63">
        <v>3062</v>
      </c>
      <c r="D15" s="34">
        <f t="shared" si="0"/>
        <v>5679</v>
      </c>
      <c r="E15" s="43">
        <v>716</v>
      </c>
      <c r="F15" s="43">
        <v>760</v>
      </c>
      <c r="G15" s="34">
        <f t="shared" si="1"/>
        <v>1476</v>
      </c>
      <c r="H15" s="36">
        <f t="shared" si="2"/>
        <v>27.359572029040883</v>
      </c>
      <c r="I15" s="36">
        <f t="shared" si="3"/>
        <v>24.8203788373612</v>
      </c>
      <c r="J15" s="36">
        <f t="shared" si="4"/>
        <v>25.99</v>
      </c>
      <c r="K15" s="3"/>
      <c r="L15" s="36">
        <v>33.65</v>
      </c>
      <c r="M15" s="39">
        <f t="shared" si="5"/>
        <v>-7.66</v>
      </c>
    </row>
    <row r="16" spans="1:13" ht="17.25">
      <c r="A16" s="35" t="s">
        <v>17</v>
      </c>
      <c r="B16" s="63">
        <v>2620</v>
      </c>
      <c r="C16" s="63">
        <v>3049</v>
      </c>
      <c r="D16" s="34">
        <f t="shared" si="0"/>
        <v>5669</v>
      </c>
      <c r="E16" s="43">
        <v>659</v>
      </c>
      <c r="F16" s="43">
        <v>634</v>
      </c>
      <c r="G16" s="34">
        <f t="shared" si="1"/>
        <v>1293</v>
      </c>
      <c r="H16" s="36">
        <f t="shared" si="2"/>
        <v>25.15267175572519</v>
      </c>
      <c r="I16" s="36">
        <f t="shared" si="3"/>
        <v>20.793702853394556</v>
      </c>
      <c r="J16" s="36">
        <f t="shared" si="4"/>
        <v>22.81</v>
      </c>
      <c r="K16" s="3"/>
      <c r="L16" s="36">
        <v>28</v>
      </c>
      <c r="M16" s="39">
        <f t="shared" si="5"/>
        <v>-5.190000000000001</v>
      </c>
    </row>
    <row r="17" spans="1:13" ht="17.25">
      <c r="A17" s="35" t="s">
        <v>18</v>
      </c>
      <c r="B17" s="63">
        <v>2558</v>
      </c>
      <c r="C17" s="63">
        <v>3025</v>
      </c>
      <c r="D17" s="34">
        <f t="shared" si="0"/>
        <v>5583</v>
      </c>
      <c r="E17" s="43">
        <v>506</v>
      </c>
      <c r="F17" s="43">
        <v>541</v>
      </c>
      <c r="G17" s="34">
        <f t="shared" si="1"/>
        <v>1047</v>
      </c>
      <c r="H17" s="36">
        <f t="shared" si="2"/>
        <v>19.781078967943706</v>
      </c>
      <c r="I17" s="36">
        <f t="shared" si="3"/>
        <v>17.884297520661157</v>
      </c>
      <c r="J17" s="36">
        <f t="shared" si="4"/>
        <v>18.75</v>
      </c>
      <c r="K17" s="3"/>
      <c r="L17" s="36">
        <v>25.75</v>
      </c>
      <c r="M17" s="39">
        <f t="shared" si="5"/>
        <v>-7</v>
      </c>
    </row>
    <row r="18" spans="1:13" ht="17.25">
      <c r="A18" s="35" t="s">
        <v>19</v>
      </c>
      <c r="B18" s="63">
        <v>2193</v>
      </c>
      <c r="C18" s="63">
        <v>2415</v>
      </c>
      <c r="D18" s="34">
        <f t="shared" si="0"/>
        <v>4608</v>
      </c>
      <c r="E18" s="43">
        <v>618</v>
      </c>
      <c r="F18" s="43">
        <v>590</v>
      </c>
      <c r="G18" s="34">
        <f t="shared" si="1"/>
        <v>1208</v>
      </c>
      <c r="H18" s="36">
        <f t="shared" si="2"/>
        <v>28.18057455540356</v>
      </c>
      <c r="I18" s="36">
        <f t="shared" si="3"/>
        <v>24.43064182194617</v>
      </c>
      <c r="J18" s="36">
        <f t="shared" si="4"/>
        <v>26.22</v>
      </c>
      <c r="K18" s="3"/>
      <c r="L18" s="36">
        <v>32</v>
      </c>
      <c r="M18" s="39">
        <f t="shared" si="5"/>
        <v>-5.780000000000001</v>
      </c>
    </row>
    <row r="19" spans="1:13" ht="17.25">
      <c r="A19" s="35" t="s">
        <v>20</v>
      </c>
      <c r="B19" s="63">
        <v>3480</v>
      </c>
      <c r="C19" s="63">
        <v>3725</v>
      </c>
      <c r="D19" s="34">
        <f t="shared" si="0"/>
        <v>7205</v>
      </c>
      <c r="E19" s="43">
        <v>955</v>
      </c>
      <c r="F19" s="43">
        <v>899</v>
      </c>
      <c r="G19" s="34">
        <f t="shared" si="1"/>
        <v>1854</v>
      </c>
      <c r="H19" s="36">
        <f t="shared" si="2"/>
        <v>27.442528735632184</v>
      </c>
      <c r="I19" s="36">
        <f t="shared" si="3"/>
        <v>24.13422818791946</v>
      </c>
      <c r="J19" s="36">
        <f t="shared" si="4"/>
        <v>25.73</v>
      </c>
      <c r="K19" s="3"/>
      <c r="L19" s="36">
        <v>31.6</v>
      </c>
      <c r="M19" s="39">
        <f t="shared" si="5"/>
        <v>-5.870000000000001</v>
      </c>
    </row>
    <row r="20" spans="1:13" ht="17.25">
      <c r="A20" s="35" t="s">
        <v>21</v>
      </c>
      <c r="B20" s="63">
        <v>3231</v>
      </c>
      <c r="C20" s="63">
        <v>3580</v>
      </c>
      <c r="D20" s="34">
        <f t="shared" si="0"/>
        <v>6811</v>
      </c>
      <c r="E20" s="43">
        <v>851</v>
      </c>
      <c r="F20" s="43">
        <v>861</v>
      </c>
      <c r="G20" s="34">
        <f t="shared" si="1"/>
        <v>1712</v>
      </c>
      <c r="H20" s="36">
        <f t="shared" si="2"/>
        <v>26.33859486227174</v>
      </c>
      <c r="I20" s="36">
        <f t="shared" si="3"/>
        <v>24.05027932960894</v>
      </c>
      <c r="J20" s="36">
        <f t="shared" si="4"/>
        <v>25.14</v>
      </c>
      <c r="K20" s="3"/>
      <c r="L20" s="36">
        <v>32.98</v>
      </c>
      <c r="M20" s="39">
        <f t="shared" si="5"/>
        <v>-7.839999999999996</v>
      </c>
    </row>
    <row r="21" spans="1:13" ht="17.25">
      <c r="A21" s="35" t="s">
        <v>28</v>
      </c>
      <c r="B21" s="63">
        <v>5046</v>
      </c>
      <c r="C21" s="63">
        <v>5846</v>
      </c>
      <c r="D21" s="34">
        <f t="shared" si="0"/>
        <v>10892</v>
      </c>
      <c r="E21" s="43">
        <v>1021</v>
      </c>
      <c r="F21" s="43">
        <v>959</v>
      </c>
      <c r="G21" s="34">
        <f t="shared" si="1"/>
        <v>1980</v>
      </c>
      <c r="H21" s="36">
        <f t="shared" si="2"/>
        <v>20.233848592944906</v>
      </c>
      <c r="I21" s="36">
        <f t="shared" si="3"/>
        <v>16.40437906260691</v>
      </c>
      <c r="J21" s="36">
        <f t="shared" si="4"/>
        <v>18.18</v>
      </c>
      <c r="K21" s="3"/>
      <c r="L21" s="36">
        <v>21.67</v>
      </c>
      <c r="M21" s="39">
        <f t="shared" si="5"/>
        <v>-3.490000000000002</v>
      </c>
    </row>
    <row r="22" spans="1:13" ht="17.25">
      <c r="A22" s="26" t="s">
        <v>29</v>
      </c>
      <c r="B22" s="63">
        <v>1338</v>
      </c>
      <c r="C22" s="63">
        <v>1501</v>
      </c>
      <c r="D22" s="34">
        <f t="shared" si="0"/>
        <v>2839</v>
      </c>
      <c r="E22" s="43">
        <v>341</v>
      </c>
      <c r="F22" s="43">
        <v>349</v>
      </c>
      <c r="G22" s="27">
        <f t="shared" si="1"/>
        <v>690</v>
      </c>
      <c r="H22" s="36">
        <f t="shared" si="2"/>
        <v>25.485799701046336</v>
      </c>
      <c r="I22" s="36">
        <f t="shared" si="3"/>
        <v>23.251165889407062</v>
      </c>
      <c r="J22" s="36">
        <f t="shared" si="4"/>
        <v>24.3</v>
      </c>
      <c r="K22" s="3"/>
      <c r="L22" s="36">
        <v>32.3</v>
      </c>
      <c r="M22" s="39">
        <f t="shared" si="5"/>
        <v>-7.9999999999999964</v>
      </c>
    </row>
    <row r="23" spans="1:13" ht="18" thickBot="1">
      <c r="A23" s="45" t="s">
        <v>30</v>
      </c>
      <c r="B23" s="64">
        <v>2021</v>
      </c>
      <c r="C23" s="64">
        <v>2302</v>
      </c>
      <c r="D23" s="61">
        <f>SUM(B23:C23)</f>
        <v>4323</v>
      </c>
      <c r="E23" s="47">
        <v>610</v>
      </c>
      <c r="F23" s="47">
        <v>573</v>
      </c>
      <c r="G23" s="46">
        <f t="shared" si="1"/>
        <v>1183</v>
      </c>
      <c r="H23" s="48">
        <f t="shared" si="2"/>
        <v>30.183077684314696</v>
      </c>
      <c r="I23" s="48">
        <f t="shared" si="3"/>
        <v>24.89139878366638</v>
      </c>
      <c r="J23" s="48">
        <f t="shared" si="4"/>
        <v>27.37</v>
      </c>
      <c r="K23" s="3"/>
      <c r="L23" s="41">
        <v>32.46</v>
      </c>
      <c r="M23" s="49">
        <f t="shared" si="5"/>
        <v>-5.09</v>
      </c>
    </row>
    <row r="24" spans="1:13" ht="18.75" thickBot="1" thickTop="1">
      <c r="A24" s="55" t="s">
        <v>22</v>
      </c>
      <c r="B24" s="52">
        <f>SUM(B10:B23)</f>
        <v>44754</v>
      </c>
      <c r="C24" s="52">
        <f>SUM(C10:C23)</f>
        <v>51496</v>
      </c>
      <c r="D24" s="52">
        <f>SUM(B24:C24)</f>
        <v>96250</v>
      </c>
      <c r="E24" s="52">
        <f>SUM(E10:E23)</f>
        <v>11442</v>
      </c>
      <c r="F24" s="52">
        <f>SUM(F10:F23)</f>
        <v>11624</v>
      </c>
      <c r="G24" s="51">
        <f>SUM(E24:F24)</f>
        <v>23066</v>
      </c>
      <c r="H24" s="53">
        <f t="shared" si="2"/>
        <v>25.56642981632927</v>
      </c>
      <c r="I24" s="53">
        <f t="shared" si="3"/>
        <v>22.57262700015535</v>
      </c>
      <c r="J24" s="57">
        <f t="shared" si="4"/>
        <v>23.96</v>
      </c>
      <c r="K24" s="3"/>
      <c r="L24" s="48">
        <v>29.74</v>
      </c>
      <c r="M24" s="54">
        <f t="shared" si="5"/>
        <v>-5.779999999999998</v>
      </c>
    </row>
    <row r="25" spans="1:13" ht="18" thickTop="1">
      <c r="A25" s="16"/>
      <c r="B25" s="42"/>
      <c r="C25" s="42"/>
      <c r="D25" s="42"/>
      <c r="E25" s="42"/>
      <c r="F25" s="42"/>
      <c r="G25" s="29"/>
      <c r="H25" s="40"/>
      <c r="I25" s="40"/>
      <c r="J25" s="40"/>
      <c r="K25" s="3"/>
      <c r="L25" s="40"/>
      <c r="M25" s="38"/>
    </row>
    <row r="26" spans="1:13" ht="17.25">
      <c r="A26" s="30" t="s">
        <v>31</v>
      </c>
      <c r="B26" s="63">
        <v>714</v>
      </c>
      <c r="C26" s="63">
        <v>812</v>
      </c>
      <c r="D26" s="34">
        <f>SUM(B26:C26)</f>
        <v>1526</v>
      </c>
      <c r="E26" s="43">
        <v>92</v>
      </c>
      <c r="F26" s="43">
        <v>69</v>
      </c>
      <c r="G26" s="27">
        <f>SUM(E26:F26)</f>
        <v>161</v>
      </c>
      <c r="H26" s="36">
        <f aca="true" t="shared" si="6" ref="H26:I30">E26/B26*100</f>
        <v>12.885154061624648</v>
      </c>
      <c r="I26" s="36">
        <f t="shared" si="6"/>
        <v>8.497536945812808</v>
      </c>
      <c r="J26" s="36">
        <f t="shared" si="4"/>
        <v>10.55</v>
      </c>
      <c r="K26" s="3"/>
      <c r="L26" s="36">
        <v>14.91</v>
      </c>
      <c r="M26" s="39">
        <f t="shared" si="5"/>
        <v>-4.359999999999999</v>
      </c>
    </row>
    <row r="27" spans="1:13" ht="17.25">
      <c r="A27" s="26" t="s">
        <v>23</v>
      </c>
      <c r="B27" s="63">
        <v>583</v>
      </c>
      <c r="C27" s="63">
        <v>694</v>
      </c>
      <c r="D27" s="34">
        <f>SUM(B27:C27)</f>
        <v>1277</v>
      </c>
      <c r="E27" s="43">
        <v>134</v>
      </c>
      <c r="F27" s="43">
        <v>177</v>
      </c>
      <c r="G27" s="27">
        <f>SUM(E27:F27)</f>
        <v>311</v>
      </c>
      <c r="H27" s="36">
        <f t="shared" si="6"/>
        <v>22.98456260720412</v>
      </c>
      <c r="I27" s="36">
        <f t="shared" si="6"/>
        <v>25.504322766570603</v>
      </c>
      <c r="J27" s="36">
        <f t="shared" si="4"/>
        <v>24.35</v>
      </c>
      <c r="K27" s="3"/>
      <c r="L27" s="36">
        <v>32.68</v>
      </c>
      <c r="M27" s="39">
        <f t="shared" si="5"/>
        <v>-8.329999999999998</v>
      </c>
    </row>
    <row r="28" spans="1:13" ht="17.25">
      <c r="A28" s="26" t="s">
        <v>32</v>
      </c>
      <c r="B28" s="63">
        <v>760</v>
      </c>
      <c r="C28" s="63">
        <v>889</v>
      </c>
      <c r="D28" s="34">
        <f>SUM(B28:C28)</f>
        <v>1649</v>
      </c>
      <c r="E28" s="43">
        <v>189</v>
      </c>
      <c r="F28" s="43">
        <v>211</v>
      </c>
      <c r="G28" s="27">
        <f>SUM(E28:F28)</f>
        <v>400</v>
      </c>
      <c r="H28" s="36">
        <f t="shared" si="6"/>
        <v>24.86842105263158</v>
      </c>
      <c r="I28" s="36">
        <f t="shared" si="6"/>
        <v>23.73453318335208</v>
      </c>
      <c r="J28" s="36">
        <f t="shared" si="4"/>
        <v>24.26</v>
      </c>
      <c r="K28" s="3"/>
      <c r="L28" s="36">
        <v>31.4</v>
      </c>
      <c r="M28" s="39">
        <f t="shared" si="5"/>
        <v>-7.139999999999997</v>
      </c>
    </row>
    <row r="29" spans="1:13" ht="18" thickBot="1">
      <c r="A29" s="7" t="s">
        <v>24</v>
      </c>
      <c r="B29" s="64">
        <v>1256</v>
      </c>
      <c r="C29" s="64">
        <v>1193</v>
      </c>
      <c r="D29" s="61">
        <f>SUM(B29:C29)</f>
        <v>2449</v>
      </c>
      <c r="E29" s="47">
        <v>215</v>
      </c>
      <c r="F29" s="47">
        <v>208</v>
      </c>
      <c r="G29" s="46">
        <f>SUM(E29:F29)</f>
        <v>423</v>
      </c>
      <c r="H29" s="48">
        <f t="shared" si="6"/>
        <v>17.117834394904456</v>
      </c>
      <c r="I29" s="48">
        <f t="shared" si="6"/>
        <v>17.435037720033527</v>
      </c>
      <c r="J29" s="48">
        <f t="shared" si="4"/>
        <v>17.27</v>
      </c>
      <c r="K29" s="3"/>
      <c r="L29" s="48">
        <v>25.07</v>
      </c>
      <c r="M29" s="49">
        <f t="shared" si="5"/>
        <v>-7.800000000000001</v>
      </c>
    </row>
    <row r="30" spans="1:13" ht="18.75" thickBot="1" thickTop="1">
      <c r="A30" s="58" t="s">
        <v>25</v>
      </c>
      <c r="B30" s="62">
        <f>SUM(B26:B29)</f>
        <v>3313</v>
      </c>
      <c r="C30" s="62">
        <f>SUM(C26:C29)</f>
        <v>3588</v>
      </c>
      <c r="D30" s="62">
        <f>SUM(B30:C30)</f>
        <v>6901</v>
      </c>
      <c r="E30" s="56">
        <f>SUM(E26:E29)</f>
        <v>630</v>
      </c>
      <c r="F30" s="56">
        <f>SUM(F26:F29)</f>
        <v>665</v>
      </c>
      <c r="G30" s="56">
        <f>SUM(E30:F30)</f>
        <v>1295</v>
      </c>
      <c r="H30" s="57">
        <f t="shared" si="6"/>
        <v>19.015997585270146</v>
      </c>
      <c r="I30" s="57">
        <f t="shared" si="6"/>
        <v>18.534002229654405</v>
      </c>
      <c r="J30" s="57">
        <f t="shared" si="4"/>
        <v>18.77</v>
      </c>
      <c r="K30" s="3"/>
      <c r="L30" s="57">
        <v>25.64</v>
      </c>
      <c r="M30" s="54">
        <f t="shared" si="5"/>
        <v>-6.870000000000001</v>
      </c>
    </row>
    <row r="31" spans="1:13" ht="18" thickTop="1">
      <c r="A31" s="59"/>
      <c r="B31" s="29" t="s">
        <v>26</v>
      </c>
      <c r="C31" s="29" t="s">
        <v>26</v>
      </c>
      <c r="D31" s="29" t="s">
        <v>26</v>
      </c>
      <c r="E31" s="29" t="s">
        <v>26</v>
      </c>
      <c r="F31" s="29" t="s">
        <v>26</v>
      </c>
      <c r="G31" s="29" t="s">
        <v>26</v>
      </c>
      <c r="H31" s="50"/>
      <c r="I31" s="50"/>
      <c r="J31" s="60"/>
      <c r="K31" s="44"/>
      <c r="L31" s="60"/>
      <c r="M31" s="37"/>
    </row>
    <row r="32" spans="1:13" ht="17.25">
      <c r="A32" s="22" t="s">
        <v>27</v>
      </c>
      <c r="B32" s="31">
        <f>SUM(B24,B30)</f>
        <v>48067</v>
      </c>
      <c r="C32" s="31">
        <f>SUM(C24,C30)</f>
        <v>55084</v>
      </c>
      <c r="D32" s="31">
        <f>SUM(B32:C32)</f>
        <v>103151</v>
      </c>
      <c r="E32" s="31">
        <f>SUM(E24,E30)</f>
        <v>12072</v>
      </c>
      <c r="F32" s="31">
        <f>SUM(F24,F30)</f>
        <v>12289</v>
      </c>
      <c r="G32" s="31">
        <f>SUM(G24,G30)</f>
        <v>24361</v>
      </c>
      <c r="H32" s="40">
        <f>E32/B32*100</f>
        <v>25.114943724384712</v>
      </c>
      <c r="I32" s="40">
        <f>F32/C32*100</f>
        <v>22.309563575629948</v>
      </c>
      <c r="J32" s="40">
        <f t="shared" si="4"/>
        <v>23.62</v>
      </c>
      <c r="K32" s="3"/>
      <c r="L32" s="40">
        <v>29.47</v>
      </c>
      <c r="M32" s="38">
        <f t="shared" si="5"/>
        <v>-5.849999999999998</v>
      </c>
    </row>
    <row r="33" spans="1:14" ht="14.25">
      <c r="A33" s="28"/>
      <c r="M33" s="32"/>
      <c r="N33" s="32"/>
    </row>
    <row r="34" spans="1:14" ht="17.25">
      <c r="A34" s="28"/>
      <c r="C34" s="1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2"/>
    </row>
    <row r="35" spans="1:2" ht="17.25" customHeight="1">
      <c r="A35" s="3"/>
      <c r="B35" s="3"/>
    </row>
    <row r="36" spans="1:2" ht="17.25">
      <c r="A36" s="3"/>
      <c r="B36" s="3"/>
    </row>
    <row r="37" spans="1:2" ht="17.25">
      <c r="A37" s="3"/>
      <c r="B37" s="3"/>
    </row>
  </sheetData>
  <sheetProtection/>
  <mergeCells count="6">
    <mergeCell ref="C1:I1"/>
    <mergeCell ref="B3:D3"/>
    <mergeCell ref="B5:D5"/>
    <mergeCell ref="E5:G5"/>
    <mergeCell ref="H5:J5"/>
    <mergeCell ref="B6:D6"/>
  </mergeCells>
  <printOptions horizontalCentered="1" verticalCentered="1"/>
  <pageMargins left="0.590551181102362" right="0.196850393700787" top="0.78740157480315" bottom="0.196850393700787" header="0.196850393700787" footer="0.196850393700787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OAプラザ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senkan</dc:creator>
  <cp:keywords/>
  <dc:description/>
  <cp:lastModifiedBy>oitapref</cp:lastModifiedBy>
  <cp:lastPrinted>2019-07-21T07:10:18Z</cp:lastPrinted>
  <dcterms:created xsi:type="dcterms:W3CDTF">2007-04-08T00:23:56Z</dcterms:created>
  <dcterms:modified xsi:type="dcterms:W3CDTF">2019-07-21T07:16:05Z</dcterms:modified>
  <cp:category/>
  <cp:version/>
  <cp:contentType/>
  <cp:contentStatus/>
</cp:coreProperties>
</file>