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16.3.84\disk\総務課\経理係共有\１．水道会計\L：調査・照会\経営比較分析、指標等\H30経営比較\"/>
    </mc:Choice>
  </mc:AlternateContent>
  <workbookProtection workbookAlgorithmName="SHA-512" workbookHashValue="Q3L9Y98joVq54lJHadDzc3FaNPLQlQCBiKnrYFzT/vcn2r9yZHak0gpAv2I8VXaARRd97nGdxaQ2D0d43uEFCQ==" workbookSaltValue="6n/To5pjR+qn3acSG6DKMA=="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<sst xmlns="http://schemas.openxmlformats.org/spreadsheetml/2006/main" count="220" uniqueCount="108">
  <si>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</si>
  <si>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</si>
  <si>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</si>
  <si>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</si>
  <si>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</si>
  <si>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</si>
  <si>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</si>
  <si>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</si>
  <si>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</si>
  <si>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</si>
  <si>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</si>
  <si>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</si>
  <si>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</si>
  <si>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</si>
  <si>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</si>
  <si>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</si>
  <si>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</si>
  <si>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</si>
  <si>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</si>
  <si>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</si>
  <si>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</si>
  <si>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</si>
  <si>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</si>
  <si>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</si>
  <si>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</si>
  <si>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</si>
  <si>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</si>
  <si>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</si>
  <si>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</si>
  <si>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</si>
  <si>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</si>
  <si>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</si>
  <si>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</si>
  <si>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</si>
  <si>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</si>
  <si>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</si>
  <si>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</si>
  <si>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</si>
  <si>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</si>
  <si>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</si>
  <si>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</si>
  <si>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</si>
  <si>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</si>
  <si>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</si>
  <si>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</si>
  <si>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</si>
  <si>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</si>
  <si>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</si>
  <si>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</si>
  <si>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</si>
  <si>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</si>
  <si>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</si>
  <si>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</si>
  <si>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</si>
  <si>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</si>
  <si>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</si>
  <si>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</si>
  <si>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</si>
  <si>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</si>
  <si>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</si>
  <si>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</si>
  <si>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</si>
  <si>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</si>
  <si>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</si>
  <si>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</si>
  <si>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</si>
  <si>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</si>
  <si>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</si>
  <si>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</si>
  <si>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</si>
  <si>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</si>
  <si>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</si>
  <si>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</si>
  <si>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</si>
  <si>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</si>
  <si>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</si>
  <si>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</si>
  <si>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</si>
  <si>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</si>
  <si>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</si>
  <si>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</si>
  <si>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</si>
  <si>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</si>
  <si>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</si>
  <si>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</si>
  <si>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</si>
  <si>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</si>
  <si>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</si>
  <si>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</si>
  <si>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</si>
  <si>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</si>
  <si>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</si>
  <si>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</si>
  <si>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中津市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</si>
  <si>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</si>
  <si>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</si>
  <si>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</si>
  <si>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</si>
  <si>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</si>
  <si>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</si>
  <si>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</si>
  <si>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</si>
  <si>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</si>
  <si>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</si>
  <si>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</si>
  <si>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前年度より大きな変化はなく、経営の健全性、効率性については概ね良好な状況である。また現時点での管路経年化率は低く、健全性は保たれているが、現在の管路更新率であれば将来的に耐用年数を超えた施設が多くなるため、企業債残高との調整を図りながら、計画的な投資のあり方について検討する必要がある。</t>
    <rPh sb="0" eb="3">
      <t>ゼンネンド</t>
    </rPh>
    <rPh sb="5" eb="6">
      <t>オオ</t>
    </rPh>
    <rPh sb="8" eb="10">
      <t>ヘンカ</t>
    </rPh>
    <rPh sb="14" eb="16">
      <t>ケイエイ</t>
    </rPh>
    <rPh sb="17" eb="20">
      <t>ケンゼンセイ</t>
    </rPh>
    <rPh sb="21" eb="24">
      <t>コウリツセイ</t>
    </rPh>
    <rPh sb="29" eb="30">
      <t>オオム</t>
    </rPh>
    <rPh sb="31" eb="33">
      <t>リョウコウ</t>
    </rPh>
    <rPh sb="34" eb="36">
      <t>ジョウキョウ</t>
    </rPh>
    <rPh sb="42" eb="45">
      <t>ゲンジテン</t>
    </rPh>
    <rPh sb="47" eb="49">
      <t>カンロ</t>
    </rPh>
    <rPh sb="49" eb="52">
      <t>ケイネンカ</t>
    </rPh>
    <rPh sb="52" eb="53">
      <t>リツ</t>
    </rPh>
    <rPh sb="54" eb="55">
      <t>ヒク</t>
    </rPh>
    <rPh sb="57" eb="60">
      <t>ケンゼンセイ</t>
    </rPh>
    <rPh sb="61" eb="62">
      <t>タモ</t>
    </rPh>
    <phoneticPr fontId="4"/>
  </si>
  <si>
    <r>
      <rPr>
        <sz val="10"/>
        <rFont val="ＭＳ ゴシック"/>
        <family val="3"/>
        <charset val="128"/>
      </rPr>
      <t>①『経常収支比率』・・・経常費用が経常収益でどの程度賄われているかを示す指標。H30年度も100％を上回り、類似団体と比較しても高い状況であるため、健全な経営状況を維持できている。
②『累積欠損金比率』・・・累積欠損金は発生しておらず、0%であり問題はない。
③『流動比率』・・・短期的な債務に対する支払能力を示す指標であり100％を上回っているが、類似団体と比較して低い状況であるため、投資規模の適正化が必要な状況である。
④『企業債残高対給水収益比率』・・・給水収益に対する企業債残高の割合であり、企業債残高の規模を表す指標。類似団体と比べても高いため、今後も投資規模の適正化が必要な状況にある。</t>
    </r>
    <r>
      <rPr>
        <sz val="10"/>
        <color rgb="FFFF0000"/>
        <rFont val="ＭＳ ゴシック"/>
        <family val="3"/>
        <charset val="128"/>
      </rPr>
      <t xml:space="preserve">
</t>
    </r>
    <r>
      <rPr>
        <sz val="10"/>
        <rFont val="ＭＳ ゴシック"/>
        <family val="3"/>
        <charset val="128"/>
      </rPr>
      <t>⑤『料金回収率』・・・給水に係る費用が、どの程度給水収益で賄えているかを表した指標。100％を上回っていることから、必要な経費を給水収益で賄えており、類似団体と比較しても高いため健全な経営状況である。</t>
    </r>
    <r>
      <rPr>
        <sz val="10"/>
        <color rgb="FFFF0000"/>
        <rFont val="ＭＳ ゴシック"/>
        <family val="3"/>
        <charset val="128"/>
      </rPr>
      <t xml:space="preserve">
</t>
    </r>
    <r>
      <rPr>
        <sz val="10"/>
        <rFont val="ＭＳ ゴシック"/>
        <family val="3"/>
        <charset val="128"/>
      </rPr>
      <t>⑥『給水原価』・・・有収水量1㎥あたりについて、どれだけの費用がかかるかを表す指標。既存施設の更新等の費用が増えたことに伴い、前年度より高くなった。類似団体と比べて大きい値となっており、今後も投資規模の適正化が必要な状況にある。</t>
    </r>
    <r>
      <rPr>
        <sz val="10"/>
        <color rgb="FFFF0000"/>
        <rFont val="ＭＳ ゴシック"/>
        <family val="3"/>
        <charset val="128"/>
      </rPr>
      <t xml:space="preserve">
</t>
    </r>
    <r>
      <rPr>
        <sz val="10"/>
        <rFont val="ＭＳ ゴシック"/>
        <family val="3"/>
        <charset val="128"/>
      </rPr>
      <t>⑦『施設利用率』・・・配水能力に対する配水量の割合で、施設の利用状況を判断する指標。高い水準で推移しており、適切な施設規模であるといえる。
⑧『有収率』・・・施設の稼動が収益につながっているかを判断する指標。類似団体と比較しても高く、健全な状況である。</t>
    </r>
    <rPh sb="66" eb="68">
      <t>ジョウキョウ</t>
    </rPh>
    <rPh sb="444" eb="446">
      <t>キゾン</t>
    </rPh>
    <rPh sb="451" eb="452">
      <t>ナド</t>
    </rPh>
    <rPh sb="453" eb="455">
      <t>ヒヨウ</t>
    </rPh>
    <rPh sb="462" eb="463">
      <t>トモナ</t>
    </rPh>
    <rPh sb="470" eb="471">
      <t>タカ</t>
    </rPh>
    <rPh sb="484" eb="485">
      <t>オオ</t>
    </rPh>
    <rPh sb="487" eb="488">
      <t>アタイ</t>
    </rPh>
    <rPh sb="495" eb="497">
      <t>コンゴ</t>
    </rPh>
    <rPh sb="498" eb="500">
      <t>トウシ</t>
    </rPh>
    <rPh sb="500" eb="502">
      <t>キボ</t>
    </rPh>
    <rPh sb="503" eb="506">
      <t>テキセイカ</t>
    </rPh>
    <rPh sb="507" eb="509">
      <t>ヒツヨウ</t>
    </rPh>
    <rPh sb="510" eb="512">
      <t>ジョウキョウ</t>
    </rPh>
    <phoneticPr fontId="4"/>
  </si>
  <si>
    <r>
      <rPr>
        <sz val="10"/>
        <rFont val="ＭＳ ゴシック"/>
        <family val="3"/>
        <charset val="128"/>
      </rPr>
      <t>①『有形固定資産減価償却率』・・・有形固定資産のうち償却対象資産の減価償却がどの程度進んでいるかを表す指標。類似団体、全国平均と比較しても低い状況にあるため、おおむね良好な状況である。</t>
    </r>
    <r>
      <rPr>
        <sz val="10"/>
        <color rgb="FFFF0000"/>
        <rFont val="ＭＳ ゴシック"/>
        <family val="3"/>
        <charset val="128"/>
      </rPr>
      <t xml:space="preserve">
</t>
    </r>
    <r>
      <rPr>
        <sz val="10"/>
        <rFont val="ＭＳ ゴシック"/>
        <family val="3"/>
        <charset val="128"/>
      </rPr>
      <t>②『管路経年化率』・・・法定耐用年数を超えた管路延長の割合を表す指標。類似団体と比べ低い状況にあるが、計画的な管路更新を行っていく必要がある。</t>
    </r>
    <r>
      <rPr>
        <sz val="10"/>
        <color rgb="FFFF0000"/>
        <rFont val="ＭＳ ゴシック"/>
        <family val="3"/>
        <charset val="128"/>
      </rPr>
      <t xml:space="preserve">
</t>
    </r>
    <r>
      <rPr>
        <sz val="10"/>
        <rFont val="ＭＳ ゴシック"/>
        <family val="3"/>
        <charset val="128"/>
      </rPr>
      <t>③『管路更新率』・・・当該年度に更新した管路延長の割合を表す指標。類似団体と比べて高い数値であるが、今後も計画的な管路更新を行っていく必要がある。</t>
    </r>
    <rPh sb="198" eb="200">
      <t>ルイジ</t>
    </rPh>
    <rPh sb="200" eb="202">
      <t>ダンタイ</t>
    </rPh>
    <rPh sb="203" eb="204">
      <t>クラ</t>
    </rPh>
    <rPh sb="206" eb="207">
      <t>タカ</t>
    </rPh>
    <rPh sb="208" eb="210">
      <t>スウチ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</si>
</sst>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9"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
      <sz val="10"/>
      <name val="ＭＳ ゴシック"/>
      <family val="3"/>
      <charset val="128"/>
    </font>
    <font>
      <sz val="10"/>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7"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8" fillId="0" borderId="9"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0.36</c:v>
                </c:pt>
                <c:pt idx="1">
                  <c:v>0.47</c:v>
                </c:pt>
                <c:pt idx="2">
                  <c:v>0.34</c:v>
                </c:pt>
                <c:pt idx="3">
                  <c:v>1.1000000000000001</c:v>
                </c:pt>
                <c:pt idx="4">
                  <c:v>0.94</c:v>
                </c:pt>
              </c:numCache>
            </c:numRef>
          </c:val>
          <c:extLst>
            <c:ext xmlns:c16="http://schemas.microsoft.com/office/drawing/2014/chart" uri="{C3380CC4-5D6E-409C-BE32-E72D297353CC}">
              <c16:uniqueId val="{00000000-644A-4A24-BABE-976649E5F70D}"/>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0.71</c:v>
                </c:pt>
                <c:pt idx="2">
                  <c:v>0.71</c:v>
                </c:pt>
                <c:pt idx="3">
                  <c:v>0.75</c:v>
                </c:pt>
                <c:pt idx="4">
                  <c:v>0.63</c:v>
                </c:pt>
              </c:numCache>
            </c:numRef>
          </c:val>
          <c:smooth val="0"/>
          <c:extLst>
            <c:ext xmlns:c16="http://schemas.microsoft.com/office/drawing/2014/chart" uri="{C3380CC4-5D6E-409C-BE32-E72D297353CC}">
              <c16:uniqueId val="{00000001-644A-4A24-BABE-976649E5F70D}"/>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66.8</c:v>
                </c:pt>
                <c:pt idx="1">
                  <c:v>67.56</c:v>
                </c:pt>
                <c:pt idx="2">
                  <c:v>66.760000000000005</c:v>
                </c:pt>
                <c:pt idx="3">
                  <c:v>66.97</c:v>
                </c:pt>
                <c:pt idx="4">
                  <c:v>66.989999999999995</c:v>
                </c:pt>
              </c:numCache>
            </c:numRef>
          </c:val>
          <c:extLst>
            <c:ext xmlns:c16="http://schemas.microsoft.com/office/drawing/2014/chart" uri="{C3380CC4-5D6E-409C-BE32-E72D297353CC}">
              <c16:uniqueId val="{00000000-4C72-4B67-B75D-8135E74C1FAC}"/>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59.17</c:v>
                </c:pt>
                <c:pt idx="1">
                  <c:v>59.34</c:v>
                </c:pt>
                <c:pt idx="2">
                  <c:v>59.11</c:v>
                </c:pt>
                <c:pt idx="3">
                  <c:v>59.74</c:v>
                </c:pt>
                <c:pt idx="4">
                  <c:v>59.46</c:v>
                </c:pt>
              </c:numCache>
            </c:numRef>
          </c:val>
          <c:smooth val="0"/>
          <c:extLst>
            <c:ext xmlns:c16="http://schemas.microsoft.com/office/drawing/2014/chart" uri="{C3380CC4-5D6E-409C-BE32-E72D297353CC}">
              <c16:uniqueId val="{00000001-4C72-4B67-B75D-8135E74C1FAC}"/>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90.6</c:v>
                </c:pt>
                <c:pt idx="1">
                  <c:v>90.69</c:v>
                </c:pt>
                <c:pt idx="2">
                  <c:v>91.87</c:v>
                </c:pt>
                <c:pt idx="3">
                  <c:v>90.92</c:v>
                </c:pt>
                <c:pt idx="4">
                  <c:v>90.39</c:v>
                </c:pt>
              </c:numCache>
            </c:numRef>
          </c:val>
          <c:extLst>
            <c:ext xmlns:c16="http://schemas.microsoft.com/office/drawing/2014/chart" uri="{C3380CC4-5D6E-409C-BE32-E72D297353CC}">
              <c16:uniqueId val="{00000000-F434-4242-B7BC-3B1B9299292D}"/>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c:v>
                </c:pt>
                <c:pt idx="1">
                  <c:v>87.74</c:v>
                </c:pt>
                <c:pt idx="2">
                  <c:v>87.91</c:v>
                </c:pt>
                <c:pt idx="3">
                  <c:v>87.28</c:v>
                </c:pt>
                <c:pt idx="4">
                  <c:v>87.41</c:v>
                </c:pt>
              </c:numCache>
            </c:numRef>
          </c:val>
          <c:smooth val="0"/>
          <c:extLst>
            <c:ext xmlns:c16="http://schemas.microsoft.com/office/drawing/2014/chart" uri="{C3380CC4-5D6E-409C-BE32-E72D297353CC}">
              <c16:uniqueId val="{00000001-F434-4242-B7BC-3B1B9299292D}"/>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135.79</c:v>
                </c:pt>
                <c:pt idx="1">
                  <c:v>141.34</c:v>
                </c:pt>
                <c:pt idx="2">
                  <c:v>135.33000000000001</c:v>
                </c:pt>
                <c:pt idx="3">
                  <c:v>128.75</c:v>
                </c:pt>
                <c:pt idx="4">
                  <c:v>122.81</c:v>
                </c:pt>
              </c:numCache>
            </c:numRef>
          </c:val>
          <c:extLst>
            <c:ext xmlns:c16="http://schemas.microsoft.com/office/drawing/2014/chart" uri="{C3380CC4-5D6E-409C-BE32-E72D297353CC}">
              <c16:uniqueId val="{00000000-47C8-4B99-BCCD-EFC72CCCE9A0}"/>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111.96</c:v>
                </c:pt>
                <c:pt idx="1">
                  <c:v>112.69</c:v>
                </c:pt>
                <c:pt idx="2">
                  <c:v>113.16</c:v>
                </c:pt>
                <c:pt idx="3">
                  <c:v>112.15</c:v>
                </c:pt>
                <c:pt idx="4">
                  <c:v>111.44</c:v>
                </c:pt>
              </c:numCache>
            </c:numRef>
          </c:val>
          <c:smooth val="0"/>
          <c:extLst>
            <c:ext xmlns:c16="http://schemas.microsoft.com/office/drawing/2014/chart" uri="{C3380CC4-5D6E-409C-BE32-E72D297353CC}">
              <c16:uniqueId val="{00000001-47C8-4B99-BCCD-EFC72CCCE9A0}"/>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42.91</c:v>
                </c:pt>
                <c:pt idx="1">
                  <c:v>43.48</c:v>
                </c:pt>
                <c:pt idx="2">
                  <c:v>43.79</c:v>
                </c:pt>
                <c:pt idx="3">
                  <c:v>37.869999999999997</c:v>
                </c:pt>
                <c:pt idx="4">
                  <c:v>39.39</c:v>
                </c:pt>
              </c:numCache>
            </c:numRef>
          </c:val>
          <c:extLst>
            <c:ext xmlns:c16="http://schemas.microsoft.com/office/drawing/2014/chart" uri="{C3380CC4-5D6E-409C-BE32-E72D297353CC}">
              <c16:uniqueId val="{00000000-5254-47DC-A38C-5CA064841C51}"/>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45.25</c:v>
                </c:pt>
                <c:pt idx="1">
                  <c:v>46.27</c:v>
                </c:pt>
                <c:pt idx="2">
                  <c:v>46.88</c:v>
                </c:pt>
                <c:pt idx="3">
                  <c:v>46.94</c:v>
                </c:pt>
                <c:pt idx="4">
                  <c:v>47.62</c:v>
                </c:pt>
              </c:numCache>
            </c:numRef>
          </c:val>
          <c:smooth val="0"/>
          <c:extLst>
            <c:ext xmlns:c16="http://schemas.microsoft.com/office/drawing/2014/chart" uri="{C3380CC4-5D6E-409C-BE32-E72D297353CC}">
              <c16:uniqueId val="{00000001-5254-47DC-A38C-5CA064841C51}"/>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4.41</c:v>
                </c:pt>
                <c:pt idx="1">
                  <c:v>4.6100000000000003</c:v>
                </c:pt>
                <c:pt idx="2">
                  <c:v>5.6</c:v>
                </c:pt>
                <c:pt idx="3">
                  <c:v>4.2699999999999996</c:v>
                </c:pt>
                <c:pt idx="4">
                  <c:v>4.32</c:v>
                </c:pt>
              </c:numCache>
            </c:numRef>
          </c:val>
          <c:extLst>
            <c:ext xmlns:c16="http://schemas.microsoft.com/office/drawing/2014/chart" uri="{C3380CC4-5D6E-409C-BE32-E72D297353CC}">
              <c16:uniqueId val="{00000000-F14B-487D-BF4A-2D7F11539567}"/>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10.71</c:v>
                </c:pt>
                <c:pt idx="1">
                  <c:v>10.93</c:v>
                </c:pt>
                <c:pt idx="2">
                  <c:v>13.39</c:v>
                </c:pt>
                <c:pt idx="3">
                  <c:v>14.48</c:v>
                </c:pt>
                <c:pt idx="4">
                  <c:v>16.27</c:v>
                </c:pt>
              </c:numCache>
            </c:numRef>
          </c:val>
          <c:smooth val="0"/>
          <c:extLst>
            <c:ext xmlns:c16="http://schemas.microsoft.com/office/drawing/2014/chart" uri="{C3380CC4-5D6E-409C-BE32-E72D297353CC}">
              <c16:uniqueId val="{00000001-F14B-487D-BF4A-2D7F11539567}"/>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C23-402E-A372-6C56039B6200}"/>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0.41</c:v>
                </c:pt>
                <c:pt idx="1">
                  <c:v>0.54</c:v>
                </c:pt>
                <c:pt idx="2">
                  <c:v>0.68</c:v>
                </c:pt>
                <c:pt idx="3">
                  <c:v>1</c:v>
                </c:pt>
                <c:pt idx="4">
                  <c:v>1.03</c:v>
                </c:pt>
              </c:numCache>
            </c:numRef>
          </c:val>
          <c:smooth val="0"/>
          <c:extLst>
            <c:ext xmlns:c16="http://schemas.microsoft.com/office/drawing/2014/chart" uri="{C3380CC4-5D6E-409C-BE32-E72D297353CC}">
              <c16:uniqueId val="{00000001-9C23-402E-A372-6C56039B6200}"/>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270.67</c:v>
                </c:pt>
                <c:pt idx="1">
                  <c:v>293.82</c:v>
                </c:pt>
                <c:pt idx="2">
                  <c:v>256.62</c:v>
                </c:pt>
                <c:pt idx="3">
                  <c:v>190.09</c:v>
                </c:pt>
                <c:pt idx="4">
                  <c:v>213.87</c:v>
                </c:pt>
              </c:numCache>
            </c:numRef>
          </c:val>
          <c:extLst>
            <c:ext xmlns:c16="http://schemas.microsoft.com/office/drawing/2014/chart" uri="{C3380CC4-5D6E-409C-BE32-E72D297353CC}">
              <c16:uniqueId val="{00000000-5879-4A86-AEB2-7FE4CED39678}"/>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335.95</c:v>
                </c:pt>
                <c:pt idx="1">
                  <c:v>346.59</c:v>
                </c:pt>
                <c:pt idx="2">
                  <c:v>357.82</c:v>
                </c:pt>
                <c:pt idx="3">
                  <c:v>355.5</c:v>
                </c:pt>
                <c:pt idx="4">
                  <c:v>349.83</c:v>
                </c:pt>
              </c:numCache>
            </c:numRef>
          </c:val>
          <c:smooth val="0"/>
          <c:extLst>
            <c:ext xmlns:c16="http://schemas.microsoft.com/office/drawing/2014/chart" uri="{C3380CC4-5D6E-409C-BE32-E72D297353CC}">
              <c16:uniqueId val="{00000001-5879-4A86-AEB2-7FE4CED39678}"/>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460.94</c:v>
                </c:pt>
                <c:pt idx="1">
                  <c:v>460.63</c:v>
                </c:pt>
                <c:pt idx="2">
                  <c:v>437.88</c:v>
                </c:pt>
                <c:pt idx="3">
                  <c:v>499.74</c:v>
                </c:pt>
                <c:pt idx="4">
                  <c:v>474.13</c:v>
                </c:pt>
              </c:numCache>
            </c:numRef>
          </c:val>
          <c:extLst>
            <c:ext xmlns:c16="http://schemas.microsoft.com/office/drawing/2014/chart" uri="{C3380CC4-5D6E-409C-BE32-E72D297353CC}">
              <c16:uniqueId val="{00000000-A2B2-4F5C-BF29-935A4A1B7385}"/>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319.82</c:v>
                </c:pt>
                <c:pt idx="1">
                  <c:v>312.02999999999997</c:v>
                </c:pt>
                <c:pt idx="2">
                  <c:v>307.45999999999998</c:v>
                </c:pt>
                <c:pt idx="3">
                  <c:v>312.58</c:v>
                </c:pt>
                <c:pt idx="4">
                  <c:v>314.87</c:v>
                </c:pt>
              </c:numCache>
            </c:numRef>
          </c:val>
          <c:smooth val="0"/>
          <c:extLst>
            <c:ext xmlns:c16="http://schemas.microsoft.com/office/drawing/2014/chart" uri="{C3380CC4-5D6E-409C-BE32-E72D297353CC}">
              <c16:uniqueId val="{00000001-A2B2-4F5C-BF29-935A4A1B7385}"/>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128.16999999999999</c:v>
                </c:pt>
                <c:pt idx="1">
                  <c:v>131.97999999999999</c:v>
                </c:pt>
                <c:pt idx="2">
                  <c:v>128.22</c:v>
                </c:pt>
                <c:pt idx="3">
                  <c:v>119.79</c:v>
                </c:pt>
                <c:pt idx="4">
                  <c:v>113.99</c:v>
                </c:pt>
              </c:numCache>
            </c:numRef>
          </c:val>
          <c:extLst>
            <c:ext xmlns:c16="http://schemas.microsoft.com/office/drawing/2014/chart" uri="{C3380CC4-5D6E-409C-BE32-E72D297353CC}">
              <c16:uniqueId val="{00000000-F52E-463B-B689-A4E5CBD88B56}"/>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105.21</c:v>
                </c:pt>
                <c:pt idx="1">
                  <c:v>105.71</c:v>
                </c:pt>
                <c:pt idx="2">
                  <c:v>106.01</c:v>
                </c:pt>
                <c:pt idx="3">
                  <c:v>104.57</c:v>
                </c:pt>
                <c:pt idx="4">
                  <c:v>103.54</c:v>
                </c:pt>
              </c:numCache>
            </c:numRef>
          </c:val>
          <c:smooth val="0"/>
          <c:extLst>
            <c:ext xmlns:c16="http://schemas.microsoft.com/office/drawing/2014/chart" uri="{C3380CC4-5D6E-409C-BE32-E72D297353CC}">
              <c16:uniqueId val="{00000001-F52E-463B-B689-A4E5CBD88B56}"/>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158.22999999999999</c:v>
                </c:pt>
                <c:pt idx="1">
                  <c:v>152.47999999999999</c:v>
                </c:pt>
                <c:pt idx="2">
                  <c:v>157.19999999999999</c:v>
                </c:pt>
                <c:pt idx="3">
                  <c:v>164.47</c:v>
                </c:pt>
                <c:pt idx="4">
                  <c:v>173.13</c:v>
                </c:pt>
              </c:numCache>
            </c:numRef>
          </c:val>
          <c:extLst>
            <c:ext xmlns:c16="http://schemas.microsoft.com/office/drawing/2014/chart" uri="{C3380CC4-5D6E-409C-BE32-E72D297353CC}">
              <c16:uniqueId val="{00000000-0472-4DF6-9FAA-D774C90E9ED2}"/>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162.59</c:v>
                </c:pt>
                <c:pt idx="1">
                  <c:v>162.15</c:v>
                </c:pt>
                <c:pt idx="2">
                  <c:v>162.24</c:v>
                </c:pt>
                <c:pt idx="3">
                  <c:v>165.47</c:v>
                </c:pt>
                <c:pt idx="4">
                  <c:v>167.46</c:v>
                </c:pt>
              </c:numCache>
            </c:numRef>
          </c:val>
          <c:smooth val="0"/>
          <c:extLst>
            <c:ext xmlns:c16="http://schemas.microsoft.com/office/drawing/2014/chart" uri="{C3380CC4-5D6E-409C-BE32-E72D297353CC}">
              <c16:uniqueId val="{00000001-0472-4DF6-9FAA-D774C90E9ED2}"/>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1"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大分県　中津市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A4</v>
      </c>
      <c r="X8" s="59"/>
      <c r="Y8" s="59"/>
      <c r="Z8" s="59"/>
      <c r="AA8" s="59"/>
      <c r="AB8" s="59"/>
      <c r="AC8" s="59"/>
      <c r="AD8" s="59" t="str">
        <f>データ!$M$6</f>
        <v>非設置</v>
      </c>
      <c r="AE8" s="59"/>
      <c r="AF8" s="59"/>
      <c r="AG8" s="59"/>
      <c r="AH8" s="59"/>
      <c r="AI8" s="59"/>
      <c r="AJ8" s="59"/>
      <c r="AK8" s="4"/>
      <c r="AL8" s="60">
        <f>データ!$R$6</f>
        <v>84344</v>
      </c>
      <c r="AM8" s="60"/>
      <c r="AN8" s="60"/>
      <c r="AO8" s="60"/>
      <c r="AP8" s="60"/>
      <c r="AQ8" s="60"/>
      <c r="AR8" s="60"/>
      <c r="AS8" s="60"/>
      <c r="AT8" s="51">
        <f>データ!$S$6</f>
        <v>491.53</v>
      </c>
      <c r="AU8" s="52"/>
      <c r="AV8" s="52"/>
      <c r="AW8" s="52"/>
      <c r="AX8" s="52"/>
      <c r="AY8" s="52"/>
      <c r="AZ8" s="52"/>
      <c r="BA8" s="52"/>
      <c r="BB8" s="53">
        <f>データ!$T$6</f>
        <v>171.59</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64.739999999999995</v>
      </c>
      <c r="J10" s="52"/>
      <c r="K10" s="52"/>
      <c r="L10" s="52"/>
      <c r="M10" s="52"/>
      <c r="N10" s="52"/>
      <c r="O10" s="63"/>
      <c r="P10" s="53">
        <f>データ!$P$6</f>
        <v>82.31</v>
      </c>
      <c r="Q10" s="53"/>
      <c r="R10" s="53"/>
      <c r="S10" s="53"/>
      <c r="T10" s="53"/>
      <c r="U10" s="53"/>
      <c r="V10" s="53"/>
      <c r="W10" s="60">
        <f>データ!$Q$6</f>
        <v>3687</v>
      </c>
      <c r="X10" s="60"/>
      <c r="Y10" s="60"/>
      <c r="Z10" s="60"/>
      <c r="AA10" s="60"/>
      <c r="AB10" s="60"/>
      <c r="AC10" s="60"/>
      <c r="AD10" s="2"/>
      <c r="AE10" s="2"/>
      <c r="AF10" s="2"/>
      <c r="AG10" s="2"/>
      <c r="AH10" s="4"/>
      <c r="AI10" s="4"/>
      <c r="AJ10" s="4"/>
      <c r="AK10" s="4"/>
      <c r="AL10" s="60">
        <f>データ!$U$6</f>
        <v>69114</v>
      </c>
      <c r="AM10" s="60"/>
      <c r="AN10" s="60"/>
      <c r="AO10" s="60"/>
      <c r="AP10" s="60"/>
      <c r="AQ10" s="60"/>
      <c r="AR10" s="60"/>
      <c r="AS10" s="60"/>
      <c r="AT10" s="51">
        <f>データ!$V$6</f>
        <v>49.96</v>
      </c>
      <c r="AU10" s="52"/>
      <c r="AV10" s="52"/>
      <c r="AW10" s="52"/>
      <c r="AX10" s="52"/>
      <c r="AY10" s="52"/>
      <c r="AZ10" s="52"/>
      <c r="BA10" s="52"/>
      <c r="BB10" s="53">
        <f>データ!$W$6</f>
        <v>1383.39</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5" t="s">
        <v>106</v>
      </c>
      <c r="BM16" s="73"/>
      <c r="BN16" s="73"/>
      <c r="BO16" s="73"/>
      <c r="BP16" s="73"/>
      <c r="BQ16" s="73"/>
      <c r="BR16" s="73"/>
      <c r="BS16" s="73"/>
      <c r="BT16" s="73"/>
      <c r="BU16" s="73"/>
      <c r="BV16" s="73"/>
      <c r="BW16" s="73"/>
      <c r="BX16" s="73"/>
      <c r="BY16" s="73"/>
      <c r="BZ16" s="74"/>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5"/>
      <c r="BM17" s="73"/>
      <c r="BN17" s="73"/>
      <c r="BO17" s="73"/>
      <c r="BP17" s="73"/>
      <c r="BQ17" s="73"/>
      <c r="BR17" s="73"/>
      <c r="BS17" s="73"/>
      <c r="BT17" s="73"/>
      <c r="BU17" s="73"/>
      <c r="BV17" s="73"/>
      <c r="BW17" s="73"/>
      <c r="BX17" s="73"/>
      <c r="BY17" s="73"/>
      <c r="BZ17" s="74"/>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5"/>
      <c r="BM18" s="73"/>
      <c r="BN18" s="73"/>
      <c r="BO18" s="73"/>
      <c r="BP18" s="73"/>
      <c r="BQ18" s="73"/>
      <c r="BR18" s="73"/>
      <c r="BS18" s="73"/>
      <c r="BT18" s="73"/>
      <c r="BU18" s="73"/>
      <c r="BV18" s="73"/>
      <c r="BW18" s="73"/>
      <c r="BX18" s="73"/>
      <c r="BY18" s="73"/>
      <c r="BZ18" s="74"/>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5"/>
      <c r="BM19" s="73"/>
      <c r="BN19" s="73"/>
      <c r="BO19" s="73"/>
      <c r="BP19" s="73"/>
      <c r="BQ19" s="73"/>
      <c r="BR19" s="73"/>
      <c r="BS19" s="73"/>
      <c r="BT19" s="73"/>
      <c r="BU19" s="73"/>
      <c r="BV19" s="73"/>
      <c r="BW19" s="73"/>
      <c r="BX19" s="73"/>
      <c r="BY19" s="73"/>
      <c r="BZ19" s="74"/>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5"/>
      <c r="BM20" s="73"/>
      <c r="BN20" s="73"/>
      <c r="BO20" s="73"/>
      <c r="BP20" s="73"/>
      <c r="BQ20" s="73"/>
      <c r="BR20" s="73"/>
      <c r="BS20" s="73"/>
      <c r="BT20" s="73"/>
      <c r="BU20" s="73"/>
      <c r="BV20" s="73"/>
      <c r="BW20" s="73"/>
      <c r="BX20" s="73"/>
      <c r="BY20" s="73"/>
      <c r="BZ20" s="74"/>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5"/>
      <c r="BM21" s="73"/>
      <c r="BN21" s="73"/>
      <c r="BO21" s="73"/>
      <c r="BP21" s="73"/>
      <c r="BQ21" s="73"/>
      <c r="BR21" s="73"/>
      <c r="BS21" s="73"/>
      <c r="BT21" s="73"/>
      <c r="BU21" s="73"/>
      <c r="BV21" s="73"/>
      <c r="BW21" s="73"/>
      <c r="BX21" s="73"/>
      <c r="BY21" s="73"/>
      <c r="BZ21" s="74"/>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5"/>
      <c r="BM22" s="73"/>
      <c r="BN22" s="73"/>
      <c r="BO22" s="73"/>
      <c r="BP22" s="73"/>
      <c r="BQ22" s="73"/>
      <c r="BR22" s="73"/>
      <c r="BS22" s="73"/>
      <c r="BT22" s="73"/>
      <c r="BU22" s="73"/>
      <c r="BV22" s="73"/>
      <c r="BW22" s="73"/>
      <c r="BX22" s="73"/>
      <c r="BY22" s="73"/>
      <c r="BZ22" s="74"/>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5"/>
      <c r="BM23" s="73"/>
      <c r="BN23" s="73"/>
      <c r="BO23" s="73"/>
      <c r="BP23" s="73"/>
      <c r="BQ23" s="73"/>
      <c r="BR23" s="73"/>
      <c r="BS23" s="73"/>
      <c r="BT23" s="73"/>
      <c r="BU23" s="73"/>
      <c r="BV23" s="73"/>
      <c r="BW23" s="73"/>
      <c r="BX23" s="73"/>
      <c r="BY23" s="73"/>
      <c r="BZ23" s="74"/>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5"/>
      <c r="BM24" s="73"/>
      <c r="BN24" s="73"/>
      <c r="BO24" s="73"/>
      <c r="BP24" s="73"/>
      <c r="BQ24" s="73"/>
      <c r="BR24" s="73"/>
      <c r="BS24" s="73"/>
      <c r="BT24" s="73"/>
      <c r="BU24" s="73"/>
      <c r="BV24" s="73"/>
      <c r="BW24" s="73"/>
      <c r="BX24" s="73"/>
      <c r="BY24" s="73"/>
      <c r="BZ24" s="74"/>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5"/>
      <c r="BM25" s="73"/>
      <c r="BN25" s="73"/>
      <c r="BO25" s="73"/>
      <c r="BP25" s="73"/>
      <c r="BQ25" s="73"/>
      <c r="BR25" s="73"/>
      <c r="BS25" s="73"/>
      <c r="BT25" s="73"/>
      <c r="BU25" s="73"/>
      <c r="BV25" s="73"/>
      <c r="BW25" s="73"/>
      <c r="BX25" s="73"/>
      <c r="BY25" s="73"/>
      <c r="BZ25" s="74"/>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5"/>
      <c r="BM26" s="73"/>
      <c r="BN26" s="73"/>
      <c r="BO26" s="73"/>
      <c r="BP26" s="73"/>
      <c r="BQ26" s="73"/>
      <c r="BR26" s="73"/>
      <c r="BS26" s="73"/>
      <c r="BT26" s="73"/>
      <c r="BU26" s="73"/>
      <c r="BV26" s="73"/>
      <c r="BW26" s="73"/>
      <c r="BX26" s="73"/>
      <c r="BY26" s="73"/>
      <c r="BZ26" s="74"/>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5"/>
      <c r="BM27" s="73"/>
      <c r="BN27" s="73"/>
      <c r="BO27" s="73"/>
      <c r="BP27" s="73"/>
      <c r="BQ27" s="73"/>
      <c r="BR27" s="73"/>
      <c r="BS27" s="73"/>
      <c r="BT27" s="73"/>
      <c r="BU27" s="73"/>
      <c r="BV27" s="73"/>
      <c r="BW27" s="73"/>
      <c r="BX27" s="73"/>
      <c r="BY27" s="73"/>
      <c r="BZ27" s="74"/>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5"/>
      <c r="BM28" s="73"/>
      <c r="BN28" s="73"/>
      <c r="BO28" s="73"/>
      <c r="BP28" s="73"/>
      <c r="BQ28" s="73"/>
      <c r="BR28" s="73"/>
      <c r="BS28" s="73"/>
      <c r="BT28" s="73"/>
      <c r="BU28" s="73"/>
      <c r="BV28" s="73"/>
      <c r="BW28" s="73"/>
      <c r="BX28" s="73"/>
      <c r="BY28" s="73"/>
      <c r="BZ28" s="74"/>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5"/>
      <c r="BM29" s="73"/>
      <c r="BN29" s="73"/>
      <c r="BO29" s="73"/>
      <c r="BP29" s="73"/>
      <c r="BQ29" s="73"/>
      <c r="BR29" s="73"/>
      <c r="BS29" s="73"/>
      <c r="BT29" s="73"/>
      <c r="BU29" s="73"/>
      <c r="BV29" s="73"/>
      <c r="BW29" s="73"/>
      <c r="BX29" s="73"/>
      <c r="BY29" s="73"/>
      <c r="BZ29" s="74"/>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5"/>
      <c r="BM30" s="73"/>
      <c r="BN30" s="73"/>
      <c r="BO30" s="73"/>
      <c r="BP30" s="73"/>
      <c r="BQ30" s="73"/>
      <c r="BR30" s="73"/>
      <c r="BS30" s="73"/>
      <c r="BT30" s="73"/>
      <c r="BU30" s="73"/>
      <c r="BV30" s="73"/>
      <c r="BW30" s="73"/>
      <c r="BX30" s="73"/>
      <c r="BY30" s="73"/>
      <c r="BZ30" s="74"/>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5"/>
      <c r="BM31" s="73"/>
      <c r="BN31" s="73"/>
      <c r="BO31" s="73"/>
      <c r="BP31" s="73"/>
      <c r="BQ31" s="73"/>
      <c r="BR31" s="73"/>
      <c r="BS31" s="73"/>
      <c r="BT31" s="73"/>
      <c r="BU31" s="73"/>
      <c r="BV31" s="73"/>
      <c r="BW31" s="73"/>
      <c r="BX31" s="73"/>
      <c r="BY31" s="73"/>
      <c r="BZ31" s="74"/>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5"/>
      <c r="BM32" s="73"/>
      <c r="BN32" s="73"/>
      <c r="BO32" s="73"/>
      <c r="BP32" s="73"/>
      <c r="BQ32" s="73"/>
      <c r="BR32" s="73"/>
      <c r="BS32" s="73"/>
      <c r="BT32" s="73"/>
      <c r="BU32" s="73"/>
      <c r="BV32" s="73"/>
      <c r="BW32" s="73"/>
      <c r="BX32" s="73"/>
      <c r="BY32" s="73"/>
      <c r="BZ32" s="74"/>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5"/>
      <c r="BM33" s="73"/>
      <c r="BN33" s="73"/>
      <c r="BO33" s="73"/>
      <c r="BP33" s="73"/>
      <c r="BQ33" s="73"/>
      <c r="BR33" s="73"/>
      <c r="BS33" s="73"/>
      <c r="BT33" s="73"/>
      <c r="BU33" s="73"/>
      <c r="BV33" s="73"/>
      <c r="BW33" s="73"/>
      <c r="BX33" s="73"/>
      <c r="BY33" s="73"/>
      <c r="BZ33" s="74"/>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5"/>
      <c r="BM34" s="73"/>
      <c r="BN34" s="73"/>
      <c r="BO34" s="73"/>
      <c r="BP34" s="73"/>
      <c r="BQ34" s="73"/>
      <c r="BR34" s="73"/>
      <c r="BS34" s="73"/>
      <c r="BT34" s="73"/>
      <c r="BU34" s="73"/>
      <c r="BV34" s="73"/>
      <c r="BW34" s="73"/>
      <c r="BX34" s="73"/>
      <c r="BY34" s="73"/>
      <c r="BZ34" s="74"/>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5"/>
      <c r="BM35" s="73"/>
      <c r="BN35" s="73"/>
      <c r="BO35" s="73"/>
      <c r="BP35" s="73"/>
      <c r="BQ35" s="73"/>
      <c r="BR35" s="73"/>
      <c r="BS35" s="73"/>
      <c r="BT35" s="73"/>
      <c r="BU35" s="73"/>
      <c r="BV35" s="73"/>
      <c r="BW35" s="73"/>
      <c r="BX35" s="73"/>
      <c r="BY35" s="73"/>
      <c r="BZ35" s="74"/>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5"/>
      <c r="BM36" s="73"/>
      <c r="BN36" s="73"/>
      <c r="BO36" s="73"/>
      <c r="BP36" s="73"/>
      <c r="BQ36" s="73"/>
      <c r="BR36" s="73"/>
      <c r="BS36" s="73"/>
      <c r="BT36" s="73"/>
      <c r="BU36" s="73"/>
      <c r="BV36" s="73"/>
      <c r="BW36" s="73"/>
      <c r="BX36" s="73"/>
      <c r="BY36" s="73"/>
      <c r="BZ36" s="74"/>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5"/>
      <c r="BM37" s="73"/>
      <c r="BN37" s="73"/>
      <c r="BO37" s="73"/>
      <c r="BP37" s="73"/>
      <c r="BQ37" s="73"/>
      <c r="BR37" s="73"/>
      <c r="BS37" s="73"/>
      <c r="BT37" s="73"/>
      <c r="BU37" s="73"/>
      <c r="BV37" s="73"/>
      <c r="BW37" s="73"/>
      <c r="BX37" s="73"/>
      <c r="BY37" s="73"/>
      <c r="BZ37" s="74"/>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5"/>
      <c r="BM38" s="73"/>
      <c r="BN38" s="73"/>
      <c r="BO38" s="73"/>
      <c r="BP38" s="73"/>
      <c r="BQ38" s="73"/>
      <c r="BR38" s="73"/>
      <c r="BS38" s="73"/>
      <c r="BT38" s="73"/>
      <c r="BU38" s="73"/>
      <c r="BV38" s="73"/>
      <c r="BW38" s="73"/>
      <c r="BX38" s="73"/>
      <c r="BY38" s="73"/>
      <c r="BZ38" s="74"/>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5"/>
      <c r="BM39" s="73"/>
      <c r="BN39" s="73"/>
      <c r="BO39" s="73"/>
      <c r="BP39" s="73"/>
      <c r="BQ39" s="73"/>
      <c r="BR39" s="73"/>
      <c r="BS39" s="73"/>
      <c r="BT39" s="73"/>
      <c r="BU39" s="73"/>
      <c r="BV39" s="73"/>
      <c r="BW39" s="73"/>
      <c r="BX39" s="73"/>
      <c r="BY39" s="73"/>
      <c r="BZ39" s="74"/>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5"/>
      <c r="BM40" s="73"/>
      <c r="BN40" s="73"/>
      <c r="BO40" s="73"/>
      <c r="BP40" s="73"/>
      <c r="BQ40" s="73"/>
      <c r="BR40" s="73"/>
      <c r="BS40" s="73"/>
      <c r="BT40" s="73"/>
      <c r="BU40" s="73"/>
      <c r="BV40" s="73"/>
      <c r="BW40" s="73"/>
      <c r="BX40" s="73"/>
      <c r="BY40" s="73"/>
      <c r="BZ40" s="74"/>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5"/>
      <c r="BM41" s="73"/>
      <c r="BN41" s="73"/>
      <c r="BO41" s="73"/>
      <c r="BP41" s="73"/>
      <c r="BQ41" s="73"/>
      <c r="BR41" s="73"/>
      <c r="BS41" s="73"/>
      <c r="BT41" s="73"/>
      <c r="BU41" s="73"/>
      <c r="BV41" s="73"/>
      <c r="BW41" s="73"/>
      <c r="BX41" s="73"/>
      <c r="BY41" s="73"/>
      <c r="BZ41" s="74"/>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5"/>
      <c r="BM42" s="73"/>
      <c r="BN42" s="73"/>
      <c r="BO42" s="73"/>
      <c r="BP42" s="73"/>
      <c r="BQ42" s="73"/>
      <c r="BR42" s="73"/>
      <c r="BS42" s="73"/>
      <c r="BT42" s="73"/>
      <c r="BU42" s="73"/>
      <c r="BV42" s="73"/>
      <c r="BW42" s="73"/>
      <c r="BX42" s="73"/>
      <c r="BY42" s="73"/>
      <c r="BZ42" s="74"/>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5"/>
      <c r="BM43" s="73"/>
      <c r="BN43" s="73"/>
      <c r="BO43" s="73"/>
      <c r="BP43" s="73"/>
      <c r="BQ43" s="73"/>
      <c r="BR43" s="73"/>
      <c r="BS43" s="73"/>
      <c r="BT43" s="73"/>
      <c r="BU43" s="73"/>
      <c r="BV43" s="73"/>
      <c r="BW43" s="73"/>
      <c r="BX43" s="73"/>
      <c r="BY43" s="73"/>
      <c r="BZ43" s="74"/>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5"/>
      <c r="BM44" s="73"/>
      <c r="BN44" s="73"/>
      <c r="BO44" s="73"/>
      <c r="BP44" s="73"/>
      <c r="BQ44" s="73"/>
      <c r="BR44" s="73"/>
      <c r="BS44" s="73"/>
      <c r="BT44" s="73"/>
      <c r="BU44" s="73"/>
      <c r="BV44" s="73"/>
      <c r="BW44" s="73"/>
      <c r="BX44" s="73"/>
      <c r="BY44" s="73"/>
      <c r="BZ44" s="74"/>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7" t="s">
        <v>107</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5"/>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5"/>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5"/>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5"/>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5"/>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5"/>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5"/>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5"/>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5"/>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5"/>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5"/>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5"/>
      <c r="BM59" s="73"/>
      <c r="BN59" s="73"/>
      <c r="BO59" s="73"/>
      <c r="BP59" s="73"/>
      <c r="BQ59" s="73"/>
      <c r="BR59" s="73"/>
      <c r="BS59" s="73"/>
      <c r="BT59" s="73"/>
      <c r="BU59" s="73"/>
      <c r="BV59" s="73"/>
      <c r="BW59" s="73"/>
      <c r="BX59" s="73"/>
      <c r="BY59" s="73"/>
      <c r="BZ59" s="74"/>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5"/>
      <c r="BM60" s="73"/>
      <c r="BN60" s="73"/>
      <c r="BO60" s="73"/>
      <c r="BP60" s="73"/>
      <c r="BQ60" s="73"/>
      <c r="BR60" s="73"/>
      <c r="BS60" s="73"/>
      <c r="BT60" s="73"/>
      <c r="BU60" s="73"/>
      <c r="BV60" s="73"/>
      <c r="BW60" s="73"/>
      <c r="BX60" s="73"/>
      <c r="BY60" s="73"/>
      <c r="BZ60" s="74"/>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5"/>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5"/>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5"/>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105</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5"/>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5"/>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5"/>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5"/>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5"/>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5"/>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5"/>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5"/>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5"/>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5"/>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5"/>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5"/>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5"/>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5"/>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5"/>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yHxQwK5ANfG/Asl5UGzD/RsY0r/NawkTkVzT0DmT54bMHbcfhNod5sJxpldUWuwAYgtM19OWGLxaMJN0vNkeZg==" saltValue="VvoFnFFY3BGLP73PKsrmX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9" t="s">
        <v>50</v>
      </c>
      <c r="I3" s="90"/>
      <c r="J3" s="90"/>
      <c r="K3" s="90"/>
      <c r="L3" s="90"/>
      <c r="M3" s="90"/>
      <c r="N3" s="90"/>
      <c r="O3" s="90"/>
      <c r="P3" s="90"/>
      <c r="Q3" s="90"/>
      <c r="R3" s="90"/>
      <c r="S3" s="90"/>
      <c r="T3" s="90"/>
      <c r="U3" s="90"/>
      <c r="V3" s="90"/>
      <c r="W3" s="91"/>
      <c r="X3" s="95" t="s">
        <v>51</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52</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29" t="s">
        <v>53</v>
      </c>
      <c r="B4" s="31"/>
      <c r="C4" s="31"/>
      <c r="D4" s="31"/>
      <c r="E4" s="31"/>
      <c r="F4" s="31"/>
      <c r="G4" s="31"/>
      <c r="H4" s="92"/>
      <c r="I4" s="93"/>
      <c r="J4" s="93"/>
      <c r="K4" s="93"/>
      <c r="L4" s="93"/>
      <c r="M4" s="93"/>
      <c r="N4" s="93"/>
      <c r="O4" s="93"/>
      <c r="P4" s="93"/>
      <c r="Q4" s="93"/>
      <c r="R4" s="93"/>
      <c r="S4" s="93"/>
      <c r="T4" s="93"/>
      <c r="U4" s="93"/>
      <c r="V4" s="93"/>
      <c r="W4" s="94"/>
      <c r="X4" s="88" t="s">
        <v>54</v>
      </c>
      <c r="Y4" s="88"/>
      <c r="Z4" s="88"/>
      <c r="AA4" s="88"/>
      <c r="AB4" s="88"/>
      <c r="AC4" s="88"/>
      <c r="AD4" s="88"/>
      <c r="AE4" s="88"/>
      <c r="AF4" s="88"/>
      <c r="AG4" s="88"/>
      <c r="AH4" s="88"/>
      <c r="AI4" s="88" t="s">
        <v>55</v>
      </c>
      <c r="AJ4" s="88"/>
      <c r="AK4" s="88"/>
      <c r="AL4" s="88"/>
      <c r="AM4" s="88"/>
      <c r="AN4" s="88"/>
      <c r="AO4" s="88"/>
      <c r="AP4" s="88"/>
      <c r="AQ4" s="88"/>
      <c r="AR4" s="88"/>
      <c r="AS4" s="88"/>
      <c r="AT4" s="88" t="s">
        <v>56</v>
      </c>
      <c r="AU4" s="88"/>
      <c r="AV4" s="88"/>
      <c r="AW4" s="88"/>
      <c r="AX4" s="88"/>
      <c r="AY4" s="88"/>
      <c r="AZ4" s="88"/>
      <c r="BA4" s="88"/>
      <c r="BB4" s="88"/>
      <c r="BC4" s="88"/>
      <c r="BD4" s="88"/>
      <c r="BE4" s="88" t="s">
        <v>57</v>
      </c>
      <c r="BF4" s="88"/>
      <c r="BG4" s="88"/>
      <c r="BH4" s="88"/>
      <c r="BI4" s="88"/>
      <c r="BJ4" s="88"/>
      <c r="BK4" s="88"/>
      <c r="BL4" s="88"/>
      <c r="BM4" s="88"/>
      <c r="BN4" s="88"/>
      <c r="BO4" s="88"/>
      <c r="BP4" s="88" t="s">
        <v>58</v>
      </c>
      <c r="BQ4" s="88"/>
      <c r="BR4" s="88"/>
      <c r="BS4" s="88"/>
      <c r="BT4" s="88"/>
      <c r="BU4" s="88"/>
      <c r="BV4" s="88"/>
      <c r="BW4" s="88"/>
      <c r="BX4" s="88"/>
      <c r="BY4" s="88"/>
      <c r="BZ4" s="88"/>
      <c r="CA4" s="88" t="s">
        <v>59</v>
      </c>
      <c r="CB4" s="88"/>
      <c r="CC4" s="88"/>
      <c r="CD4" s="88"/>
      <c r="CE4" s="88"/>
      <c r="CF4" s="88"/>
      <c r="CG4" s="88"/>
      <c r="CH4" s="88"/>
      <c r="CI4" s="88"/>
      <c r="CJ4" s="88"/>
      <c r="CK4" s="88"/>
      <c r="CL4" s="88" t="s">
        <v>60</v>
      </c>
      <c r="CM4" s="88"/>
      <c r="CN4" s="88"/>
      <c r="CO4" s="88"/>
      <c r="CP4" s="88"/>
      <c r="CQ4" s="88"/>
      <c r="CR4" s="88"/>
      <c r="CS4" s="88"/>
      <c r="CT4" s="88"/>
      <c r="CU4" s="88"/>
      <c r="CV4" s="88"/>
      <c r="CW4" s="88" t="s">
        <v>61</v>
      </c>
      <c r="CX4" s="88"/>
      <c r="CY4" s="88"/>
      <c r="CZ4" s="88"/>
      <c r="DA4" s="88"/>
      <c r="DB4" s="88"/>
      <c r="DC4" s="88"/>
      <c r="DD4" s="88"/>
      <c r="DE4" s="88"/>
      <c r="DF4" s="88"/>
      <c r="DG4" s="88"/>
      <c r="DH4" s="88" t="s">
        <v>62</v>
      </c>
      <c r="DI4" s="88"/>
      <c r="DJ4" s="88"/>
      <c r="DK4" s="88"/>
      <c r="DL4" s="88"/>
      <c r="DM4" s="88"/>
      <c r="DN4" s="88"/>
      <c r="DO4" s="88"/>
      <c r="DP4" s="88"/>
      <c r="DQ4" s="88"/>
      <c r="DR4" s="88"/>
      <c r="DS4" s="88" t="s">
        <v>63</v>
      </c>
      <c r="DT4" s="88"/>
      <c r="DU4" s="88"/>
      <c r="DV4" s="88"/>
      <c r="DW4" s="88"/>
      <c r="DX4" s="88"/>
      <c r="DY4" s="88"/>
      <c r="DZ4" s="88"/>
      <c r="EA4" s="88"/>
      <c r="EB4" s="88"/>
      <c r="EC4" s="88"/>
      <c r="ED4" s="88" t="s">
        <v>64</v>
      </c>
      <c r="EE4" s="88"/>
      <c r="EF4" s="88"/>
      <c r="EG4" s="88"/>
      <c r="EH4" s="88"/>
      <c r="EI4" s="88"/>
      <c r="EJ4" s="88"/>
      <c r="EK4" s="88"/>
      <c r="EL4" s="88"/>
      <c r="EM4" s="88"/>
      <c r="EN4" s="88"/>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442038</v>
      </c>
      <c r="D6" s="34">
        <f t="shared" si="3"/>
        <v>46</v>
      </c>
      <c r="E6" s="34">
        <f t="shared" si="3"/>
        <v>1</v>
      </c>
      <c r="F6" s="34">
        <f t="shared" si="3"/>
        <v>0</v>
      </c>
      <c r="G6" s="34">
        <f t="shared" si="3"/>
        <v>1</v>
      </c>
      <c r="H6" s="34" t="str">
        <f t="shared" si="3"/>
        <v>大分県　中津市</v>
      </c>
      <c r="I6" s="34" t="str">
        <f t="shared" si="3"/>
        <v>法適用</v>
      </c>
      <c r="J6" s="34" t="str">
        <f t="shared" si="3"/>
        <v>水道事業</v>
      </c>
      <c r="K6" s="34" t="str">
        <f t="shared" si="3"/>
        <v>末端給水事業</v>
      </c>
      <c r="L6" s="34" t="str">
        <f t="shared" si="3"/>
        <v>A4</v>
      </c>
      <c r="M6" s="34" t="str">
        <f t="shared" si="3"/>
        <v>非設置</v>
      </c>
      <c r="N6" s="35" t="str">
        <f t="shared" si="3"/>
        <v>-</v>
      </c>
      <c r="O6" s="35">
        <f t="shared" si="3"/>
        <v>64.739999999999995</v>
      </c>
      <c r="P6" s="35">
        <f t="shared" si="3"/>
        <v>82.31</v>
      </c>
      <c r="Q6" s="35">
        <f t="shared" si="3"/>
        <v>3687</v>
      </c>
      <c r="R6" s="35">
        <f t="shared" si="3"/>
        <v>84344</v>
      </c>
      <c r="S6" s="35">
        <f t="shared" si="3"/>
        <v>491.53</v>
      </c>
      <c r="T6" s="35">
        <f t="shared" si="3"/>
        <v>171.59</v>
      </c>
      <c r="U6" s="35">
        <f t="shared" si="3"/>
        <v>69114</v>
      </c>
      <c r="V6" s="35">
        <f t="shared" si="3"/>
        <v>49.96</v>
      </c>
      <c r="W6" s="35">
        <f t="shared" si="3"/>
        <v>1383.39</v>
      </c>
      <c r="X6" s="36">
        <f>IF(X7="",NA(),X7)</f>
        <v>135.79</v>
      </c>
      <c r="Y6" s="36">
        <f t="shared" ref="Y6:AG6" si="4">IF(Y7="",NA(),Y7)</f>
        <v>141.34</v>
      </c>
      <c r="Z6" s="36">
        <f t="shared" si="4"/>
        <v>135.33000000000001</v>
      </c>
      <c r="AA6" s="36">
        <f t="shared" si="4"/>
        <v>128.75</v>
      </c>
      <c r="AB6" s="36">
        <f t="shared" si="4"/>
        <v>122.81</v>
      </c>
      <c r="AC6" s="36">
        <f t="shared" si="4"/>
        <v>111.96</v>
      </c>
      <c r="AD6" s="36">
        <f t="shared" si="4"/>
        <v>112.69</v>
      </c>
      <c r="AE6" s="36">
        <f t="shared" si="4"/>
        <v>113.16</v>
      </c>
      <c r="AF6" s="36">
        <f t="shared" si="4"/>
        <v>112.15</v>
      </c>
      <c r="AG6" s="36">
        <f t="shared" si="4"/>
        <v>111.44</v>
      </c>
      <c r="AH6" s="35" t="str">
        <f>IF(AH7="","",IF(AH7="-","【-】","【"&amp;SUBSTITUTE(TEXT(AH7,"#,##0.00"),"-","△")&amp;"】"))</f>
        <v>【112.83】</v>
      </c>
      <c r="AI6" s="35">
        <f>IF(AI7="",NA(),AI7)</f>
        <v>0</v>
      </c>
      <c r="AJ6" s="35">
        <f t="shared" ref="AJ6:AR6" si="5">IF(AJ7="",NA(),AJ7)</f>
        <v>0</v>
      </c>
      <c r="AK6" s="35">
        <f t="shared" si="5"/>
        <v>0</v>
      </c>
      <c r="AL6" s="35">
        <f t="shared" si="5"/>
        <v>0</v>
      </c>
      <c r="AM6" s="35">
        <f t="shared" si="5"/>
        <v>0</v>
      </c>
      <c r="AN6" s="36">
        <f t="shared" si="5"/>
        <v>0.41</v>
      </c>
      <c r="AO6" s="36">
        <f t="shared" si="5"/>
        <v>0.54</v>
      </c>
      <c r="AP6" s="36">
        <f t="shared" si="5"/>
        <v>0.68</v>
      </c>
      <c r="AQ6" s="36">
        <f t="shared" si="5"/>
        <v>1</v>
      </c>
      <c r="AR6" s="36">
        <f t="shared" si="5"/>
        <v>1.03</v>
      </c>
      <c r="AS6" s="35" t="str">
        <f>IF(AS7="","",IF(AS7="-","【-】","【"&amp;SUBSTITUTE(TEXT(AS7,"#,##0.00"),"-","△")&amp;"】"))</f>
        <v>【1.05】</v>
      </c>
      <c r="AT6" s="36">
        <f>IF(AT7="",NA(),AT7)</f>
        <v>270.67</v>
      </c>
      <c r="AU6" s="36">
        <f t="shared" ref="AU6:BC6" si="6">IF(AU7="",NA(),AU7)</f>
        <v>293.82</v>
      </c>
      <c r="AV6" s="36">
        <f t="shared" si="6"/>
        <v>256.62</v>
      </c>
      <c r="AW6" s="36">
        <f t="shared" si="6"/>
        <v>190.09</v>
      </c>
      <c r="AX6" s="36">
        <f t="shared" si="6"/>
        <v>213.87</v>
      </c>
      <c r="AY6" s="36">
        <f t="shared" si="6"/>
        <v>335.95</v>
      </c>
      <c r="AZ6" s="36">
        <f t="shared" si="6"/>
        <v>346.59</v>
      </c>
      <c r="BA6" s="36">
        <f t="shared" si="6"/>
        <v>357.82</v>
      </c>
      <c r="BB6" s="36">
        <f t="shared" si="6"/>
        <v>355.5</v>
      </c>
      <c r="BC6" s="36">
        <f t="shared" si="6"/>
        <v>349.83</v>
      </c>
      <c r="BD6" s="35" t="str">
        <f>IF(BD7="","",IF(BD7="-","【-】","【"&amp;SUBSTITUTE(TEXT(BD7,"#,##0.00"),"-","△")&amp;"】"))</f>
        <v>【261.93】</v>
      </c>
      <c r="BE6" s="36">
        <f>IF(BE7="",NA(),BE7)</f>
        <v>460.94</v>
      </c>
      <c r="BF6" s="36">
        <f t="shared" ref="BF6:BN6" si="7">IF(BF7="",NA(),BF7)</f>
        <v>460.63</v>
      </c>
      <c r="BG6" s="36">
        <f t="shared" si="7"/>
        <v>437.88</v>
      </c>
      <c r="BH6" s="36">
        <f t="shared" si="7"/>
        <v>499.74</v>
      </c>
      <c r="BI6" s="36">
        <f t="shared" si="7"/>
        <v>474.13</v>
      </c>
      <c r="BJ6" s="36">
        <f t="shared" si="7"/>
        <v>319.82</v>
      </c>
      <c r="BK6" s="36">
        <f t="shared" si="7"/>
        <v>312.02999999999997</v>
      </c>
      <c r="BL6" s="36">
        <f t="shared" si="7"/>
        <v>307.45999999999998</v>
      </c>
      <c r="BM6" s="36">
        <f t="shared" si="7"/>
        <v>312.58</v>
      </c>
      <c r="BN6" s="36">
        <f t="shared" si="7"/>
        <v>314.87</v>
      </c>
      <c r="BO6" s="35" t="str">
        <f>IF(BO7="","",IF(BO7="-","【-】","【"&amp;SUBSTITUTE(TEXT(BO7,"#,##0.00"),"-","△")&amp;"】"))</f>
        <v>【270.46】</v>
      </c>
      <c r="BP6" s="36">
        <f>IF(BP7="",NA(),BP7)</f>
        <v>128.16999999999999</v>
      </c>
      <c r="BQ6" s="36">
        <f t="shared" ref="BQ6:BY6" si="8">IF(BQ7="",NA(),BQ7)</f>
        <v>131.97999999999999</v>
      </c>
      <c r="BR6" s="36">
        <f t="shared" si="8"/>
        <v>128.22</v>
      </c>
      <c r="BS6" s="36">
        <f t="shared" si="8"/>
        <v>119.79</v>
      </c>
      <c r="BT6" s="36">
        <f t="shared" si="8"/>
        <v>113.99</v>
      </c>
      <c r="BU6" s="36">
        <f t="shared" si="8"/>
        <v>105.21</v>
      </c>
      <c r="BV6" s="36">
        <f t="shared" si="8"/>
        <v>105.71</v>
      </c>
      <c r="BW6" s="36">
        <f t="shared" si="8"/>
        <v>106.01</v>
      </c>
      <c r="BX6" s="36">
        <f t="shared" si="8"/>
        <v>104.57</v>
      </c>
      <c r="BY6" s="36">
        <f t="shared" si="8"/>
        <v>103.54</v>
      </c>
      <c r="BZ6" s="35" t="str">
        <f>IF(BZ7="","",IF(BZ7="-","【-】","【"&amp;SUBSTITUTE(TEXT(BZ7,"#,##0.00"),"-","△")&amp;"】"))</f>
        <v>【103.91】</v>
      </c>
      <c r="CA6" s="36">
        <f>IF(CA7="",NA(),CA7)</f>
        <v>158.22999999999999</v>
      </c>
      <c r="CB6" s="36">
        <f t="shared" ref="CB6:CJ6" si="9">IF(CB7="",NA(),CB7)</f>
        <v>152.47999999999999</v>
      </c>
      <c r="CC6" s="36">
        <f t="shared" si="9"/>
        <v>157.19999999999999</v>
      </c>
      <c r="CD6" s="36">
        <f t="shared" si="9"/>
        <v>164.47</v>
      </c>
      <c r="CE6" s="36">
        <f t="shared" si="9"/>
        <v>173.13</v>
      </c>
      <c r="CF6" s="36">
        <f t="shared" si="9"/>
        <v>162.59</v>
      </c>
      <c r="CG6" s="36">
        <f t="shared" si="9"/>
        <v>162.15</v>
      </c>
      <c r="CH6" s="36">
        <f t="shared" si="9"/>
        <v>162.24</v>
      </c>
      <c r="CI6" s="36">
        <f t="shared" si="9"/>
        <v>165.47</v>
      </c>
      <c r="CJ6" s="36">
        <f t="shared" si="9"/>
        <v>167.46</v>
      </c>
      <c r="CK6" s="35" t="str">
        <f>IF(CK7="","",IF(CK7="-","【-】","【"&amp;SUBSTITUTE(TEXT(CK7,"#,##0.00"),"-","△")&amp;"】"))</f>
        <v>【167.11】</v>
      </c>
      <c r="CL6" s="36">
        <f>IF(CL7="",NA(),CL7)</f>
        <v>66.8</v>
      </c>
      <c r="CM6" s="36">
        <f t="shared" ref="CM6:CU6" si="10">IF(CM7="",NA(),CM7)</f>
        <v>67.56</v>
      </c>
      <c r="CN6" s="36">
        <f t="shared" si="10"/>
        <v>66.760000000000005</v>
      </c>
      <c r="CO6" s="36">
        <f t="shared" si="10"/>
        <v>66.97</v>
      </c>
      <c r="CP6" s="36">
        <f t="shared" si="10"/>
        <v>66.989999999999995</v>
      </c>
      <c r="CQ6" s="36">
        <f t="shared" si="10"/>
        <v>59.17</v>
      </c>
      <c r="CR6" s="36">
        <f t="shared" si="10"/>
        <v>59.34</v>
      </c>
      <c r="CS6" s="36">
        <f t="shared" si="10"/>
        <v>59.11</v>
      </c>
      <c r="CT6" s="36">
        <f t="shared" si="10"/>
        <v>59.74</v>
      </c>
      <c r="CU6" s="36">
        <f t="shared" si="10"/>
        <v>59.46</v>
      </c>
      <c r="CV6" s="35" t="str">
        <f>IF(CV7="","",IF(CV7="-","【-】","【"&amp;SUBSTITUTE(TEXT(CV7,"#,##0.00"),"-","△")&amp;"】"))</f>
        <v>【60.27】</v>
      </c>
      <c r="CW6" s="36">
        <f>IF(CW7="",NA(),CW7)</f>
        <v>90.6</v>
      </c>
      <c r="CX6" s="36">
        <f t="shared" ref="CX6:DF6" si="11">IF(CX7="",NA(),CX7)</f>
        <v>90.69</v>
      </c>
      <c r="CY6" s="36">
        <f t="shared" si="11"/>
        <v>91.87</v>
      </c>
      <c r="CZ6" s="36">
        <f t="shared" si="11"/>
        <v>90.92</v>
      </c>
      <c r="DA6" s="36">
        <f t="shared" si="11"/>
        <v>90.39</v>
      </c>
      <c r="DB6" s="36">
        <f t="shared" si="11"/>
        <v>87.6</v>
      </c>
      <c r="DC6" s="36">
        <f t="shared" si="11"/>
        <v>87.74</v>
      </c>
      <c r="DD6" s="36">
        <f t="shared" si="11"/>
        <v>87.91</v>
      </c>
      <c r="DE6" s="36">
        <f t="shared" si="11"/>
        <v>87.28</v>
      </c>
      <c r="DF6" s="36">
        <f t="shared" si="11"/>
        <v>87.41</v>
      </c>
      <c r="DG6" s="35" t="str">
        <f>IF(DG7="","",IF(DG7="-","【-】","【"&amp;SUBSTITUTE(TEXT(DG7,"#,##0.00"),"-","△")&amp;"】"))</f>
        <v>【89.92】</v>
      </c>
      <c r="DH6" s="36">
        <f>IF(DH7="",NA(),DH7)</f>
        <v>42.91</v>
      </c>
      <c r="DI6" s="36">
        <f t="shared" ref="DI6:DQ6" si="12">IF(DI7="",NA(),DI7)</f>
        <v>43.48</v>
      </c>
      <c r="DJ6" s="36">
        <f t="shared" si="12"/>
        <v>43.79</v>
      </c>
      <c r="DK6" s="36">
        <f t="shared" si="12"/>
        <v>37.869999999999997</v>
      </c>
      <c r="DL6" s="36">
        <f t="shared" si="12"/>
        <v>39.39</v>
      </c>
      <c r="DM6" s="36">
        <f t="shared" si="12"/>
        <v>45.25</v>
      </c>
      <c r="DN6" s="36">
        <f t="shared" si="12"/>
        <v>46.27</v>
      </c>
      <c r="DO6" s="36">
        <f t="shared" si="12"/>
        <v>46.88</v>
      </c>
      <c r="DP6" s="36">
        <f t="shared" si="12"/>
        <v>46.94</v>
      </c>
      <c r="DQ6" s="36">
        <f t="shared" si="12"/>
        <v>47.62</v>
      </c>
      <c r="DR6" s="35" t="str">
        <f>IF(DR7="","",IF(DR7="-","【-】","【"&amp;SUBSTITUTE(TEXT(DR7,"#,##0.00"),"-","△")&amp;"】"))</f>
        <v>【48.85】</v>
      </c>
      <c r="DS6" s="36">
        <f>IF(DS7="",NA(),DS7)</f>
        <v>4.41</v>
      </c>
      <c r="DT6" s="36">
        <f t="shared" ref="DT6:EB6" si="13">IF(DT7="",NA(),DT7)</f>
        <v>4.6100000000000003</v>
      </c>
      <c r="DU6" s="36">
        <f t="shared" si="13"/>
        <v>5.6</v>
      </c>
      <c r="DV6" s="36">
        <f t="shared" si="13"/>
        <v>4.2699999999999996</v>
      </c>
      <c r="DW6" s="36">
        <f t="shared" si="13"/>
        <v>4.32</v>
      </c>
      <c r="DX6" s="36">
        <f t="shared" si="13"/>
        <v>10.71</v>
      </c>
      <c r="DY6" s="36">
        <f t="shared" si="13"/>
        <v>10.93</v>
      </c>
      <c r="DZ6" s="36">
        <f t="shared" si="13"/>
        <v>13.39</v>
      </c>
      <c r="EA6" s="36">
        <f t="shared" si="13"/>
        <v>14.48</v>
      </c>
      <c r="EB6" s="36">
        <f t="shared" si="13"/>
        <v>16.27</v>
      </c>
      <c r="EC6" s="35" t="str">
        <f>IF(EC7="","",IF(EC7="-","【-】","【"&amp;SUBSTITUTE(TEXT(EC7,"#,##0.00"),"-","△")&amp;"】"))</f>
        <v>【17.80】</v>
      </c>
      <c r="ED6" s="36">
        <f>IF(ED7="",NA(),ED7)</f>
        <v>0.36</v>
      </c>
      <c r="EE6" s="36">
        <f t="shared" ref="EE6:EM6" si="14">IF(EE7="",NA(),EE7)</f>
        <v>0.47</v>
      </c>
      <c r="EF6" s="36">
        <f t="shared" si="14"/>
        <v>0.34</v>
      </c>
      <c r="EG6" s="36">
        <f t="shared" si="14"/>
        <v>1.1000000000000001</v>
      </c>
      <c r="EH6" s="36">
        <f t="shared" si="14"/>
        <v>0.94</v>
      </c>
      <c r="EI6" s="36">
        <f t="shared" si="14"/>
        <v>0.72</v>
      </c>
      <c r="EJ6" s="36">
        <f t="shared" si="14"/>
        <v>0.71</v>
      </c>
      <c r="EK6" s="36">
        <f t="shared" si="14"/>
        <v>0.71</v>
      </c>
      <c r="EL6" s="36">
        <f t="shared" si="14"/>
        <v>0.75</v>
      </c>
      <c r="EM6" s="36">
        <f t="shared" si="14"/>
        <v>0.63</v>
      </c>
      <c r="EN6" s="35" t="str">
        <f>IF(EN7="","",IF(EN7="-","【-】","【"&amp;SUBSTITUTE(TEXT(EN7,"#,##0.00"),"-","△")&amp;"】"))</f>
        <v>【0.70】</v>
      </c>
    </row>
    <row r="7" spans="1:144" s="37" customFormat="1" x14ac:dyDescent="0.15">
      <c r="A7" s="29"/>
      <c r="B7" s="38">
        <v>2018</v>
      </c>
      <c r="C7" s="38">
        <v>442038</v>
      </c>
      <c r="D7" s="38">
        <v>46</v>
      </c>
      <c r="E7" s="38">
        <v>1</v>
      </c>
      <c r="F7" s="38">
        <v>0</v>
      </c>
      <c r="G7" s="38">
        <v>1</v>
      </c>
      <c r="H7" s="38" t="s">
        <v>93</v>
      </c>
      <c r="I7" s="38" t="s">
        <v>94</v>
      </c>
      <c r="J7" s="38" t="s">
        <v>95</v>
      </c>
      <c r="K7" s="38" t="s">
        <v>96</v>
      </c>
      <c r="L7" s="38" t="s">
        <v>97</v>
      </c>
      <c r="M7" s="38" t="s">
        <v>98</v>
      </c>
      <c r="N7" s="39" t="s">
        <v>99</v>
      </c>
      <c r="O7" s="39">
        <v>64.739999999999995</v>
      </c>
      <c r="P7" s="39">
        <v>82.31</v>
      </c>
      <c r="Q7" s="39">
        <v>3687</v>
      </c>
      <c r="R7" s="39">
        <v>84344</v>
      </c>
      <c r="S7" s="39">
        <v>491.53</v>
      </c>
      <c r="T7" s="39">
        <v>171.59</v>
      </c>
      <c r="U7" s="39">
        <v>69114</v>
      </c>
      <c r="V7" s="39">
        <v>49.96</v>
      </c>
      <c r="W7" s="39">
        <v>1383.39</v>
      </c>
      <c r="X7" s="39">
        <v>135.79</v>
      </c>
      <c r="Y7" s="39">
        <v>141.34</v>
      </c>
      <c r="Z7" s="39">
        <v>135.33000000000001</v>
      </c>
      <c r="AA7" s="39">
        <v>128.75</v>
      </c>
      <c r="AB7" s="39">
        <v>122.81</v>
      </c>
      <c r="AC7" s="39">
        <v>111.96</v>
      </c>
      <c r="AD7" s="39">
        <v>112.69</v>
      </c>
      <c r="AE7" s="39">
        <v>113.16</v>
      </c>
      <c r="AF7" s="39">
        <v>112.15</v>
      </c>
      <c r="AG7" s="39">
        <v>111.44</v>
      </c>
      <c r="AH7" s="39">
        <v>112.83</v>
      </c>
      <c r="AI7" s="39">
        <v>0</v>
      </c>
      <c r="AJ7" s="39">
        <v>0</v>
      </c>
      <c r="AK7" s="39">
        <v>0</v>
      </c>
      <c r="AL7" s="39">
        <v>0</v>
      </c>
      <c r="AM7" s="39">
        <v>0</v>
      </c>
      <c r="AN7" s="39">
        <v>0.41</v>
      </c>
      <c r="AO7" s="39">
        <v>0.54</v>
      </c>
      <c r="AP7" s="39">
        <v>0.68</v>
      </c>
      <c r="AQ7" s="39">
        <v>1</v>
      </c>
      <c r="AR7" s="39">
        <v>1.03</v>
      </c>
      <c r="AS7" s="39">
        <v>1.05</v>
      </c>
      <c r="AT7" s="39">
        <v>270.67</v>
      </c>
      <c r="AU7" s="39">
        <v>293.82</v>
      </c>
      <c r="AV7" s="39">
        <v>256.62</v>
      </c>
      <c r="AW7" s="39">
        <v>190.09</v>
      </c>
      <c r="AX7" s="39">
        <v>213.87</v>
      </c>
      <c r="AY7" s="39">
        <v>335.95</v>
      </c>
      <c r="AZ7" s="39">
        <v>346.59</v>
      </c>
      <c r="BA7" s="39">
        <v>357.82</v>
      </c>
      <c r="BB7" s="39">
        <v>355.5</v>
      </c>
      <c r="BC7" s="39">
        <v>349.83</v>
      </c>
      <c r="BD7" s="39">
        <v>261.93</v>
      </c>
      <c r="BE7" s="39">
        <v>460.94</v>
      </c>
      <c r="BF7" s="39">
        <v>460.63</v>
      </c>
      <c r="BG7" s="39">
        <v>437.88</v>
      </c>
      <c r="BH7" s="39">
        <v>499.74</v>
      </c>
      <c r="BI7" s="39">
        <v>474.13</v>
      </c>
      <c r="BJ7" s="39">
        <v>319.82</v>
      </c>
      <c r="BK7" s="39">
        <v>312.02999999999997</v>
      </c>
      <c r="BL7" s="39">
        <v>307.45999999999998</v>
      </c>
      <c r="BM7" s="39">
        <v>312.58</v>
      </c>
      <c r="BN7" s="39">
        <v>314.87</v>
      </c>
      <c r="BO7" s="39">
        <v>270.45999999999998</v>
      </c>
      <c r="BP7" s="39">
        <v>128.16999999999999</v>
      </c>
      <c r="BQ7" s="39">
        <v>131.97999999999999</v>
      </c>
      <c r="BR7" s="39">
        <v>128.22</v>
      </c>
      <c r="BS7" s="39">
        <v>119.79</v>
      </c>
      <c r="BT7" s="39">
        <v>113.99</v>
      </c>
      <c r="BU7" s="39">
        <v>105.21</v>
      </c>
      <c r="BV7" s="39">
        <v>105.71</v>
      </c>
      <c r="BW7" s="39">
        <v>106.01</v>
      </c>
      <c r="BX7" s="39">
        <v>104.57</v>
      </c>
      <c r="BY7" s="39">
        <v>103.54</v>
      </c>
      <c r="BZ7" s="39">
        <v>103.91</v>
      </c>
      <c r="CA7" s="39">
        <v>158.22999999999999</v>
      </c>
      <c r="CB7" s="39">
        <v>152.47999999999999</v>
      </c>
      <c r="CC7" s="39">
        <v>157.19999999999999</v>
      </c>
      <c r="CD7" s="39">
        <v>164.47</v>
      </c>
      <c r="CE7" s="39">
        <v>173.13</v>
      </c>
      <c r="CF7" s="39">
        <v>162.59</v>
      </c>
      <c r="CG7" s="39">
        <v>162.15</v>
      </c>
      <c r="CH7" s="39">
        <v>162.24</v>
      </c>
      <c r="CI7" s="39">
        <v>165.47</v>
      </c>
      <c r="CJ7" s="39">
        <v>167.46</v>
      </c>
      <c r="CK7" s="39">
        <v>167.11</v>
      </c>
      <c r="CL7" s="39">
        <v>66.8</v>
      </c>
      <c r="CM7" s="39">
        <v>67.56</v>
      </c>
      <c r="CN7" s="39">
        <v>66.760000000000005</v>
      </c>
      <c r="CO7" s="39">
        <v>66.97</v>
      </c>
      <c r="CP7" s="39">
        <v>66.989999999999995</v>
      </c>
      <c r="CQ7" s="39">
        <v>59.17</v>
      </c>
      <c r="CR7" s="39">
        <v>59.34</v>
      </c>
      <c r="CS7" s="39">
        <v>59.11</v>
      </c>
      <c r="CT7" s="39">
        <v>59.74</v>
      </c>
      <c r="CU7" s="39">
        <v>59.46</v>
      </c>
      <c r="CV7" s="39">
        <v>60.27</v>
      </c>
      <c r="CW7" s="39">
        <v>90.6</v>
      </c>
      <c r="CX7" s="39">
        <v>90.69</v>
      </c>
      <c r="CY7" s="39">
        <v>91.87</v>
      </c>
      <c r="CZ7" s="39">
        <v>90.92</v>
      </c>
      <c r="DA7" s="39">
        <v>90.39</v>
      </c>
      <c r="DB7" s="39">
        <v>87.6</v>
      </c>
      <c r="DC7" s="39">
        <v>87.74</v>
      </c>
      <c r="DD7" s="39">
        <v>87.91</v>
      </c>
      <c r="DE7" s="39">
        <v>87.28</v>
      </c>
      <c r="DF7" s="39">
        <v>87.41</v>
      </c>
      <c r="DG7" s="39">
        <v>89.92</v>
      </c>
      <c r="DH7" s="39">
        <v>42.91</v>
      </c>
      <c r="DI7" s="39">
        <v>43.48</v>
      </c>
      <c r="DJ7" s="39">
        <v>43.79</v>
      </c>
      <c r="DK7" s="39">
        <v>37.869999999999997</v>
      </c>
      <c r="DL7" s="39">
        <v>39.39</v>
      </c>
      <c r="DM7" s="39">
        <v>45.25</v>
      </c>
      <c r="DN7" s="39">
        <v>46.27</v>
      </c>
      <c r="DO7" s="39">
        <v>46.88</v>
      </c>
      <c r="DP7" s="39">
        <v>46.94</v>
      </c>
      <c r="DQ7" s="39">
        <v>47.62</v>
      </c>
      <c r="DR7" s="39">
        <v>48.85</v>
      </c>
      <c r="DS7" s="39">
        <v>4.41</v>
      </c>
      <c r="DT7" s="39">
        <v>4.6100000000000003</v>
      </c>
      <c r="DU7" s="39">
        <v>5.6</v>
      </c>
      <c r="DV7" s="39">
        <v>4.2699999999999996</v>
      </c>
      <c r="DW7" s="39">
        <v>4.32</v>
      </c>
      <c r="DX7" s="39">
        <v>10.71</v>
      </c>
      <c r="DY7" s="39">
        <v>10.93</v>
      </c>
      <c r="DZ7" s="39">
        <v>13.39</v>
      </c>
      <c r="EA7" s="39">
        <v>14.48</v>
      </c>
      <c r="EB7" s="39">
        <v>16.27</v>
      </c>
      <c r="EC7" s="39">
        <v>17.8</v>
      </c>
      <c r="ED7" s="39">
        <v>0.36</v>
      </c>
      <c r="EE7" s="39">
        <v>0.47</v>
      </c>
      <c r="EF7" s="39">
        <v>0.34</v>
      </c>
      <c r="EG7" s="39">
        <v>1.1000000000000001</v>
      </c>
      <c r="EH7" s="39">
        <v>0.94</v>
      </c>
      <c r="EI7" s="39">
        <v>0.72</v>
      </c>
      <c r="EJ7" s="39">
        <v>0.71</v>
      </c>
      <c r="EK7" s="39">
        <v>0.71</v>
      </c>
      <c r="EL7" s="39">
        <v>0.75</v>
      </c>
      <c r="EM7" s="39">
        <v>0.63</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内部情報</cp:lastModifiedBy>
  <cp:lastPrinted>2020-01-27T08:43:17Z</cp:lastPrinted>
  <dcterms:created xsi:type="dcterms:W3CDTF">2019-12-05T04:30:41Z</dcterms:created>
  <dcterms:modified xsi:type="dcterms:W3CDTF">2020-01-29T08:02:14Z</dcterms:modified>
  <cp:category/>
</cp:coreProperties>
</file>